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0_財政状況資料集\R5年度分\03_市町回答\★ホームページ公表用\"/>
    </mc:Choice>
  </mc:AlternateContent>
  <xr:revisionPtr revIDLastSave="0" documentId="13_ncr:1_{BBB222BC-D547-4102-9D87-239054DE287D}" xr6:coauthVersionLast="36" xr6:coauthVersionMax="36" xr10:uidLastSave="{00000000-0000-0000-0000-000000000000}"/>
  <bookViews>
    <workbookView xWindow="0" yWindow="0" windowWidth="28800" windowHeight="141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C37" i="10"/>
  <c r="C34" i="10"/>
  <c r="C35" i="10" s="1"/>
  <c r="C36"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l="1"/>
  <c r="BE36" i="10" s="1"/>
  <c r="BW34" i="10"/>
  <c r="BW35" i="10" s="1"/>
  <c r="BW36" i="10" s="1"/>
  <c r="BW37" i="10" s="1"/>
  <c r="BW38" i="10" s="1"/>
  <c r="BW39" i="10" s="1"/>
  <c r="BW40" i="10" s="1"/>
  <c r="BW41" i="10" s="1"/>
  <c r="BW42" i="10" s="1"/>
  <c r="BW43" i="10" s="1"/>
  <c r="CO34" i="10"/>
  <c r="CO35" i="10" s="1"/>
  <c r="CO36" i="10" s="1"/>
  <c r="CO37" i="10" s="1"/>
  <c r="CO38" i="10" s="1"/>
  <c r="CO39" i="10" s="1"/>
</calcChain>
</file>

<file path=xl/sharedStrings.xml><?xml version="1.0" encoding="utf-8"?>
<sst xmlns="http://schemas.openxmlformats.org/spreadsheetml/2006/main" count="1113" uniqueCount="587">
  <si>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</si>
  <si>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</si>
  <si>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</si>
  <si>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</si>
  <si>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</si>
  <si>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</si>
  <si>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</si>
  <si>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</si>
  <si>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</si>
  <si>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</si>
  <si>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</si>
  <si>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</si>
  <si>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</si>
  <si>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</si>
  <si>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</si>
  <si>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</si>
  <si>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</si>
  <si>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</si>
  <si>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</si>
  <si>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</si>
  <si>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</si>
  <si>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</si>
  <si>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</si>
  <si>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</si>
  <si>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</si>
  <si>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</si>
  <si>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</si>
  <si>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</si>
  <si>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</si>
  <si>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</si>
  <si>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</si>
  <si>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</si>
  <si>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</si>
  <si>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</si>
  <si>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</si>
  <si>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</si>
  <si>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</si>
  <si>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</si>
  <si>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</si>
  <si>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</si>
  <si>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</si>
  <si>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</si>
  <si>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</si>
  <si>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</si>
  <si>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</si>
  <si>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</si>
  <si>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</si>
  <si>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</si>
  <si>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</si>
  <si>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</si>
  <si>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</si>
  <si>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</si>
  <si>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</si>
  <si>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</si>
  <si>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</si>
  <si>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</si>
  <si>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</si>
  <si>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</si>
  <si>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</si>
  <si>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</si>
  <si>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</si>
  <si>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</si>
  <si>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</si>
  <si>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</si>
  <si>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</si>
  <si>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</si>
  <si>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</si>
  <si>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</si>
  <si>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</si>
  <si>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</si>
  <si>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</si>
  <si>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</si>
  <si>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</si>
  <si>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</si>
  <si>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</si>
  <si>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</si>
  <si>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</si>
  <si>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</si>
  <si>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</si>
  <si>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</si>
  <si>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</si>
  <si>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</si>
  <si>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</si>
  <si>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</si>
  <si>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</si>
  <si>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</si>
  <si>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</si>
  <si>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</si>
  <si>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</si>
  <si>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</si>
  <si>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</si>
  <si>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</si>
  <si>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</si>
  <si>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</si>
  <si>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</si>
  <si>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</si>
  <si>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</si>
  <si>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</si>
  <si>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</si>
  <si>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</si>
  <si>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</si>
  <si>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</si>
  <si>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</si>
  <si>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</si>
  <si>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</si>
  <si>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</si>
  <si>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</si>
  <si>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</si>
  <si>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</si>
  <si>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</si>
  <si>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</si>
  <si>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</si>
  <si>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</si>
  <si>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</si>
  <si>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</si>
  <si>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</si>
  <si>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</si>
  <si>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</si>
  <si>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</si>
  <si>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</si>
  <si>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</si>
  <si>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</si>
  <si>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</si>
  <si>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</si>
  <si>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</si>
  <si>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</si>
  <si>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</si>
  <si>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</si>
  <si>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</si>
  <si>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</si>
  <si>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</si>
  <si>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</si>
  <si>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</si>
  <si>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</si>
  <si>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</si>
  <si>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</si>
  <si>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</si>
  <si>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</si>
  <si>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</si>
  <si>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</si>
  <si>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</si>
  <si>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</si>
  <si>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</si>
  <si>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</si>
  <si>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</si>
  <si>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</si>
  <si>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</si>
  <si>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</si>
  <si>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</si>
  <si>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</si>
  <si>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</si>
  <si>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</si>
  <si>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</si>
  <si>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</si>
  <si>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</si>
  <si>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</si>
  <si>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</si>
  <si>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</si>
  <si>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</si>
  <si>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</si>
  <si>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</si>
  <si>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</si>
  <si>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</si>
  <si>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</si>
  <si>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</si>
  <si>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</si>
  <si>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</si>
  <si>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</si>
  <si>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</si>
  <si>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</si>
  <si>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</si>
  <si>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</si>
  <si>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</si>
  <si>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</si>
  <si>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</si>
  <si>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</si>
  <si>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</si>
  <si>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</si>
  <si>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</si>
  <si>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</si>
  <si>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</si>
  <si>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</si>
  <si>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</si>
  <si>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</si>
  <si>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</si>
  <si>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</si>
  <si>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</si>
  <si>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</si>
  <si>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</si>
  <si>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</si>
  <si>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</si>
  <si>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</si>
  <si>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</si>
  <si>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</si>
  <si>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</si>
  <si>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</si>
  <si>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</si>
  <si>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</si>
  <si>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</si>
  <si>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</si>
  <si>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</si>
  <si>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</si>
  <si>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</si>
  <si>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愛媛県大洲市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</si>
  <si>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</si>
  <si>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</si>
  <si>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</si>
  <si>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</si>
  <si>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</si>
  <si>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</si>
  <si>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</si>
  <si>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</si>
  <si>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</si>
  <si>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</si>
  <si>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</si>
  <si>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</si>
  <si>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</si>
  <si>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</si>
  <si>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</si>
  <si>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</si>
  <si>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</si>
  <si>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</si>
  <si>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</si>
  <si>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</si>
  <si>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</si>
  <si>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</si>
  <si>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</si>
  <si>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</si>
  <si>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</si>
  <si>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</si>
  <si>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</si>
  <si>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</si>
  <si>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</si>
  <si>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</si>
  <si>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</si>
  <si>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</si>
  <si>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</si>
  <si>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</si>
  <si>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</si>
  <si>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</si>
  <si>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</si>
  <si>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</si>
  <si>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</si>
  <si>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</si>
  <si>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</si>
  <si>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</si>
  <si>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</si>
  <si>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</si>
  <si>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</si>
  <si>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</si>
  <si>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</si>
  <si>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</si>
  <si>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</si>
  <si>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</si>
  <si>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</si>
  <si>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</si>
  <si>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</si>
  <si>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</si>
  <si>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</si>
  <si>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</si>
  <si>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</si>
  <si>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</si>
  <si>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</si>
  <si>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</si>
  <si>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</si>
  <si>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</si>
  <si>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</si>
  <si>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</si>
  <si>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</si>
  <si>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</si>
  <si>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</si>
  <si>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</si>
  <si>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</si>
  <si>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</si>
  <si>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</si>
  <si>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</si>
  <si>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</si>
  <si>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</si>
  <si>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</si>
  <si>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</si>
  <si>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</si>
  <si>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</si>
  <si>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</si>
  <si>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</si>
  <si>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</si>
  <si>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</si>
  <si>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</si>
  <si>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</si>
  <si>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</si>
  <si>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</si>
  <si>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</si>
  <si>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</si>
  <si>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</si>
  <si>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</si>
  <si>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</si>
  <si>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</si>
  <si>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</si>
  <si>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</si>
  <si>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</si>
  <si>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</si>
  <si>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</si>
  <si>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</si>
  <si>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</si>
  <si>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</si>
  <si>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</si>
  <si>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</si>
  <si>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</si>
  <si>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</si>
  <si>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</si>
  <si>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</si>
  <si>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</si>
  <si>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</si>
  <si>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</si>
  <si>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</si>
  <si>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</si>
  <si>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</si>
  <si>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</si>
  <si>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</si>
  <si>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</si>
  <si>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</si>
  <si>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</si>
  <si>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</si>
  <si>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</si>
  <si>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</si>
  <si>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</si>
  <si>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</si>
  <si>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</si>
  <si>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</si>
  <si>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</si>
  <si>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</si>
  <si>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</si>
  <si>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</si>
  <si>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</si>
  <si>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</si>
  <si>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</si>
  <si>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</si>
  <si>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</si>
  <si>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</si>
  <si>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</si>
  <si>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</si>
  <si>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</si>
  <si>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</si>
  <si>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</si>
  <si>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</si>
  <si>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</si>
  <si>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</si>
  <si>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</si>
  <si>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</si>
  <si>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</si>
  <si>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</si>
  <si>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</si>
  <si>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</si>
  <si>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</si>
  <si>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</si>
  <si>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愛媛県大洲市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</si>
  <si>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</si>
  <si>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</si>
  <si>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</si>
  <si>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</si>
  <si>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</si>
  <si>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</si>
  <si>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</si>
  <si>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</si>
  <si>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</si>
  <si>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</si>
  <si>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</si>
  <si>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</si>
  <si>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</si>
  <si>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</si>
  <si>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</si>
  <si>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</si>
  <si>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</si>
  <si>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</si>
  <si>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</si>
  <si>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</si>
  <si>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土地取得造成特別会計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</si>
  <si>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</si>
  <si>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</si>
  <si>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</si>
  <si>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</si>
  <si>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</si>
  <si>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</si>
  <si>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</si>
  <si>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</si>
  <si>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</si>
  <si>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</si>
  <si>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</si>
  <si>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</si>
  <si>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</si>
  <si>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</si>
  <si>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</si>
  <si>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</si>
  <si>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</si>
  <si>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</si>
  <si>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</si>
  <si>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</si>
  <si>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</si>
  <si>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下水道事業会計</t>
    <phoneticPr fontId="5"/>
  </si>
  <si>
    <t>病院事業会計</t>
    <phoneticPr fontId="5"/>
  </si>
  <si>
    <t>港湾施設事業特別会計</t>
    <phoneticPr fontId="5"/>
  </si>
  <si>
    <t>法非適用企業</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</si>
  <si>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</si>
  <si>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</si>
  <si>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</si>
  <si>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</si>
  <si>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</si>
  <si>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</si>
  <si>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</si>
  <si>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</si>
  <si>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</si>
  <si>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</si>
  <si>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</si>
  <si>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</si>
  <si>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</si>
  <si>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</si>
  <si>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</si>
  <si>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</si>
  <si>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</si>
  <si>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</si>
  <si>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</si>
  <si>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</si>
  <si>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</si>
  <si>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</si>
  <si>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</si>
  <si>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</si>
  <si>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</si>
  <si>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</si>
  <si>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</si>
  <si>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</si>
  <si>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</si>
  <si>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</si>
  <si>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</si>
  <si>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</si>
  <si>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</si>
  <si>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</si>
  <si>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</si>
  <si>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</si>
  <si>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</si>
  <si>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</si>
  <si>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</si>
  <si>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</si>
  <si>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</si>
  <si>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</si>
  <si>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</si>
  <si>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</si>
  <si>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</si>
  <si>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</si>
  <si>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</si>
  <si>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</si>
  <si>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</si>
  <si>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</si>
  <si>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</si>
  <si>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</si>
  <si>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</si>
  <si>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</si>
  <si>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</si>
  <si>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</si>
  <si>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</si>
  <si>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</si>
  <si>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</si>
  <si>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</si>
  <si>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</si>
  <si>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</si>
  <si>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</si>
  <si>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</si>
  <si>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</si>
  <si>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</si>
  <si>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</si>
  <si>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</si>
  <si>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</si>
  <si>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</si>
  <si>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</si>
  <si>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</si>
  <si>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</si>
  <si>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</si>
  <si>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</si>
  <si>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</si>
  <si>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</si>
  <si>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</si>
  <si>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</si>
  <si>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</si>
  <si>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</si>
  <si>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</si>
  <si>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</si>
  <si>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</si>
  <si>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</si>
  <si>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</si>
  <si>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</si>
  <si>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</si>
  <si>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</si>
  <si>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</si>
  <si>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</si>
  <si>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</si>
  <si>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</si>
  <si>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</si>
  <si>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</si>
  <si>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</si>
  <si>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</si>
  <si>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</si>
  <si>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</si>
  <si>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</si>
  <si>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</si>
  <si>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</si>
  <si>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</si>
  <si>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</si>
  <si>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</si>
  <si>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</si>
  <si>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</si>
  <si>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</si>
  <si>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</si>
  <si>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</si>
  <si>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</si>
  <si>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</si>
  <si>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</si>
  <si>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</si>
  <si>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</si>
  <si>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</si>
  <si>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</si>
  <si>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</si>
  <si>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</si>
  <si>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</si>
  <si>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</si>
  <si>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</si>
  <si>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</si>
  <si>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</si>
  <si>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</si>
  <si>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</si>
  <si>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</si>
  <si>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</si>
  <si>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</si>
  <si>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</si>
  <si>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</si>
  <si>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</si>
  <si>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</si>
  <si>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</si>
  <si>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</si>
  <si>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</si>
  <si>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</si>
  <si>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0.59</t>
  </si>
  <si>
    <t>▲ 0.95</t>
  </si>
  <si>
    <t>▲ 5.54</t>
  </si>
  <si>
    <t>一般会計</t>
  </si>
  <si>
    <t>病院事業会計</t>
  </si>
  <si>
    <t>水道事業会計</t>
  </si>
  <si>
    <t>国民健康保険特別会計</t>
  </si>
  <si>
    <t>下水道事業会計</t>
  </si>
  <si>
    <t>工業用水道事業会計</t>
  </si>
  <si>
    <t>介護保険特別会計</t>
  </si>
  <si>
    <t>後期高齢者医療特別会計</t>
  </si>
  <si>
    <t>その他会計（赤字）</t>
  </si>
  <si>
    <t>▲ 1.11</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</si>
  <si>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</si>
  <si>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</si>
  <si>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</si>
  <si>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</si>
  <si>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</si>
  <si>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</si>
  <si>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</si>
  <si>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</si>
  <si>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</si>
  <si>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</si>
  <si>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</si>
  <si>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愛媛県市町総合事務組合（退職手当事業特別会計）</t>
    <rPh sb="0" eb="3">
      <t>エヒメケン</t>
    </rPh>
    <rPh sb="3" eb="5">
      <t>シチョウ</t>
    </rPh>
    <rPh sb="5" eb="7">
      <t>ソウゴウ</t>
    </rPh>
    <rPh sb="7" eb="9">
      <t>ジム</t>
    </rPh>
    <rPh sb="9" eb="11">
      <t>クミアイ</t>
    </rPh>
    <rPh sb="12" eb="14">
      <t>タイショク</t>
    </rPh>
    <rPh sb="14" eb="16">
      <t>テアテ</t>
    </rPh>
    <rPh sb="16" eb="18">
      <t>ジギョウ</t>
    </rPh>
    <rPh sb="18" eb="20">
      <t>トクベツ</t>
    </rPh>
    <rPh sb="20" eb="22">
      <t>カイケイ</t>
    </rPh>
    <phoneticPr fontId="5"/>
  </si>
  <si>
    <t>愛媛県市町総合事務組合（消防補償事業特別会計）</t>
    <rPh sb="0" eb="3">
      <t>エヒメケン</t>
    </rPh>
    <rPh sb="3" eb="5">
      <t>シチョウ</t>
    </rPh>
    <rPh sb="5" eb="7">
      <t>ソウゴウ</t>
    </rPh>
    <rPh sb="7" eb="9">
      <t>ジム</t>
    </rPh>
    <rPh sb="9" eb="11">
      <t>クミアイ</t>
    </rPh>
    <rPh sb="12" eb="14">
      <t>ショウボウ</t>
    </rPh>
    <rPh sb="14" eb="16">
      <t>ホショウ</t>
    </rPh>
    <rPh sb="16" eb="18">
      <t>ジギョウ</t>
    </rPh>
    <rPh sb="18" eb="20">
      <t>トクベツ</t>
    </rPh>
    <rPh sb="20" eb="22">
      <t>カイケイ</t>
    </rPh>
    <phoneticPr fontId="5"/>
  </si>
  <si>
    <t>大洲・喜多衛生事務組合</t>
    <rPh sb="0" eb="2">
      <t>オオズ</t>
    </rPh>
    <rPh sb="3" eb="5">
      <t>キタ</t>
    </rPh>
    <rPh sb="5" eb="7">
      <t>エイセイ</t>
    </rPh>
    <rPh sb="7" eb="9">
      <t>ジム</t>
    </rPh>
    <rPh sb="9" eb="11">
      <t>クミアイ</t>
    </rPh>
    <phoneticPr fontId="5"/>
  </si>
  <si>
    <t>大洲喜多特別養護老人ホーム事務組合（一般会計）</t>
    <rPh sb="0" eb="2">
      <t>オオズ</t>
    </rPh>
    <rPh sb="2" eb="4">
      <t>キタ</t>
    </rPh>
    <rPh sb="4" eb="6">
      <t>トクベツ</t>
    </rPh>
    <rPh sb="6" eb="8">
      <t>ヨウゴ</t>
    </rPh>
    <rPh sb="8" eb="10">
      <t>ロウジン</t>
    </rPh>
    <rPh sb="13" eb="15">
      <t>ジム</t>
    </rPh>
    <rPh sb="15" eb="17">
      <t>クミアイ</t>
    </rPh>
    <rPh sb="18" eb="20">
      <t>イッパン</t>
    </rPh>
    <rPh sb="20" eb="22">
      <t>カイケイ</t>
    </rPh>
    <phoneticPr fontId="5"/>
  </si>
  <si>
    <t>大洲喜多特別養護老人ホーム事務組合（公営企業会計）</t>
    <rPh sb="0" eb="2">
      <t>オオズ</t>
    </rPh>
    <rPh sb="2" eb="4">
      <t>キタ</t>
    </rPh>
    <rPh sb="4" eb="6">
      <t>トクベツ</t>
    </rPh>
    <rPh sb="6" eb="8">
      <t>ヨウゴ</t>
    </rPh>
    <rPh sb="8" eb="10">
      <t>ロウジン</t>
    </rPh>
    <rPh sb="13" eb="15">
      <t>ジム</t>
    </rPh>
    <rPh sb="15" eb="17">
      <t>クミアイ</t>
    </rPh>
    <rPh sb="18" eb="20">
      <t>コウエイ</t>
    </rPh>
    <rPh sb="20" eb="22">
      <t>キギョウ</t>
    </rPh>
    <rPh sb="22" eb="24">
      <t>カイケイ</t>
    </rPh>
    <phoneticPr fontId="5"/>
  </si>
  <si>
    <t>大洲地区広域消防事務組合</t>
    <rPh sb="0" eb="2">
      <t>オオズ</t>
    </rPh>
    <rPh sb="2" eb="4">
      <t>チク</t>
    </rPh>
    <rPh sb="4" eb="6">
      <t>コウイキ</t>
    </rPh>
    <rPh sb="6" eb="8">
      <t>ショウボウ</t>
    </rPh>
    <rPh sb="8" eb="10">
      <t>ジム</t>
    </rPh>
    <rPh sb="10" eb="12">
      <t>クミアイ</t>
    </rPh>
    <phoneticPr fontId="5"/>
  </si>
  <si>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</si>
  <si>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1">
      <t>タイサク</t>
    </rPh>
    <rPh sb="31" eb="32">
      <t>シツ</t>
    </rPh>
    <rPh sb="32" eb="34">
      <t>トクベツ</t>
    </rPh>
    <rPh sb="34" eb="36">
      <t>カイケイ</t>
    </rPh>
    <phoneticPr fontId="5"/>
  </si>
  <si>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</si>
  <si>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</si>
  <si>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</si>
  <si>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</si>
  <si>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青島海運有限会社</t>
    <rPh sb="0" eb="2">
      <t>アオシマ</t>
    </rPh>
    <rPh sb="2" eb="4">
      <t>カイウン</t>
    </rPh>
    <rPh sb="4" eb="6">
      <t>ユウゲン</t>
    </rPh>
    <rPh sb="6" eb="8">
      <t>カイシャ</t>
    </rPh>
    <phoneticPr fontId="2"/>
  </si>
  <si>
    <t>ひじかわ開発株式会社</t>
    <rPh sb="4" eb="6">
      <t>カイハツ</t>
    </rPh>
    <rPh sb="6" eb="8">
      <t>カブシキ</t>
    </rPh>
    <rPh sb="8" eb="10">
      <t>カイシャ</t>
    </rPh>
    <phoneticPr fontId="2"/>
  </si>
  <si>
    <t>株式会社清流の里ひじかわ</t>
    <rPh sb="0" eb="2">
      <t>カブシキ</t>
    </rPh>
    <rPh sb="2" eb="4">
      <t>カイシャ</t>
    </rPh>
    <rPh sb="4" eb="6">
      <t>セイリュウ</t>
    </rPh>
    <rPh sb="7" eb="8">
      <t>サト</t>
    </rPh>
    <phoneticPr fontId="2"/>
  </si>
  <si>
    <t>株式会社ゆうとぴあ河辺</t>
    <rPh sb="0" eb="2">
      <t>カブシキ</t>
    </rPh>
    <rPh sb="2" eb="4">
      <t>カイシャ</t>
    </rPh>
    <rPh sb="9" eb="11">
      <t>カワベ</t>
    </rPh>
    <phoneticPr fontId="2"/>
  </si>
  <si>
    <t>担い手公社河辺やまびこ有限会社</t>
    <rPh sb="0" eb="1">
      <t>ニナ</t>
    </rPh>
    <rPh sb="2" eb="3">
      <t>テ</t>
    </rPh>
    <rPh sb="3" eb="5">
      <t>コウシャ</t>
    </rPh>
    <rPh sb="5" eb="7">
      <t>カワベ</t>
    </rPh>
    <rPh sb="11" eb="13">
      <t>ユウゲン</t>
    </rPh>
    <rPh sb="13" eb="15">
      <t>カイシャ</t>
    </rPh>
    <phoneticPr fontId="2"/>
  </si>
  <si>
    <t>一般社団法人キタ・マネジメント</t>
    <rPh sb="0" eb="2">
      <t>イッパン</t>
    </rPh>
    <rPh sb="2" eb="4">
      <t>シャダン</t>
    </rPh>
    <rPh sb="4" eb="6">
      <t>ホウジン</t>
    </rPh>
    <phoneticPr fontId="2"/>
  </si>
  <si>
    <t>-</t>
    <phoneticPr fontId="2"/>
  </si>
  <si>
    <t>公共施設等整備基金</t>
  </si>
  <si>
    <t>合併振興基金</t>
  </si>
  <si>
    <t>地域福祉基金</t>
  </si>
  <si>
    <t>地域振興基金</t>
  </si>
  <si>
    <t>農林振興基金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</si>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</sst>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7D0C-46CC-8CE8-694B1BBE01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129518</c:v>
                </c:pt>
                <c:pt idx="1">
                  <c:v>124867</c:v>
                </c:pt>
                <c:pt idx="2">
                  <c:v>163137</c:v>
                </c:pt>
                <c:pt idx="3">
                  <c:v>117450</c:v>
                </c:pt>
                <c:pt idx="4">
                  <c:v>103970</c:v>
                </c:pt>
              </c:numCache>
            </c:numRef>
          </c:val>
          <c:smooth val="0"/>
          <c:extLst>
            <c:ext xmlns:c16="http://schemas.microsoft.com/office/drawing/2014/chart" uri="{C3380CC4-5D6E-409C-BE32-E72D297353CC}">
              <c16:uniqueId val="{00000001-7D0C-46CC-8CE8-694B1BBE01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14.7</c:v>
                </c:pt>
                <c:pt idx="1">
                  <c:v>15.29</c:v>
                </c:pt>
                <c:pt idx="2">
                  <c:v>23.7</c:v>
                </c:pt>
                <c:pt idx="3">
                  <c:v>19.86</c:v>
                </c:pt>
                <c:pt idx="4">
                  <c:v>14.18</c:v>
                </c:pt>
              </c:numCache>
            </c:numRef>
          </c:val>
          <c:extLst>
            <c:ext xmlns:c16="http://schemas.microsoft.com/office/drawing/2014/chart" uri="{C3380CC4-5D6E-409C-BE32-E72D297353CC}">
              <c16:uniqueId val="{00000000-C5F3-4A89-9D96-A9EFD15598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16.18</c:v>
                </c:pt>
                <c:pt idx="1">
                  <c:v>16.850000000000001</c:v>
                </c:pt>
                <c:pt idx="2">
                  <c:v>16.07</c:v>
                </c:pt>
                <c:pt idx="3">
                  <c:v>19.52</c:v>
                </c:pt>
                <c:pt idx="4">
                  <c:v>19.39</c:v>
                </c:pt>
              </c:numCache>
            </c:numRef>
          </c:val>
          <c:extLst>
            <c:ext xmlns:c16="http://schemas.microsoft.com/office/drawing/2014/chart" uri="{C3380CC4-5D6E-409C-BE32-E72D297353CC}">
              <c16:uniqueId val="{00000001-C5F3-4A89-9D96-A9EFD15598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-0.59</c:v>
                </c:pt>
                <c:pt idx="1">
                  <c:v>2.59</c:v>
                </c:pt>
                <c:pt idx="2">
                  <c:v>9.6300000000000008</c:v>
                </c:pt>
                <c:pt idx="3">
                  <c:v>-0.95</c:v>
                </c:pt>
                <c:pt idx="4">
                  <c:v>-5.54</c:v>
                </c:pt>
              </c:numCache>
            </c:numRef>
          </c:val>
          <c:smooth val="0"/>
          <c:extLst>
            <c:ext xmlns:c16="http://schemas.microsoft.com/office/drawing/2014/chart" uri="{C3380CC4-5D6E-409C-BE32-E72D297353CC}">
              <c16:uniqueId val="{00000002-C5F3-4A89-9D96-A9EFD15598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c:v>
                </c:pt>
                <c:pt idx="4">
                  <c:v>#N/A</c:v>
                </c:pt>
                <c:pt idx="5">
                  <c:v>0.01</c:v>
                </c:pt>
                <c:pt idx="6">
                  <c:v>#N/A</c:v>
                </c:pt>
                <c:pt idx="7">
                  <c:v>0</c:v>
                </c:pt>
                <c:pt idx="8">
                  <c:v>#N/A</c:v>
                </c:pt>
                <c:pt idx="9">
                  <c:v>0.06</c:v>
                </c:pt>
              </c:numCache>
            </c:numRef>
          </c:val>
          <c:extLst>
            <c:ext xmlns:c16="http://schemas.microsoft.com/office/drawing/2014/chart" uri="{C3380CC4-5D6E-409C-BE32-E72D297353CC}">
              <c16:uniqueId val="{00000000-5D95-4A09-9B6D-72275B7776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1.1100000000000001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95-4A09-9B6D-72275B77767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0.16</c:v>
                </c:pt>
                <c:pt idx="2">
                  <c:v>#N/A</c:v>
                </c:pt>
                <c:pt idx="3">
                  <c:v>0.17</c:v>
                </c:pt>
                <c:pt idx="4">
                  <c:v>#N/A</c:v>
                </c:pt>
                <c:pt idx="5">
                  <c:v>0.16</c:v>
                </c:pt>
                <c:pt idx="6">
                  <c:v>#N/A</c:v>
                </c:pt>
                <c:pt idx="7">
                  <c:v>0.18</c:v>
                </c:pt>
                <c:pt idx="8">
                  <c:v>#N/A</c:v>
                </c:pt>
                <c:pt idx="9">
                  <c:v>0.17</c:v>
                </c:pt>
              </c:numCache>
            </c:numRef>
          </c:val>
          <c:extLst>
            <c:ext xmlns:c16="http://schemas.microsoft.com/office/drawing/2014/chart" uri="{C3380CC4-5D6E-409C-BE32-E72D297353CC}">
              <c16:uniqueId val="{00000002-5D95-4A09-9B6D-72275B77767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0.49</c:v>
                </c:pt>
                <c:pt idx="2">
                  <c:v>#N/A</c:v>
                </c:pt>
                <c:pt idx="3">
                  <c:v>0.18</c:v>
                </c:pt>
                <c:pt idx="4">
                  <c:v>#N/A</c:v>
                </c:pt>
                <c:pt idx="5">
                  <c:v>0.47</c:v>
                </c:pt>
                <c:pt idx="6">
                  <c:v>#N/A</c:v>
                </c:pt>
                <c:pt idx="7">
                  <c:v>0.71</c:v>
                </c:pt>
                <c:pt idx="8">
                  <c:v>#N/A</c:v>
                </c:pt>
                <c:pt idx="9">
                  <c:v>0.24</c:v>
                </c:pt>
              </c:numCache>
            </c:numRef>
          </c:val>
          <c:extLst>
            <c:ext xmlns:c16="http://schemas.microsoft.com/office/drawing/2014/chart" uri="{C3380CC4-5D6E-409C-BE32-E72D297353CC}">
              <c16:uniqueId val="{00000003-5D95-4A09-9B6D-72275B777671}"/>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0.86</c:v>
                </c:pt>
                <c:pt idx="2">
                  <c:v>#N/A</c:v>
                </c:pt>
                <c:pt idx="3">
                  <c:v>0.83</c:v>
                </c:pt>
                <c:pt idx="4">
                  <c:v>#N/A</c:v>
                </c:pt>
                <c:pt idx="5">
                  <c:v>0.81</c:v>
                </c:pt>
                <c:pt idx="6">
                  <c:v>#N/A</c:v>
                </c:pt>
                <c:pt idx="7">
                  <c:v>0.83</c:v>
                </c:pt>
                <c:pt idx="8">
                  <c:v>#N/A</c:v>
                </c:pt>
                <c:pt idx="9">
                  <c:v>0.83</c:v>
                </c:pt>
              </c:numCache>
            </c:numRef>
          </c:val>
          <c:extLst>
            <c:ext xmlns:c16="http://schemas.microsoft.com/office/drawing/2014/chart" uri="{C3380CC4-5D6E-409C-BE32-E72D297353CC}">
              <c16:uniqueId val="{00000004-5D95-4A09-9B6D-72275B77767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0.03</c:v>
                </c:pt>
                <c:pt idx="4">
                  <c:v>#N/A</c:v>
                </c:pt>
                <c:pt idx="5">
                  <c:v>0.39</c:v>
                </c:pt>
                <c:pt idx="6">
                  <c:v>#N/A</c:v>
                </c:pt>
                <c:pt idx="7">
                  <c:v>0.91</c:v>
                </c:pt>
                <c:pt idx="8">
                  <c:v>#N/A</c:v>
                </c:pt>
                <c:pt idx="9">
                  <c:v>1.2</c:v>
                </c:pt>
              </c:numCache>
            </c:numRef>
          </c:val>
          <c:extLst>
            <c:ext xmlns:c16="http://schemas.microsoft.com/office/drawing/2014/chart" uri="{C3380CC4-5D6E-409C-BE32-E72D297353CC}">
              <c16:uniqueId val="{00000005-5D95-4A09-9B6D-72275B77767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2.02</c:v>
                </c:pt>
                <c:pt idx="2">
                  <c:v>#N/A</c:v>
                </c:pt>
                <c:pt idx="3">
                  <c:v>2.0499999999999998</c:v>
                </c:pt>
                <c:pt idx="4">
                  <c:v>#N/A</c:v>
                </c:pt>
                <c:pt idx="5">
                  <c:v>1.79</c:v>
                </c:pt>
                <c:pt idx="6">
                  <c:v>#N/A</c:v>
                </c:pt>
                <c:pt idx="7">
                  <c:v>1.73</c:v>
                </c:pt>
                <c:pt idx="8">
                  <c:v>#N/A</c:v>
                </c:pt>
                <c:pt idx="9">
                  <c:v>1.28</c:v>
                </c:pt>
              </c:numCache>
            </c:numRef>
          </c:val>
          <c:extLst>
            <c:ext xmlns:c16="http://schemas.microsoft.com/office/drawing/2014/chart" uri="{C3380CC4-5D6E-409C-BE32-E72D297353CC}">
              <c16:uniqueId val="{00000006-5D95-4A09-9B6D-72275B77767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5.8</c:v>
                </c:pt>
                <c:pt idx="2">
                  <c:v>#N/A</c:v>
                </c:pt>
                <c:pt idx="3">
                  <c:v>5.05</c:v>
                </c:pt>
                <c:pt idx="4">
                  <c:v>#N/A</c:v>
                </c:pt>
                <c:pt idx="5">
                  <c:v>3.59</c:v>
                </c:pt>
                <c:pt idx="6">
                  <c:v>#N/A</c:v>
                </c:pt>
                <c:pt idx="7">
                  <c:v>3.3</c:v>
                </c:pt>
                <c:pt idx="8">
                  <c:v>#N/A</c:v>
                </c:pt>
                <c:pt idx="9">
                  <c:v>2.78</c:v>
                </c:pt>
              </c:numCache>
            </c:numRef>
          </c:val>
          <c:extLst>
            <c:ext xmlns:c16="http://schemas.microsoft.com/office/drawing/2014/chart" uri="{C3380CC4-5D6E-409C-BE32-E72D297353CC}">
              <c16:uniqueId val="{00000007-5D95-4A09-9B6D-72275B77767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7.43</c:v>
                </c:pt>
                <c:pt idx="2">
                  <c:v>#N/A</c:v>
                </c:pt>
                <c:pt idx="3">
                  <c:v>7.63</c:v>
                </c:pt>
                <c:pt idx="4">
                  <c:v>#N/A</c:v>
                </c:pt>
                <c:pt idx="5">
                  <c:v>7</c:v>
                </c:pt>
                <c:pt idx="6">
                  <c:v>#N/A</c:v>
                </c:pt>
                <c:pt idx="7">
                  <c:v>5.77</c:v>
                </c:pt>
                <c:pt idx="8">
                  <c:v>#N/A</c:v>
                </c:pt>
                <c:pt idx="9">
                  <c:v>4.3</c:v>
                </c:pt>
              </c:numCache>
            </c:numRef>
          </c:val>
          <c:extLst>
            <c:ext xmlns:c16="http://schemas.microsoft.com/office/drawing/2014/chart" uri="{C3380CC4-5D6E-409C-BE32-E72D297353CC}">
              <c16:uniqueId val="{00000008-5D95-4A09-9B6D-72275B7776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c:v>
                </c:pt>
                <c:pt idx="2">
                  <c:v>#N/A</c:v>
                </c:pt>
                <c:pt idx="3">
                  <c:v>15.27</c:v>
                </c:pt>
                <c:pt idx="4">
                  <c:v>#N/A</c:v>
                </c:pt>
                <c:pt idx="5">
                  <c:v>23.68</c:v>
                </c:pt>
                <c:pt idx="6">
                  <c:v>#N/A</c:v>
                </c:pt>
                <c:pt idx="7">
                  <c:v>19.84</c:v>
                </c:pt>
                <c:pt idx="8">
                  <c:v>#N/A</c:v>
                </c:pt>
                <c:pt idx="9">
                  <c:v>14.17</c:v>
                </c:pt>
              </c:numCache>
            </c:numRef>
          </c:val>
          <c:extLst>
            <c:ext xmlns:c16="http://schemas.microsoft.com/office/drawing/2014/chart" uri="{C3380CC4-5D6E-409C-BE32-E72D297353CC}">
              <c16:uniqueId val="{00000009-5D95-4A09-9B6D-72275B7776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2310</c:v>
                </c:pt>
                <c:pt idx="5">
                  <c:v>2405</c:v>
                </c:pt>
                <c:pt idx="8">
                  <c:v>2572</c:v>
                </c:pt>
                <c:pt idx="11">
                  <c:v>2857</c:v>
                </c:pt>
                <c:pt idx="14">
                  <c:v>2988</c:v>
                </c:pt>
              </c:numCache>
            </c:numRef>
          </c:val>
          <c:extLst>
            <c:ext xmlns:c16="http://schemas.microsoft.com/office/drawing/2014/chart" uri="{C3380CC4-5D6E-409C-BE32-E72D297353CC}">
              <c16:uniqueId val="{00000000-D394-4507-B8E9-22EBE4126D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94-4507-B8E9-22EBE4126D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56</c:v>
                </c:pt>
                <c:pt idx="6">
                  <c:v>51</c:v>
                </c:pt>
                <c:pt idx="9">
                  <c:v>50</c:v>
                </c:pt>
                <c:pt idx="12">
                  <c:v>53</c:v>
                </c:pt>
              </c:numCache>
            </c:numRef>
          </c:val>
          <c:extLst>
            <c:ext xmlns:c16="http://schemas.microsoft.com/office/drawing/2014/chart" uri="{C3380CC4-5D6E-409C-BE32-E72D297353CC}">
              <c16:uniqueId val="{00000002-D394-4507-B8E9-22EBE4126D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41</c:v>
                </c:pt>
                <c:pt idx="6">
                  <c:v>54</c:v>
                </c:pt>
                <c:pt idx="9">
                  <c:v>59</c:v>
                </c:pt>
                <c:pt idx="12">
                  <c:v>61</c:v>
                </c:pt>
              </c:numCache>
            </c:numRef>
          </c:val>
          <c:extLst>
            <c:ext xmlns:c16="http://schemas.microsoft.com/office/drawing/2014/chart" uri="{C3380CC4-5D6E-409C-BE32-E72D297353CC}">
              <c16:uniqueId val="{00000003-D394-4507-B8E9-22EBE4126D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719</c:v>
                </c:pt>
                <c:pt idx="3">
                  <c:v>754</c:v>
                </c:pt>
                <c:pt idx="6">
                  <c:v>771</c:v>
                </c:pt>
                <c:pt idx="9">
                  <c:v>810</c:v>
                </c:pt>
                <c:pt idx="12">
                  <c:v>789</c:v>
                </c:pt>
              </c:numCache>
            </c:numRef>
          </c:val>
          <c:extLst>
            <c:ext xmlns:c16="http://schemas.microsoft.com/office/drawing/2014/chart" uri="{C3380CC4-5D6E-409C-BE32-E72D297353CC}">
              <c16:uniqueId val="{00000004-D394-4507-B8E9-22EBE4126D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94-4507-B8E9-22EBE4126D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94-4507-B8E9-22EBE4126D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2301</c:v>
                </c:pt>
                <c:pt idx="3">
                  <c:v>2443</c:v>
                </c:pt>
                <c:pt idx="6">
                  <c:v>2678</c:v>
                </c:pt>
                <c:pt idx="9">
                  <c:v>3012</c:v>
                </c:pt>
                <c:pt idx="12">
                  <c:v>3209</c:v>
                </c:pt>
              </c:numCache>
            </c:numRef>
          </c:val>
          <c:extLst>
            <c:ext xmlns:c16="http://schemas.microsoft.com/office/drawing/2014/chart" uri="{C3380CC4-5D6E-409C-BE32-E72D297353CC}">
              <c16:uniqueId val="{00000007-D394-4507-B8E9-22EBE4126D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831</c:v>
                </c:pt>
                <c:pt idx="2">
                  <c:v>#N/A</c:v>
                </c:pt>
                <c:pt idx="3">
                  <c:v>#N/A</c:v>
                </c:pt>
                <c:pt idx="4">
                  <c:v>889</c:v>
                </c:pt>
                <c:pt idx="5">
                  <c:v>#N/A</c:v>
                </c:pt>
                <c:pt idx="6">
                  <c:v>#N/A</c:v>
                </c:pt>
                <c:pt idx="7">
                  <c:v>982</c:v>
                </c:pt>
                <c:pt idx="8">
                  <c:v>#N/A</c:v>
                </c:pt>
                <c:pt idx="9">
                  <c:v>#N/A</c:v>
                </c:pt>
                <c:pt idx="10">
                  <c:v>1074</c:v>
                </c:pt>
                <c:pt idx="11">
                  <c:v>#N/A</c:v>
                </c:pt>
                <c:pt idx="12">
                  <c:v>#N/A</c:v>
                </c:pt>
                <c:pt idx="13">
                  <c:v>1124</c:v>
                </c:pt>
                <c:pt idx="14">
                  <c:v>#N/A</c:v>
                </c:pt>
              </c:numCache>
            </c:numRef>
          </c:val>
          <c:smooth val="0"/>
          <c:extLst>
            <c:ext xmlns:c16="http://schemas.microsoft.com/office/drawing/2014/chart" uri="{C3380CC4-5D6E-409C-BE32-E72D297353CC}">
              <c16:uniqueId val="{00000008-D394-4507-B8E9-22EBE4126D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29165</c:v>
                </c:pt>
                <c:pt idx="5">
                  <c:v>28898</c:v>
                </c:pt>
                <c:pt idx="8">
                  <c:v>29873</c:v>
                </c:pt>
                <c:pt idx="11">
                  <c:v>29515</c:v>
                </c:pt>
                <c:pt idx="14">
                  <c:v>29114</c:v>
                </c:pt>
              </c:numCache>
            </c:numRef>
          </c:val>
          <c:extLst>
            <c:ext xmlns:c16="http://schemas.microsoft.com/office/drawing/2014/chart" uri="{C3380CC4-5D6E-409C-BE32-E72D297353CC}">
              <c16:uniqueId val="{00000000-E79F-41EA-9B8F-932C3285C7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81</c:v>
                </c:pt>
                <c:pt idx="5">
                  <c:v>437</c:v>
                </c:pt>
                <c:pt idx="8">
                  <c:v>616</c:v>
                </c:pt>
                <c:pt idx="11">
                  <c:v>602</c:v>
                </c:pt>
                <c:pt idx="14">
                  <c:v>596</c:v>
                </c:pt>
              </c:numCache>
            </c:numRef>
          </c:val>
          <c:extLst>
            <c:ext xmlns:c16="http://schemas.microsoft.com/office/drawing/2014/chart" uri="{C3380CC4-5D6E-409C-BE32-E72D297353CC}">
              <c16:uniqueId val="{00000001-E79F-41EA-9B8F-932C3285C7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7522</c:v>
                </c:pt>
                <c:pt idx="5">
                  <c:v>8112</c:v>
                </c:pt>
                <c:pt idx="8">
                  <c:v>8270</c:v>
                </c:pt>
                <c:pt idx="11">
                  <c:v>9227</c:v>
                </c:pt>
                <c:pt idx="14">
                  <c:v>9605</c:v>
                </c:pt>
              </c:numCache>
            </c:numRef>
          </c:val>
          <c:extLst>
            <c:ext xmlns:c16="http://schemas.microsoft.com/office/drawing/2014/chart" uri="{C3380CC4-5D6E-409C-BE32-E72D297353CC}">
              <c16:uniqueId val="{00000002-E79F-41EA-9B8F-932C3285C7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F-41EA-9B8F-932C3285C7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9F-41EA-9B8F-932C3285C7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F-41EA-9B8F-932C3285C7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3778</c:v>
                </c:pt>
                <c:pt idx="3">
                  <c:v>3537</c:v>
                </c:pt>
                <c:pt idx="6">
                  <c:v>3382</c:v>
                </c:pt>
                <c:pt idx="9">
                  <c:v>3292</c:v>
                </c:pt>
                <c:pt idx="12">
                  <c:v>3152</c:v>
                </c:pt>
              </c:numCache>
            </c:numRef>
          </c:val>
          <c:extLst>
            <c:ext xmlns:c16="http://schemas.microsoft.com/office/drawing/2014/chart" uri="{C3380CC4-5D6E-409C-BE32-E72D297353CC}">
              <c16:uniqueId val="{00000006-E79F-41EA-9B8F-932C3285C7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287</c:v>
                </c:pt>
                <c:pt idx="3">
                  <c:v>277</c:v>
                </c:pt>
                <c:pt idx="6">
                  <c:v>231</c:v>
                </c:pt>
                <c:pt idx="9">
                  <c:v>182</c:v>
                </c:pt>
                <c:pt idx="12">
                  <c:v>174</c:v>
                </c:pt>
              </c:numCache>
            </c:numRef>
          </c:val>
          <c:extLst>
            <c:ext xmlns:c16="http://schemas.microsoft.com/office/drawing/2014/chart" uri="{C3380CC4-5D6E-409C-BE32-E72D297353CC}">
              <c16:uniqueId val="{00000007-E79F-41EA-9B8F-932C3285C7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8413</c:v>
                </c:pt>
                <c:pt idx="3">
                  <c:v>7639</c:v>
                </c:pt>
                <c:pt idx="6">
                  <c:v>7274</c:v>
                </c:pt>
                <c:pt idx="9">
                  <c:v>7357</c:v>
                </c:pt>
                <c:pt idx="12">
                  <c:v>7041</c:v>
                </c:pt>
              </c:numCache>
            </c:numRef>
          </c:val>
          <c:extLst>
            <c:ext xmlns:c16="http://schemas.microsoft.com/office/drawing/2014/chart" uri="{C3380CC4-5D6E-409C-BE32-E72D297353CC}">
              <c16:uniqueId val="{00000008-E79F-41EA-9B8F-932C3285C7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171</c:v>
                </c:pt>
                <c:pt idx="3">
                  <c:v>194</c:v>
                </c:pt>
                <c:pt idx="6">
                  <c:v>307</c:v>
                </c:pt>
                <c:pt idx="9">
                  <c:v>306</c:v>
                </c:pt>
                <c:pt idx="12">
                  <c:v>267</c:v>
                </c:pt>
              </c:numCache>
            </c:numRef>
          </c:val>
          <c:extLst>
            <c:ext xmlns:c16="http://schemas.microsoft.com/office/drawing/2014/chart" uri="{C3380CC4-5D6E-409C-BE32-E72D297353CC}">
              <c16:uniqueId val="{00000009-E79F-41EA-9B8F-932C3285C7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29307</c:v>
                </c:pt>
                <c:pt idx="3">
                  <c:v>31066</c:v>
                </c:pt>
                <c:pt idx="6">
                  <c:v>33029</c:v>
                </c:pt>
                <c:pt idx="9">
                  <c:v>33422</c:v>
                </c:pt>
                <c:pt idx="12">
                  <c:v>32976</c:v>
                </c:pt>
              </c:numCache>
            </c:numRef>
          </c:val>
          <c:extLst>
            <c:ext xmlns:c16="http://schemas.microsoft.com/office/drawing/2014/chart" uri="{C3380CC4-5D6E-409C-BE32-E72D297353CC}">
              <c16:uniqueId val="{0000000A-E79F-41EA-9B8F-932C3285C7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5189</c:v>
                </c:pt>
                <c:pt idx="2">
                  <c:v>#N/A</c:v>
                </c:pt>
                <c:pt idx="3">
                  <c:v>#N/A</c:v>
                </c:pt>
                <c:pt idx="4">
                  <c:v>5264</c:v>
                </c:pt>
                <c:pt idx="5">
                  <c:v>#N/A</c:v>
                </c:pt>
                <c:pt idx="6">
                  <c:v>#N/A</c:v>
                </c:pt>
                <c:pt idx="7">
                  <c:v>5463</c:v>
                </c:pt>
                <c:pt idx="8">
                  <c:v>#N/A</c:v>
                </c:pt>
                <c:pt idx="9">
                  <c:v>#N/A</c:v>
                </c:pt>
                <c:pt idx="10">
                  <c:v>5214</c:v>
                </c:pt>
                <c:pt idx="11">
                  <c:v>#N/A</c:v>
                </c:pt>
                <c:pt idx="12">
                  <c:v>#N/A</c:v>
                </c:pt>
                <c:pt idx="13">
                  <c:v>4295</c:v>
                </c:pt>
                <c:pt idx="14">
                  <c:v>#N/A</c:v>
                </c:pt>
              </c:numCache>
            </c:numRef>
          </c:val>
          <c:smooth val="0"/>
          <c:extLst>
            <c:ext xmlns:c16="http://schemas.microsoft.com/office/drawing/2014/chart" uri="{C3380CC4-5D6E-409C-BE32-E72D297353CC}">
              <c16:uniqueId val="{0000000B-E79F-41EA-9B8F-932C3285C7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2524</c:v>
                </c:pt>
                <c:pt idx="1">
                  <c:v>3025</c:v>
                </c:pt>
                <c:pt idx="2">
                  <c:v>3025</c:v>
                </c:pt>
              </c:numCache>
            </c:numRef>
          </c:val>
          <c:extLst>
            <c:ext xmlns:c16="http://schemas.microsoft.com/office/drawing/2014/chart" uri="{C3380CC4-5D6E-409C-BE32-E72D297353CC}">
              <c16:uniqueId val="{00000000-58FE-4B69-87F5-1A91B0701D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1233</c:v>
                </c:pt>
                <c:pt idx="1">
                  <c:v>1233</c:v>
                </c:pt>
                <c:pt idx="2">
                  <c:v>1264</c:v>
                </c:pt>
              </c:numCache>
            </c:numRef>
          </c:val>
          <c:extLst>
            <c:ext xmlns:c16="http://schemas.microsoft.com/office/drawing/2014/chart" uri="{C3380CC4-5D6E-409C-BE32-E72D297353CC}">
              <c16:uniqueId val="{00000001-58FE-4B69-87F5-1A91B0701D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5393</c:v>
                </c:pt>
                <c:pt idx="1">
                  <c:v>6331</c:v>
                </c:pt>
                <c:pt idx="2">
                  <c:v>6955</c:v>
                </c:pt>
              </c:numCache>
            </c:numRef>
          </c:val>
          <c:extLst>
            <c:ext xmlns:c16="http://schemas.microsoft.com/office/drawing/2014/chart" uri="{C3380CC4-5D6E-409C-BE32-E72D297353CC}">
              <c16:uniqueId val="{00000002-58FE-4B69-87F5-1A91B0701D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39,867
39,451
432.12
31,624,061
29,189,171
2,212,067
15,597,358
32,975,781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人口減少による過疎化、高齢化に加え、市において中心となる産業がないことなどから、財政基盤が弱く自主財源が乏しいため、類似団体平均を下回っている状態が続いている。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　今後も、経費全般の更なる削減を図りながら、市税の徴収率向上や企業誘致の促進等により自主財源の確保に努める。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た。人事院勧告等による人件費の増加、中学校整備やし尿処理施設改修のため借り入れた地方債の元金償還開始による公債費の増加、新型コロナウイルス感染症の第５類感染症移行に伴い各種団体の活動が再開されたことなどによる補助費等の増加、その他物価高騰等により経常的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今後も公債費の抑制、人件費、補助金・負担金、委託料等の経常的な支出の見直しを行い、比率の改善を図りたい。</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152944</xdr:rowOff>
    </xdr:from>
    <xdr:to>
      <xdr:col>23</xdr:col>
      <xdr:colOff>133350</xdr:colOff>
      <xdr:row>61</xdr:row>
      <xdr:rowOff>105591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3994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69306</xdr:rowOff>
    </xdr:from>
    <xdr:to>
      <xdr:col>19</xdr:col>
      <xdr:colOff>133350</xdr:colOff>
      <xdr:row>60</xdr:row>
      <xdr:rowOff>152944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84856"/>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69306</xdr:rowOff>
    </xdr:from>
    <xdr:to>
      <xdr:col>15</xdr:col>
      <xdr:colOff>82550</xdr:colOff>
      <xdr:row>60</xdr:row>
      <xdr:rowOff>108131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84856"/>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90896</xdr:rowOff>
    </xdr:from>
    <xdr:to>
      <xdr:col>11</xdr:col>
      <xdr:colOff>31750</xdr:colOff>
      <xdr:row>60</xdr:row>
      <xdr:rowOff>108131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7789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54791</xdr:rowOff>
    </xdr:from>
    <xdr:to>
      <xdr:col>23</xdr:col>
      <xdr:colOff>184150</xdr:colOff>
      <xdr:row>61</xdr:row>
      <xdr:rowOff>156391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26868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102144</xdr:rowOff>
    </xdr:from>
    <xdr:to>
      <xdr:col>19</xdr:col>
      <xdr:colOff>184150</xdr:colOff>
      <xdr:row>61</xdr:row>
      <xdr:rowOff>32294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18506</xdr:rowOff>
    </xdr:from>
    <xdr:to>
      <xdr:col>15</xdr:col>
      <xdr:colOff>133350</xdr:colOff>
      <xdr:row>59</xdr:row>
      <xdr:rowOff>120106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130283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57331</xdr:rowOff>
    </xdr:from>
    <xdr:to>
      <xdr:col>11</xdr:col>
      <xdr:colOff>82550</xdr:colOff>
      <xdr:row>60</xdr:row>
      <xdr:rowOff>158931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143708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40096</xdr:rowOff>
    </xdr:from>
    <xdr:to>
      <xdr:col>7</xdr:col>
      <xdr:colOff>31750</xdr:colOff>
      <xdr:row>60</xdr:row>
      <xdr:rowOff>141696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151873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類似団体平均をわずかに下回っているが、公共施設等保有資産は多い状況が続いている。</a:t>
          </a:r>
        </a:p>
        <a:p>
          <a:r>
            <a:rPr kumimoji="1" lang="ja-JP" altLang="en-US" sz="1300">
              <a:latin typeface="ＭＳ Ｐゴシック" panose="020B0600070205080204" pitchFamily="50" charset="-128"/>
              <a:ea typeface="ＭＳ Ｐゴシック" panose="020B0600070205080204" pitchFamily="50" charset="-128"/>
            </a:rPr>
            <a:t>　公共施設は、人口減少等による利用者の減少、市町村合併に伴う自治体間の機能の重複等も考慮し、総合的・計画的に管理していかなければならない。公共施設の整理・統廃合、複合化を検討し、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49595</xdr:rowOff>
    </xdr:from>
    <xdr:to>
      <xdr:col>23</xdr:col>
      <xdr:colOff>133350</xdr:colOff>
      <xdr:row>82</xdr:row>
      <xdr:rowOff>59863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8495"/>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32446</xdr:rowOff>
    </xdr:from>
    <xdr:to>
      <xdr:col>19</xdr:col>
      <xdr:colOff>133350</xdr:colOff>
      <xdr:row>82</xdr:row>
      <xdr:rowOff>49595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91346"/>
          <a:ext cx="889000" cy="1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28773</xdr:rowOff>
    </xdr:from>
    <xdr:to>
      <xdr:col>15</xdr:col>
      <xdr:colOff>82550</xdr:colOff>
      <xdr:row>82</xdr:row>
      <xdr:rowOff>32446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87673"/>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20450</xdr:rowOff>
    </xdr:from>
    <xdr:to>
      <xdr:col>11</xdr:col>
      <xdr:colOff>31750</xdr:colOff>
      <xdr:row>82</xdr:row>
      <xdr:rowOff>28773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9350"/>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9063</xdr:rowOff>
    </xdr:from>
    <xdr:to>
      <xdr:col>23</xdr:col>
      <xdr:colOff>184150</xdr:colOff>
      <xdr:row>82</xdr:row>
      <xdr:rowOff>110663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25590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170245</xdr:rowOff>
    </xdr:from>
    <xdr:to>
      <xdr:col>19</xdr:col>
      <xdr:colOff>184150</xdr:colOff>
      <xdr:row>82</xdr:row>
      <xdr:rowOff>100395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110572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2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153096</xdr:rowOff>
    </xdr:from>
    <xdr:to>
      <xdr:col>15</xdr:col>
      <xdr:colOff>133350</xdr:colOff>
      <xdr:row>82</xdr:row>
      <xdr:rowOff>83246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93423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149423</xdr:rowOff>
    </xdr:from>
    <xdr:to>
      <xdr:col>11</xdr:col>
      <xdr:colOff>82550</xdr:colOff>
      <xdr:row>82</xdr:row>
      <xdr:rowOff>79573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64350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141100</xdr:rowOff>
    </xdr:from>
    <xdr:to>
      <xdr:col>7</xdr:col>
      <xdr:colOff>31750</xdr:colOff>
      <xdr:row>82</xdr:row>
      <xdr:rowOff>71250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56027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類似団体平均及び全国市平均と比較して低い水準で推移している。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119945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100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100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93134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定員適正化計画等により適正な定員管理に努めており、類似団体平均と同水準となっている。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住民サービスの低下を招かないようにしながら、適正な定員管理に努める。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161332</xdr:rowOff>
    </xdr:from>
    <xdr:to>
      <xdr:col>81</xdr:col>
      <xdr:colOff>44450</xdr:colOff>
      <xdr:row>61</xdr:row>
      <xdr:rowOff>5969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833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161332</xdr:rowOff>
    </xdr:from>
    <xdr:to>
      <xdr:col>77</xdr:col>
      <xdr:colOff>44450</xdr:colOff>
      <xdr:row>60</xdr:row>
      <xdr:rowOff>166158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483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151681</xdr:rowOff>
    </xdr:from>
    <xdr:to>
      <xdr:col>72</xdr:col>
      <xdr:colOff>203200</xdr:colOff>
      <xdr:row>60</xdr:row>
      <xdr:rowOff>166158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3868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151681</xdr:rowOff>
    </xdr:from>
    <xdr:to>
      <xdr:col>68</xdr:col>
      <xdr:colOff>152400</xdr:colOff>
      <xdr:row>61</xdr:row>
      <xdr:rowOff>5969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38681"/>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126619</xdr:rowOff>
    </xdr:from>
    <xdr:to>
      <xdr:col>81</xdr:col>
      <xdr:colOff>95250</xdr:colOff>
      <xdr:row>61</xdr:row>
      <xdr:rowOff>56769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98696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110532</xdr:rowOff>
    </xdr:from>
    <xdr:to>
      <xdr:col>77</xdr:col>
      <xdr:colOff>95250</xdr:colOff>
      <xdr:row>61</xdr:row>
      <xdr:rowOff>40682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30285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100881</xdr:rowOff>
    </xdr:from>
    <xdr:to>
      <xdr:col>68</xdr:col>
      <xdr:colOff>203200</xdr:colOff>
      <xdr:row>61</xdr:row>
      <xdr:rowOff>31031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126619</xdr:rowOff>
    </xdr:from>
    <xdr:to>
      <xdr:col>64</xdr:col>
      <xdr:colOff>152400</xdr:colOff>
      <xdr:row>61</xdr:row>
      <xdr:rowOff>56769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41546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9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中学校整備事業やし尿処理施設改修等のため過去に借り入れた地方債の元金償還が開始したことにより、前年度から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今後、市民文化会館建設事業等大型事業を予定しているが、全体的な借入額を抑えることにより実質公債費比率の上昇を抑えるように努める。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1905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334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161290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2343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151236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2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157268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106468</xdr:rowOff>
    </xdr:from>
    <xdr:to>
      <xdr:col>64</xdr:col>
      <xdr:colOff>152400</xdr:colOff>
      <xdr:row>37</xdr:row>
      <xdr:rowOff>36618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46795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低下した。償還元金は若干増加しているが、借入額が大幅に抑制され、地方債現在高が減少したことなどにより、将来負担額が減少した。また、減債基金や公共施設等整備基金への積立等により充当可能財源が増加したことによる。</a:t>
          </a:r>
        </a:p>
        <a:p>
          <a:r>
            <a:rPr kumimoji="1" lang="ja-JP" altLang="en-US" sz="1300">
              <a:latin typeface="ＭＳ Ｐゴシック" panose="020B0600070205080204" pitchFamily="50" charset="-128"/>
              <a:ea typeface="ＭＳ Ｐゴシック" panose="020B0600070205080204" pitchFamily="50" charset="-128"/>
            </a:rPr>
            <a:t>　しかし、類似団体平均を大きく上回っている。今後も後世への負担を少しでも軽減するよう事業実施の適正化を図り、財政の健全化に努める。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130302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4414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130302</xdr:rowOff>
    </xdr:from>
    <xdr:to>
      <xdr:col>77</xdr:col>
      <xdr:colOff>44450</xdr:colOff>
      <xdr:row>15</xdr:row>
      <xdr:rowOff>132715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020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132715</xdr:rowOff>
    </xdr:from>
    <xdr:to>
      <xdr:col>72</xdr:col>
      <xdr:colOff>203200</xdr:colOff>
      <xdr:row>15</xdr:row>
      <xdr:rowOff>134324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0446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134324</xdr:rowOff>
    </xdr:from>
    <xdr:to>
      <xdr:col>68</xdr:col>
      <xdr:colOff>152400</xdr:colOff>
      <xdr:row>15</xdr:row>
      <xdr:rowOff>143976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060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79502</xdr:rowOff>
    </xdr:from>
    <xdr:to>
      <xdr:col>77</xdr:col>
      <xdr:colOff>95250</xdr:colOff>
      <xdr:row>16</xdr:row>
      <xdr:rowOff>9652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165879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3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83524</xdr:rowOff>
    </xdr:from>
    <xdr:to>
      <xdr:col>68</xdr:col>
      <xdr:colOff>203200</xdr:colOff>
      <xdr:row>16</xdr:row>
      <xdr:rowOff>13674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169901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93176</xdr:rowOff>
    </xdr:from>
    <xdr:to>
      <xdr:col>64</xdr:col>
      <xdr:colOff>152400</xdr:colOff>
      <xdr:row>16</xdr:row>
      <xdr:rowOff>23326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33503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39,867
39,451
432.12
31,624,061
29,189,171
2,212,067
15,597,358
32,975,781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ポイント上昇している。人事院並びに県人事委員会勧告に準じた期末勤勉手当や職員給与の改定により増加した。</a:t>
          </a:r>
        </a:p>
        <a:p>
          <a:r>
            <a:rPr kumimoji="1" lang="ja-JP" altLang="en-US" sz="1300">
              <a:latin typeface="ＭＳ Ｐゴシック" panose="020B0600070205080204" pitchFamily="50" charset="-128"/>
              <a:ea typeface="ＭＳ Ｐゴシック" panose="020B0600070205080204" pitchFamily="50" charset="-128"/>
            </a:rPr>
            <a:t>　今後も給与水準や職員数の適正な管理に取り組み、人件費の抑制に努める。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0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06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ポイント低下した。その要因として、固定資産土地評価業務委託料や新型コロナワクチン集団接種関連委託料が減少していることが挙げられる。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必要経費を正しく見積もり、コスト削減に努める。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7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0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00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119380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226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ポイント上昇している。その要因として、低所得世帯支援特別給付金、乳幼児や児童医療費等が増加していることが挙げられる。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扶助費については、今後も増加が見込まれるが、適正な支出となるよう努める。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主に特別会計への繰出金となっているが、類似団体平均と比較して低い水準で推移している。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今後も特別会計における経費削減、料金等の適正化を図るなど普通会計の負担が増加しないように努める。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07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56</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159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ポイント上昇した。一部事務組合及び市立病院に対する負担金が多額であるため、類似団体平均と比較し、高い比率で推移している。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各種団体に対する補助金については、団体の活動・運営状況等を的確に把握し、縮小・廃止などの見直しを図る。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317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ポイント上昇している。中学校整備やし尿処理施設改修のため借り入れた地方債の元金償還が始まったことが影響している。</a:t>
          </a:r>
        </a:p>
        <a:p>
          <a:r>
            <a:rPr kumimoji="1" lang="ja-JP" altLang="en-US" sz="1300">
              <a:latin typeface="ＭＳ Ｐゴシック" panose="020B0600070205080204" pitchFamily="50" charset="-128"/>
              <a:ea typeface="ＭＳ Ｐゴシック" panose="020B0600070205080204" pitchFamily="50" charset="-128"/>
            </a:rPr>
            <a:t>　事業の取捨選択等により、市債の発行を抑制し、公債費の適正な管理に努め、財政運営の健全化を図る。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37465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3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136525</xdr:rowOff>
    </xdr:from>
    <xdr:to>
      <xdr:col>19</xdr:col>
      <xdr:colOff>187325</xdr:colOff>
      <xdr:row>75</xdr:row>
      <xdr:rowOff>14605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23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136525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14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158115</xdr:rowOff>
    </xdr:from>
    <xdr:to>
      <xdr:col>24</xdr:col>
      <xdr:colOff>76200</xdr:colOff>
      <xdr:row>75</xdr:row>
      <xdr:rowOff>88265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130192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85725</xdr:rowOff>
    </xdr:from>
    <xdr:to>
      <xdr:col>15</xdr:col>
      <xdr:colOff>149225</xdr:colOff>
      <xdr:row>75</xdr:row>
      <xdr:rowOff>15875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26052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公債費以外では、人件費の上昇による影響が大きいと考える。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その他費目ごとに分析を行い、経常収支比率の抑制を図る。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98932"/>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794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78</xdr:row>
      <xdr:rowOff>8128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7947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95061</xdr:rowOff>
    </xdr:from>
    <xdr:to>
      <xdr:col>29</xdr:col>
      <xdr:colOff>127000</xdr:colOff>
      <xdr:row>16</xdr:row>
      <xdr:rowOff>13146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4436"/>
          <a:ext cx="647700" cy="8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13146</xdr:rowOff>
    </xdr:from>
    <xdr:to>
      <xdr:col>26</xdr:col>
      <xdr:colOff>50800</xdr:colOff>
      <xdr:row>16</xdr:row>
      <xdr:rowOff>38020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3971"/>
          <a:ext cx="698500" cy="24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20744</xdr:rowOff>
    </xdr:from>
    <xdr:to>
      <xdr:col>22</xdr:col>
      <xdr:colOff>114300</xdr:colOff>
      <xdr:row>16</xdr:row>
      <xdr:rowOff>38020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11569"/>
          <a:ext cx="698500" cy="17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20744</xdr:rowOff>
    </xdr:from>
    <xdr:to>
      <xdr:col>18</xdr:col>
      <xdr:colOff>177800</xdr:colOff>
      <xdr:row>16</xdr:row>
      <xdr:rowOff>99383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11569"/>
          <a:ext cx="6985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44261</xdr:rowOff>
    </xdr:from>
    <xdr:to>
      <xdr:col>29</xdr:col>
      <xdr:colOff>177800</xdr:colOff>
      <xdr:row>15</xdr:row>
      <xdr:rowOff>145861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6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60788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133796</xdr:rowOff>
    </xdr:from>
    <xdr:to>
      <xdr:col>26</xdr:col>
      <xdr:colOff>101600</xdr:colOff>
      <xdr:row>16</xdr:row>
      <xdr:rowOff>63946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74123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158670</xdr:rowOff>
    </xdr:from>
    <xdr:to>
      <xdr:col>22</xdr:col>
      <xdr:colOff>165100</xdr:colOff>
      <xdr:row>16</xdr:row>
      <xdr:rowOff>88820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7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98997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141394</xdr:rowOff>
    </xdr:from>
    <xdr:to>
      <xdr:col>19</xdr:col>
      <xdr:colOff>38100</xdr:colOff>
      <xdr:row>16</xdr:row>
      <xdr:rowOff>71544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81721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2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48583</xdr:rowOff>
    </xdr:from>
    <xdr:to>
      <xdr:col>15</xdr:col>
      <xdr:colOff>101600</xdr:colOff>
      <xdr:row>16</xdr:row>
      <xdr:rowOff>150183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160360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51274</xdr:rowOff>
    </xdr:from>
    <xdr:to>
      <xdr:col>29</xdr:col>
      <xdr:colOff>127000</xdr:colOff>
      <xdr:row>38</xdr:row>
      <xdr:rowOff>56814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8874"/>
          <a:ext cx="647700" cy="5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36051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503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56814</xdr:rowOff>
    </xdr:from>
    <xdr:to>
      <xdr:col>26</xdr:col>
      <xdr:colOff>50800</xdr:colOff>
      <xdr:row>38</xdr:row>
      <xdr:rowOff>65709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4414"/>
          <a:ext cx="698500" cy="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65709</xdr:rowOff>
    </xdr:from>
    <xdr:to>
      <xdr:col>22</xdr:col>
      <xdr:colOff>114300</xdr:colOff>
      <xdr:row>38</xdr:row>
      <xdr:rowOff>74230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33309"/>
          <a:ext cx="698500" cy="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74230</xdr:rowOff>
    </xdr:from>
    <xdr:to>
      <xdr:col>18</xdr:col>
      <xdr:colOff>177800</xdr:colOff>
      <xdr:row>38</xdr:row>
      <xdr:rowOff>79749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41830"/>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474</xdr:rowOff>
    </xdr:from>
    <xdr:to>
      <xdr:col>29</xdr:col>
      <xdr:colOff>177800</xdr:colOff>
      <xdr:row>38</xdr:row>
      <xdr:rowOff>102074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188451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1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6014</xdr:rowOff>
    </xdr:from>
    <xdr:to>
      <xdr:col>26</xdr:col>
      <xdr:colOff>101600</xdr:colOff>
      <xdr:row>38</xdr:row>
      <xdr:rowOff>107614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92391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14909</xdr:rowOff>
    </xdr:from>
    <xdr:to>
      <xdr:col>22</xdr:col>
      <xdr:colOff>165100</xdr:colOff>
      <xdr:row>38</xdr:row>
      <xdr:rowOff>116509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101286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23430</xdr:rowOff>
    </xdr:from>
    <xdr:to>
      <xdr:col>19</xdr:col>
      <xdr:colOff>38100</xdr:colOff>
      <xdr:row>38</xdr:row>
      <xdr:rowOff>125030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9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109807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28949</xdr:rowOff>
    </xdr:from>
    <xdr:to>
      <xdr:col>15</xdr:col>
      <xdr:colOff>101600</xdr:colOff>
      <xdr:row>38</xdr:row>
      <xdr:rowOff>130549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115326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39,867
39,451
432.12
31,624,061
29,189,171
2,212,067
15,597,358
32,975,781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61747</xdr:rowOff>
    </xdr:from>
    <xdr:to>
      <xdr:col>24</xdr:col>
      <xdr:colOff>63500</xdr:colOff>
      <xdr:row>35</xdr:row>
      <xdr:rowOff>140179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2497"/>
          <a:ext cx="838200" cy="7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140179</xdr:rowOff>
    </xdr:from>
    <xdr:to>
      <xdr:col>19</xdr:col>
      <xdr:colOff>177800</xdr:colOff>
      <xdr:row>35</xdr:row>
      <xdr:rowOff>165467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0929"/>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138448</xdr:rowOff>
    </xdr:from>
    <xdr:to>
      <xdr:col>15</xdr:col>
      <xdr:colOff>50800</xdr:colOff>
      <xdr:row>35</xdr:row>
      <xdr:rowOff>165467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39198"/>
          <a:ext cx="889000" cy="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138448</xdr:rowOff>
    </xdr:from>
    <xdr:to>
      <xdr:col>10</xdr:col>
      <xdr:colOff>114300</xdr:colOff>
      <xdr:row>37</xdr:row>
      <xdr:rowOff>84891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39198"/>
          <a:ext cx="889000" cy="2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xdr:rowOff>
    </xdr:from>
    <xdr:to>
      <xdr:col>24</xdr:col>
      <xdr:colOff>114300</xdr:colOff>
      <xdr:row>35</xdr:row>
      <xdr:rowOff>112547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33824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89379</xdr:rowOff>
    </xdr:from>
    <xdr:to>
      <xdr:col>20</xdr:col>
      <xdr:colOff>38100</xdr:colOff>
      <xdr:row>36</xdr:row>
      <xdr:rowOff>19529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36056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6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114667</xdr:rowOff>
    </xdr:from>
    <xdr:to>
      <xdr:col>15</xdr:col>
      <xdr:colOff>101600</xdr:colOff>
      <xdr:row>36</xdr:row>
      <xdr:rowOff>44817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61344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9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87648</xdr:rowOff>
    </xdr:from>
    <xdr:to>
      <xdr:col>10</xdr:col>
      <xdr:colOff>165100</xdr:colOff>
      <xdr:row>36</xdr:row>
      <xdr:rowOff>17798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34325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34091</xdr:rowOff>
    </xdr:from>
    <xdr:to>
      <xdr:col>6</xdr:col>
      <xdr:colOff>38100</xdr:colOff>
      <xdr:row>37</xdr:row>
      <xdr:rowOff>135691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152218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32702</xdr:rowOff>
    </xdr:from>
    <xdr:to>
      <xdr:col>24</xdr:col>
      <xdr:colOff>63500</xdr:colOff>
      <xdr:row>58</xdr:row>
      <xdr:rowOff>33908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7680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32702</xdr:rowOff>
    </xdr:from>
    <xdr:to>
      <xdr:col>19</xdr:col>
      <xdr:colOff>177800</xdr:colOff>
      <xdr:row>58</xdr:row>
      <xdr:rowOff>48828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6802"/>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48828</xdr:rowOff>
    </xdr:from>
    <xdr:to>
      <xdr:col>15</xdr:col>
      <xdr:colOff>50800</xdr:colOff>
      <xdr:row>58</xdr:row>
      <xdr:rowOff>56002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2928"/>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15970</xdr:rowOff>
    </xdr:from>
    <xdr:to>
      <xdr:col>10</xdr:col>
      <xdr:colOff>114300</xdr:colOff>
      <xdr:row>58</xdr:row>
      <xdr:rowOff>56002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0070"/>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154558</xdr:rowOff>
    </xdr:from>
    <xdr:to>
      <xdr:col>24</xdr:col>
      <xdr:colOff>114300</xdr:colOff>
      <xdr:row>58</xdr:row>
      <xdr:rowOff>84708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153352</xdr:rowOff>
    </xdr:from>
    <xdr:to>
      <xdr:col>20</xdr:col>
      <xdr:colOff>38100</xdr:colOff>
      <xdr:row>58</xdr:row>
      <xdr:rowOff>83502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74629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169478</xdr:rowOff>
    </xdr:from>
    <xdr:to>
      <xdr:col>15</xdr:col>
      <xdr:colOff>101600</xdr:colOff>
      <xdr:row>58</xdr:row>
      <xdr:rowOff>99628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90755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5202</xdr:rowOff>
    </xdr:from>
    <xdr:to>
      <xdr:col>10</xdr:col>
      <xdr:colOff>165100</xdr:colOff>
      <xdr:row>58</xdr:row>
      <xdr:rowOff>106802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97929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136620</xdr:rowOff>
    </xdr:from>
    <xdr:to>
      <xdr:col>6</xdr:col>
      <xdr:colOff>38100</xdr:colOff>
      <xdr:row>58</xdr:row>
      <xdr:rowOff>66770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83297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105905</xdr:rowOff>
    </xdr:from>
    <xdr:to>
      <xdr:col>24</xdr:col>
      <xdr:colOff>63500</xdr:colOff>
      <xdr:row>78</xdr:row>
      <xdr:rowOff>115736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79005"/>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93694</xdr:rowOff>
    </xdr:from>
    <xdr:to>
      <xdr:col>19</xdr:col>
      <xdr:colOff>177800</xdr:colOff>
      <xdr:row>78</xdr:row>
      <xdr:rowOff>105905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66794"/>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93694</xdr:rowOff>
    </xdr:from>
    <xdr:to>
      <xdr:col>15</xdr:col>
      <xdr:colOff>50800</xdr:colOff>
      <xdr:row>78</xdr:row>
      <xdr:rowOff>105753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6794"/>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97276</xdr:rowOff>
    </xdr:from>
    <xdr:to>
      <xdr:col>10</xdr:col>
      <xdr:colOff>114300</xdr:colOff>
      <xdr:row>78</xdr:row>
      <xdr:rowOff>105753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7037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64936</xdr:rowOff>
    </xdr:from>
    <xdr:to>
      <xdr:col>24</xdr:col>
      <xdr:colOff>114300</xdr:colOff>
      <xdr:row>78</xdr:row>
      <xdr:rowOff>166536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151313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55105</xdr:rowOff>
    </xdr:from>
    <xdr:to>
      <xdr:col>20</xdr:col>
      <xdr:colOff>38100</xdr:colOff>
      <xdr:row>78</xdr:row>
      <xdr:rowOff>156705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147832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42894</xdr:rowOff>
    </xdr:from>
    <xdr:to>
      <xdr:col>15</xdr:col>
      <xdr:colOff>101600</xdr:colOff>
      <xdr:row>78</xdr:row>
      <xdr:rowOff>144494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135621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54953</xdr:rowOff>
    </xdr:from>
    <xdr:to>
      <xdr:col>10</xdr:col>
      <xdr:colOff>165100</xdr:colOff>
      <xdr:row>78</xdr:row>
      <xdr:rowOff>156553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147680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46476</xdr:rowOff>
    </xdr:from>
    <xdr:to>
      <xdr:col>6</xdr:col>
      <xdr:colOff>38100</xdr:colOff>
      <xdr:row>78</xdr:row>
      <xdr:rowOff>148076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139203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45715</xdr:rowOff>
    </xdr:from>
    <xdr:to>
      <xdr:col>24</xdr:col>
      <xdr:colOff>63500</xdr:colOff>
      <xdr:row>96</xdr:row>
      <xdr:rowOff>115537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04915"/>
          <a:ext cx="8382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14900</xdr:rowOff>
    </xdr:from>
    <xdr:to>
      <xdr:col>19</xdr:col>
      <xdr:colOff>177800</xdr:colOff>
      <xdr:row>96</xdr:row>
      <xdr:rowOff>115537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74100"/>
          <a:ext cx="889000" cy="10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14900</xdr:rowOff>
    </xdr:from>
    <xdr:to>
      <xdr:col>15</xdr:col>
      <xdr:colOff>50800</xdr:colOff>
      <xdr:row>97</xdr:row>
      <xdr:rowOff>60047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74100"/>
          <a:ext cx="889000" cy="2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60047</xdr:rowOff>
    </xdr:from>
    <xdr:to>
      <xdr:col>10</xdr:col>
      <xdr:colOff>114300</xdr:colOff>
      <xdr:row>97</xdr:row>
      <xdr:rowOff>84547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90697"/>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166365</xdr:rowOff>
    </xdr:from>
    <xdr:to>
      <xdr:col>24</xdr:col>
      <xdr:colOff>114300</xdr:colOff>
      <xdr:row>96</xdr:row>
      <xdr:rowOff>96515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144792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64737</xdr:rowOff>
    </xdr:from>
    <xdr:to>
      <xdr:col>20</xdr:col>
      <xdr:colOff>38100</xdr:colOff>
      <xdr:row>96</xdr:row>
      <xdr:rowOff>166337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157464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135550</xdr:rowOff>
    </xdr:from>
    <xdr:to>
      <xdr:col>15</xdr:col>
      <xdr:colOff>101600</xdr:colOff>
      <xdr:row>96</xdr:row>
      <xdr:rowOff>65700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56827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1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9247</xdr:rowOff>
    </xdr:from>
    <xdr:to>
      <xdr:col>10</xdr:col>
      <xdr:colOff>165100</xdr:colOff>
      <xdr:row>97</xdr:row>
      <xdr:rowOff>110847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101974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33747</xdr:rowOff>
    </xdr:from>
    <xdr:to>
      <xdr:col>6</xdr:col>
      <xdr:colOff>38100</xdr:colOff>
      <xdr:row>97</xdr:row>
      <xdr:rowOff>135347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126474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154197</xdr:rowOff>
    </xdr:from>
    <xdr:to>
      <xdr:col>55</xdr:col>
      <xdr:colOff>0</xdr:colOff>
      <xdr:row>37</xdr:row>
      <xdr:rowOff>12149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26397"/>
          <a:ext cx="8382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154197</xdr:rowOff>
    </xdr:from>
    <xdr:to>
      <xdr:col>50</xdr:col>
      <xdr:colOff>114300</xdr:colOff>
      <xdr:row>36</xdr:row>
      <xdr:rowOff>171376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26397"/>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15582</xdr:rowOff>
    </xdr:from>
    <xdr:to>
      <xdr:col>45</xdr:col>
      <xdr:colOff>177800</xdr:colOff>
      <xdr:row>36</xdr:row>
      <xdr:rowOff>171376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6332"/>
          <a:ext cx="889000" cy="3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15582</xdr:rowOff>
    </xdr:from>
    <xdr:to>
      <xdr:col>41</xdr:col>
      <xdr:colOff>50800</xdr:colOff>
      <xdr:row>37</xdr:row>
      <xdr:rowOff>97215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6332"/>
          <a:ext cx="889000" cy="4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132799</xdr:rowOff>
    </xdr:from>
    <xdr:to>
      <xdr:col>55</xdr:col>
      <xdr:colOff>50800</xdr:colOff>
      <xdr:row>37</xdr:row>
      <xdr:rowOff>62949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111226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103397</xdr:rowOff>
    </xdr:from>
    <xdr:to>
      <xdr:col>50</xdr:col>
      <xdr:colOff>165100</xdr:colOff>
      <xdr:row>37</xdr:row>
      <xdr:rowOff>33547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50074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120576</xdr:rowOff>
    </xdr:from>
    <xdr:to>
      <xdr:col>46</xdr:col>
      <xdr:colOff>38100</xdr:colOff>
      <xdr:row>37</xdr:row>
      <xdr:rowOff>50726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67253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6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136232</xdr:rowOff>
    </xdr:from>
    <xdr:to>
      <xdr:col>41</xdr:col>
      <xdr:colOff>101600</xdr:colOff>
      <xdr:row>35</xdr:row>
      <xdr:rowOff>66382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57509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5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46415</xdr:rowOff>
    </xdr:from>
    <xdr:to>
      <xdr:col>36</xdr:col>
      <xdr:colOff>165100</xdr:colOff>
      <xdr:row>37</xdr:row>
      <xdr:rowOff>148015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164542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42659</xdr:rowOff>
    </xdr:from>
    <xdr:to>
      <xdr:col>55</xdr:col>
      <xdr:colOff>0</xdr:colOff>
      <xdr:row>57</xdr:row>
      <xdr:rowOff>73475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15309"/>
          <a:ext cx="8382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109668</xdr:rowOff>
    </xdr:from>
    <xdr:to>
      <xdr:col>50</xdr:col>
      <xdr:colOff>114300</xdr:colOff>
      <xdr:row>57</xdr:row>
      <xdr:rowOff>42659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10868"/>
          <a:ext cx="889000" cy="10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109668</xdr:rowOff>
    </xdr:from>
    <xdr:to>
      <xdr:col>45</xdr:col>
      <xdr:colOff>177800</xdr:colOff>
      <xdr:row>57</xdr:row>
      <xdr:rowOff>25704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10868"/>
          <a:ext cx="889000" cy="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15072</xdr:rowOff>
    </xdr:from>
    <xdr:to>
      <xdr:col>41</xdr:col>
      <xdr:colOff>50800</xdr:colOff>
      <xdr:row>57</xdr:row>
      <xdr:rowOff>25704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87722"/>
          <a:ext cx="8890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22675</xdr:rowOff>
    </xdr:from>
    <xdr:to>
      <xdr:col>55</xdr:col>
      <xdr:colOff>50800</xdr:colOff>
      <xdr:row>57</xdr:row>
      <xdr:rowOff>124275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45552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4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163309</xdr:rowOff>
    </xdr:from>
    <xdr:to>
      <xdr:col>50</xdr:col>
      <xdr:colOff>165100</xdr:colOff>
      <xdr:row>57</xdr:row>
      <xdr:rowOff>93459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109986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58868</xdr:rowOff>
    </xdr:from>
    <xdr:to>
      <xdr:col>46</xdr:col>
      <xdr:colOff>38100</xdr:colOff>
      <xdr:row>56</xdr:row>
      <xdr:rowOff>160468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5545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3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146354</xdr:rowOff>
    </xdr:from>
    <xdr:to>
      <xdr:col>41</xdr:col>
      <xdr:colOff>101600</xdr:colOff>
      <xdr:row>57</xdr:row>
      <xdr:rowOff>76504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93031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135722</xdr:rowOff>
    </xdr:from>
    <xdr:to>
      <xdr:col>36</xdr:col>
      <xdr:colOff>165100</xdr:colOff>
      <xdr:row>57</xdr:row>
      <xdr:rowOff>65872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82399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1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73355</xdr:rowOff>
    </xdr:from>
    <xdr:to>
      <xdr:col>55</xdr:col>
      <xdr:colOff>0</xdr:colOff>
      <xdr:row>78</xdr:row>
      <xdr:rowOff>74537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46455"/>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170802</xdr:rowOff>
    </xdr:from>
    <xdr:to>
      <xdr:col>50</xdr:col>
      <xdr:colOff>114300</xdr:colOff>
      <xdr:row>78</xdr:row>
      <xdr:rowOff>74537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72452"/>
          <a:ext cx="8890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145796</xdr:rowOff>
    </xdr:from>
    <xdr:to>
      <xdr:col>45</xdr:col>
      <xdr:colOff>177800</xdr:colOff>
      <xdr:row>77</xdr:row>
      <xdr:rowOff>170802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75996"/>
          <a:ext cx="889000" cy="1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30620</xdr:rowOff>
    </xdr:from>
    <xdr:to>
      <xdr:col>41</xdr:col>
      <xdr:colOff>50800</xdr:colOff>
      <xdr:row>76</xdr:row>
      <xdr:rowOff>145796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60820"/>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22555</xdr:rowOff>
    </xdr:from>
    <xdr:to>
      <xdr:col>55</xdr:col>
      <xdr:colOff>50800</xdr:colOff>
      <xdr:row>78</xdr:row>
      <xdr:rowOff>124155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23737</xdr:rowOff>
    </xdr:from>
    <xdr:to>
      <xdr:col>50</xdr:col>
      <xdr:colOff>165100</xdr:colOff>
      <xdr:row>78</xdr:row>
      <xdr:rowOff>125337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116464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120002</xdr:rowOff>
    </xdr:from>
    <xdr:to>
      <xdr:col>46</xdr:col>
      <xdr:colOff>38100</xdr:colOff>
      <xdr:row>78</xdr:row>
      <xdr:rowOff>50152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41279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94996</xdr:rowOff>
    </xdr:from>
    <xdr:to>
      <xdr:col>41</xdr:col>
      <xdr:colOff>101600</xdr:colOff>
      <xdr:row>77</xdr:row>
      <xdr:rowOff>25146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151270</xdr:rowOff>
    </xdr:from>
    <xdr:to>
      <xdr:col>36</xdr:col>
      <xdr:colOff>165100</xdr:colOff>
      <xdr:row>76</xdr:row>
      <xdr:rowOff>81420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97947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84989</xdr:rowOff>
    </xdr:from>
    <xdr:to>
      <xdr:col>55</xdr:col>
      <xdr:colOff>0</xdr:colOff>
      <xdr:row>97</xdr:row>
      <xdr:rowOff>136266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15639"/>
          <a:ext cx="8382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84989</xdr:rowOff>
    </xdr:from>
    <xdr:to>
      <xdr:col>50</xdr:col>
      <xdr:colOff>114300</xdr:colOff>
      <xdr:row>97</xdr:row>
      <xdr:rowOff>103302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15639"/>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103302</xdr:rowOff>
    </xdr:from>
    <xdr:to>
      <xdr:col>45</xdr:col>
      <xdr:colOff>177800</xdr:colOff>
      <xdr:row>97</xdr:row>
      <xdr:rowOff>122430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3395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122430</xdr:rowOff>
    </xdr:from>
    <xdr:to>
      <xdr:col>41</xdr:col>
      <xdr:colOff>50800</xdr:colOff>
      <xdr:row>97</xdr:row>
      <xdr:rowOff>149557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3080"/>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85466</xdr:rowOff>
    </xdr:from>
    <xdr:to>
      <xdr:col>55</xdr:col>
      <xdr:colOff>50800</xdr:colOff>
      <xdr:row>98</xdr:row>
      <xdr:rowOff>15616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108343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34189</xdr:rowOff>
    </xdr:from>
    <xdr:to>
      <xdr:col>50</xdr:col>
      <xdr:colOff>165100</xdr:colOff>
      <xdr:row>97</xdr:row>
      <xdr:rowOff>135789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152316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52502</xdr:rowOff>
    </xdr:from>
    <xdr:to>
      <xdr:col>46</xdr:col>
      <xdr:colOff>38100</xdr:colOff>
      <xdr:row>97</xdr:row>
      <xdr:rowOff>154102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170629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71630</xdr:rowOff>
    </xdr:from>
    <xdr:to>
      <xdr:col>41</xdr:col>
      <xdr:colOff>101600</xdr:colOff>
      <xdr:row>98</xdr:row>
      <xdr:rowOff>1780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18307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98757</xdr:rowOff>
    </xdr:from>
    <xdr:to>
      <xdr:col>36</xdr:col>
      <xdr:colOff>165100</xdr:colOff>
      <xdr:row>98</xdr:row>
      <xdr:rowOff>28907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45434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117196</xdr:rowOff>
    </xdr:from>
    <xdr:to>
      <xdr:col>85</xdr:col>
      <xdr:colOff>127000</xdr:colOff>
      <xdr:row>39</xdr:row>
      <xdr:rowOff>21857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32296"/>
          <a:ext cx="838200" cy="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72847</xdr:rowOff>
    </xdr:from>
    <xdr:to>
      <xdr:col>81</xdr:col>
      <xdr:colOff>50800</xdr:colOff>
      <xdr:row>38</xdr:row>
      <xdr:rowOff>117196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8794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131153</xdr:rowOff>
    </xdr:from>
    <xdr:to>
      <xdr:col>76</xdr:col>
      <xdr:colOff>114300</xdr:colOff>
      <xdr:row>38</xdr:row>
      <xdr:rowOff>72847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74803"/>
          <a:ext cx="889000" cy="1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113728</xdr:rowOff>
    </xdr:from>
    <xdr:to>
      <xdr:col>71</xdr:col>
      <xdr:colOff>177800</xdr:colOff>
      <xdr:row>37</xdr:row>
      <xdr:rowOff>131153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85928"/>
          <a:ext cx="889000" cy="1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142507</xdr:rowOff>
    </xdr:from>
    <xdr:to>
      <xdr:col>85</xdr:col>
      <xdr:colOff>177800</xdr:colOff>
      <xdr:row>39</xdr:row>
      <xdr:rowOff>72657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57434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66396</xdr:rowOff>
    </xdr:from>
    <xdr:to>
      <xdr:col>81</xdr:col>
      <xdr:colOff>101600</xdr:colOff>
      <xdr:row>38</xdr:row>
      <xdr:rowOff>167996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22047</xdr:rowOff>
    </xdr:from>
    <xdr:to>
      <xdr:col>76</xdr:col>
      <xdr:colOff>165100</xdr:colOff>
      <xdr:row>38</xdr:row>
      <xdr:rowOff>123647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140174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80353</xdr:rowOff>
    </xdr:from>
    <xdr:to>
      <xdr:col>72</xdr:col>
      <xdr:colOff>38100</xdr:colOff>
      <xdr:row>38</xdr:row>
      <xdr:rowOff>10503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27030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62928</xdr:rowOff>
    </xdr:from>
    <xdr:to>
      <xdr:col>67</xdr:col>
      <xdr:colOff>101600</xdr:colOff>
      <xdr:row>36</xdr:row>
      <xdr:rowOff>164528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2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0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127147</xdr:rowOff>
    </xdr:from>
    <xdr:to>
      <xdr:col>85</xdr:col>
      <xdr:colOff>127000</xdr:colOff>
      <xdr:row>77</xdr:row>
      <xdr:rowOff>141453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8797"/>
          <a:ext cx="8382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141453</xdr:rowOff>
    </xdr:from>
    <xdr:to>
      <xdr:col>81</xdr:col>
      <xdr:colOff>50800</xdr:colOff>
      <xdr:row>77</xdr:row>
      <xdr:rowOff>158514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3103"/>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158514</xdr:rowOff>
    </xdr:from>
    <xdr:to>
      <xdr:col>76</xdr:col>
      <xdr:colOff>114300</xdr:colOff>
      <xdr:row>78</xdr:row>
      <xdr:rowOff>6742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0164"/>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6742</xdr:rowOff>
    </xdr:from>
    <xdr:to>
      <xdr:col>71</xdr:col>
      <xdr:colOff>177800</xdr:colOff>
      <xdr:row>78</xdr:row>
      <xdr:rowOff>16537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79842"/>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76347</xdr:rowOff>
    </xdr:from>
    <xdr:to>
      <xdr:col>85</xdr:col>
      <xdr:colOff>177800</xdr:colOff>
      <xdr:row>78</xdr:row>
      <xdr:rowOff>6497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35724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90653</xdr:rowOff>
    </xdr:from>
    <xdr:to>
      <xdr:col>81</xdr:col>
      <xdr:colOff>101600</xdr:colOff>
      <xdr:row>78</xdr:row>
      <xdr:rowOff>20803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107714</xdr:rowOff>
    </xdr:from>
    <xdr:to>
      <xdr:col>76</xdr:col>
      <xdr:colOff>165100</xdr:colOff>
      <xdr:row>78</xdr:row>
      <xdr:rowOff>37864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28991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127392</xdr:rowOff>
    </xdr:from>
    <xdr:to>
      <xdr:col>72</xdr:col>
      <xdr:colOff>38100</xdr:colOff>
      <xdr:row>78</xdr:row>
      <xdr:rowOff>57542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48669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137187</xdr:rowOff>
    </xdr:from>
    <xdr:to>
      <xdr:col>67</xdr:col>
      <xdr:colOff>101600</xdr:colOff>
      <xdr:row>78</xdr:row>
      <xdr:rowOff>67337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58464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35034</xdr:rowOff>
    </xdr:from>
    <xdr:to>
      <xdr:col>85</xdr:col>
      <xdr:colOff>127000</xdr:colOff>
      <xdr:row>98</xdr:row>
      <xdr:rowOff>54104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7134"/>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35034</xdr:rowOff>
    </xdr:from>
    <xdr:to>
      <xdr:col>81</xdr:col>
      <xdr:colOff>50800</xdr:colOff>
      <xdr:row>98</xdr:row>
      <xdr:rowOff>74529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7134"/>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74529</xdr:rowOff>
    </xdr:from>
    <xdr:to>
      <xdr:col>76</xdr:col>
      <xdr:colOff>114300</xdr:colOff>
      <xdr:row>98</xdr:row>
      <xdr:rowOff>83748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6629"/>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83748</xdr:rowOff>
    </xdr:from>
    <xdr:to>
      <xdr:col>71</xdr:col>
      <xdr:colOff>177800</xdr:colOff>
      <xdr:row>98</xdr:row>
      <xdr:rowOff>132113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5848"/>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3304</xdr:rowOff>
    </xdr:from>
    <xdr:to>
      <xdr:col>85</xdr:col>
      <xdr:colOff>177800</xdr:colOff>
      <xdr:row>98</xdr:row>
      <xdr:rowOff>104904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155684</xdr:rowOff>
    </xdr:from>
    <xdr:to>
      <xdr:col>81</xdr:col>
      <xdr:colOff>101600</xdr:colOff>
      <xdr:row>98</xdr:row>
      <xdr:rowOff>85834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102361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23729</xdr:rowOff>
    </xdr:from>
    <xdr:to>
      <xdr:col>76</xdr:col>
      <xdr:colOff>165100</xdr:colOff>
      <xdr:row>98</xdr:row>
      <xdr:rowOff>125329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116456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32948</xdr:rowOff>
    </xdr:from>
    <xdr:to>
      <xdr:col>72</xdr:col>
      <xdr:colOff>38100</xdr:colOff>
      <xdr:row>98</xdr:row>
      <xdr:rowOff>134548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81313</xdr:rowOff>
    </xdr:from>
    <xdr:to>
      <xdr:col>67</xdr:col>
      <xdr:colOff>101600</xdr:colOff>
      <xdr:row>99</xdr:row>
      <xdr:rowOff>11463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2590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121831</xdr:rowOff>
    </xdr:from>
    <xdr:to>
      <xdr:col>116</xdr:col>
      <xdr:colOff>63500</xdr:colOff>
      <xdr:row>38</xdr:row>
      <xdr:rowOff>125870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3693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125870</xdr:rowOff>
    </xdr:from>
    <xdr:to>
      <xdr:col>111</xdr:col>
      <xdr:colOff>177800</xdr:colOff>
      <xdr:row>38</xdr:row>
      <xdr:rowOff>144081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40970"/>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143681</xdr:rowOff>
    </xdr:from>
    <xdr:to>
      <xdr:col>107</xdr:col>
      <xdr:colOff>50800</xdr:colOff>
      <xdr:row>38</xdr:row>
      <xdr:rowOff>144081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878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143681</xdr:rowOff>
    </xdr:from>
    <xdr:to>
      <xdr:col>102</xdr:col>
      <xdr:colOff>114300</xdr:colOff>
      <xdr:row>39</xdr:row>
      <xdr:rowOff>39992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8781"/>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71031</xdr:rowOff>
    </xdr:from>
    <xdr:to>
      <xdr:col>116</xdr:col>
      <xdr:colOff>114300</xdr:colOff>
      <xdr:row>39</xdr:row>
      <xdr:rowOff>1181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30408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75070</xdr:rowOff>
    </xdr:from>
    <xdr:to>
      <xdr:col>112</xdr:col>
      <xdr:colOff>38100</xdr:colOff>
      <xdr:row>39</xdr:row>
      <xdr:rowOff>5220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21747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6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93281</xdr:rowOff>
    </xdr:from>
    <xdr:to>
      <xdr:col>107</xdr:col>
      <xdr:colOff>101600</xdr:colOff>
      <xdr:row>39</xdr:row>
      <xdr:rowOff>23431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39959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8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92881</xdr:rowOff>
    </xdr:from>
    <xdr:to>
      <xdr:col>102</xdr:col>
      <xdr:colOff>165100</xdr:colOff>
      <xdr:row>39</xdr:row>
      <xdr:rowOff>23031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14158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0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160642</xdr:rowOff>
    </xdr:from>
    <xdr:to>
      <xdr:col>98</xdr:col>
      <xdr:colOff>38100</xdr:colOff>
      <xdr:row>39</xdr:row>
      <xdr:rowOff>90792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81919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51391</xdr:rowOff>
    </xdr:from>
    <xdr:to>
      <xdr:col>116</xdr:col>
      <xdr:colOff>63500</xdr:colOff>
      <xdr:row>58</xdr:row>
      <xdr:rowOff>60833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95491"/>
          <a:ext cx="8382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60833</xdr:rowOff>
    </xdr:from>
    <xdr:to>
      <xdr:col>111</xdr:col>
      <xdr:colOff>177800</xdr:colOff>
      <xdr:row>58</xdr:row>
      <xdr:rowOff>62205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0493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62205</xdr:rowOff>
    </xdr:from>
    <xdr:to>
      <xdr:col>107</xdr:col>
      <xdr:colOff>50800</xdr:colOff>
      <xdr:row>58</xdr:row>
      <xdr:rowOff>63508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630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63508</xdr:rowOff>
    </xdr:from>
    <xdr:to>
      <xdr:col>102</xdr:col>
      <xdr:colOff>114300</xdr:colOff>
      <xdr:row>58</xdr:row>
      <xdr:rowOff>64765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0760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591</xdr:rowOff>
    </xdr:from>
    <xdr:to>
      <xdr:col>116</xdr:col>
      <xdr:colOff>114300</xdr:colOff>
      <xdr:row>58</xdr:row>
      <xdr:rowOff>102191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10033</xdr:rowOff>
    </xdr:from>
    <xdr:to>
      <xdr:col>112</xdr:col>
      <xdr:colOff>38100</xdr:colOff>
      <xdr:row>58</xdr:row>
      <xdr:rowOff>111633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102760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4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11405</xdr:rowOff>
    </xdr:from>
    <xdr:to>
      <xdr:col>107</xdr:col>
      <xdr:colOff>101600</xdr:colOff>
      <xdr:row>58</xdr:row>
      <xdr:rowOff>113005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104132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12708</xdr:rowOff>
    </xdr:from>
    <xdr:to>
      <xdr:col>102</xdr:col>
      <xdr:colOff>165100</xdr:colOff>
      <xdr:row>58</xdr:row>
      <xdr:rowOff>114308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105435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4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13965</xdr:rowOff>
    </xdr:from>
    <xdr:to>
      <xdr:col>98</xdr:col>
      <xdr:colOff>38100</xdr:colOff>
      <xdr:row>58</xdr:row>
      <xdr:rowOff>115565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106692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5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48730</xdr:rowOff>
    </xdr:from>
    <xdr:to>
      <xdr:col>116</xdr:col>
      <xdr:colOff>63500</xdr:colOff>
      <xdr:row>77</xdr:row>
      <xdr:rowOff>66954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50380"/>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66954</xdr:rowOff>
    </xdr:from>
    <xdr:to>
      <xdr:col>111</xdr:col>
      <xdr:colOff>177800</xdr:colOff>
      <xdr:row>77</xdr:row>
      <xdr:rowOff>84519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68604"/>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34913</xdr:rowOff>
    </xdr:from>
    <xdr:to>
      <xdr:col>107</xdr:col>
      <xdr:colOff>50800</xdr:colOff>
      <xdr:row>77</xdr:row>
      <xdr:rowOff>84519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36563"/>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77839</xdr:rowOff>
    </xdr:from>
    <xdr:to>
      <xdr:col>102</xdr:col>
      <xdr:colOff>114300</xdr:colOff>
      <xdr:row>77</xdr:row>
      <xdr:rowOff>34913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08039"/>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169380</xdr:rowOff>
    </xdr:from>
    <xdr:to>
      <xdr:col>116</xdr:col>
      <xdr:colOff>114300</xdr:colOff>
      <xdr:row>77</xdr:row>
      <xdr:rowOff>99530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147807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16154</xdr:rowOff>
    </xdr:from>
    <xdr:to>
      <xdr:col>112</xdr:col>
      <xdr:colOff>38100</xdr:colOff>
      <xdr:row>77</xdr:row>
      <xdr:rowOff>117754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108881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33719</xdr:rowOff>
    </xdr:from>
    <xdr:to>
      <xdr:col>107</xdr:col>
      <xdr:colOff>101600</xdr:colOff>
      <xdr:row>77</xdr:row>
      <xdr:rowOff>135319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126446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155563</xdr:rowOff>
    </xdr:from>
    <xdr:to>
      <xdr:col>102</xdr:col>
      <xdr:colOff>165100</xdr:colOff>
      <xdr:row>77</xdr:row>
      <xdr:rowOff>85713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102240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27039</xdr:rowOff>
    </xdr:from>
    <xdr:to>
      <xdr:col>98</xdr:col>
      <xdr:colOff>38100</xdr:colOff>
      <xdr:row>76</xdr:row>
      <xdr:rowOff>128639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145166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人件費について、人事院勧告により追加支給したことから増加している。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公債費について、中学校整備やし尿処理施設改修のために借り入れた地方債の元金償還が始まったことなどにより増加している。</a:t>
          </a:r>
        </a:p>
        <a:p>
          <a:r>
            <a:rPr kumimoji="1" lang="ja-JP" altLang="en-US" sz="1300">
              <a:latin typeface="ＭＳ Ｐゴシック" panose="020B0600070205080204" pitchFamily="50" charset="-128"/>
              <a:ea typeface="ＭＳ Ｐゴシック" panose="020B0600070205080204" pitchFamily="50" charset="-128"/>
            </a:rPr>
            <a:t>　補助費等の減少については、新型コロナウイルスワクチン接種対策費国庫負担金返還金や国交付金を活用した事業者応援チケット事業補助金の減少が影響している。</a:t>
          </a:r>
        </a:p>
        <a:p>
          <a:r>
            <a:rPr kumimoji="1" lang="ja-JP" altLang="en-US" sz="1300">
              <a:latin typeface="ＭＳ Ｐゴシック" panose="020B0600070205080204" pitchFamily="50" charset="-128"/>
              <a:ea typeface="ＭＳ Ｐゴシック" panose="020B0600070205080204" pitchFamily="50" charset="-128"/>
            </a:rPr>
            <a:t>　普通建設事業については、大規模な中学校施設整備事業が完了したことにより減少している。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39,867
39,451
432.12
31,624,061
29,189,171
2,212,067
15,597,358
32,975,781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22923</xdr:rowOff>
    </xdr:from>
    <xdr:to>
      <xdr:col>24</xdr:col>
      <xdr:colOff>63500</xdr:colOff>
      <xdr:row>36</xdr:row>
      <xdr:rowOff>40259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5123"/>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40259</xdr:rowOff>
    </xdr:from>
    <xdr:to>
      <xdr:col>19</xdr:col>
      <xdr:colOff>177800</xdr:colOff>
      <xdr:row>36</xdr:row>
      <xdr:rowOff>84265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2459"/>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75121</xdr:rowOff>
    </xdr:from>
    <xdr:to>
      <xdr:col>15</xdr:col>
      <xdr:colOff>50800</xdr:colOff>
      <xdr:row>36</xdr:row>
      <xdr:rowOff>84265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73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63500</xdr:rowOff>
    </xdr:from>
    <xdr:to>
      <xdr:col>10</xdr:col>
      <xdr:colOff>114300</xdr:colOff>
      <xdr:row>36</xdr:row>
      <xdr:rowOff>75121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570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143573</xdr:rowOff>
    </xdr:from>
    <xdr:to>
      <xdr:col>24</xdr:col>
      <xdr:colOff>114300</xdr:colOff>
      <xdr:row>36</xdr:row>
      <xdr:rowOff>73723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122000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160909</xdr:rowOff>
    </xdr:from>
    <xdr:to>
      <xdr:col>20</xdr:col>
      <xdr:colOff>38100</xdr:colOff>
      <xdr:row>36</xdr:row>
      <xdr:rowOff>91059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82186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33465</xdr:rowOff>
    </xdr:from>
    <xdr:to>
      <xdr:col>15</xdr:col>
      <xdr:colOff>101600</xdr:colOff>
      <xdr:row>36</xdr:row>
      <xdr:rowOff>135065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24321</xdr:rowOff>
    </xdr:from>
    <xdr:to>
      <xdr:col>10</xdr:col>
      <xdr:colOff>165100</xdr:colOff>
      <xdr:row>36</xdr:row>
      <xdr:rowOff>125921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117048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12700</xdr:rowOff>
    </xdr:from>
    <xdr:to>
      <xdr:col>6</xdr:col>
      <xdr:colOff>38100</xdr:colOff>
      <xdr:row>36</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105427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47971</xdr:rowOff>
    </xdr:from>
    <xdr:to>
      <xdr:col>24</xdr:col>
      <xdr:colOff>63500</xdr:colOff>
      <xdr:row>58</xdr:row>
      <xdr:rowOff>59641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92071"/>
          <a:ext cx="8382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43768</xdr:rowOff>
    </xdr:from>
    <xdr:to>
      <xdr:col>19</xdr:col>
      <xdr:colOff>177800</xdr:colOff>
      <xdr:row>58</xdr:row>
      <xdr:rowOff>47971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78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145948</xdr:rowOff>
    </xdr:from>
    <xdr:to>
      <xdr:col>15</xdr:col>
      <xdr:colOff>50800</xdr:colOff>
      <xdr:row>58</xdr:row>
      <xdr:rowOff>43768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8598"/>
          <a:ext cx="889000" cy="6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145948</xdr:rowOff>
    </xdr:from>
    <xdr:to>
      <xdr:col>10</xdr:col>
      <xdr:colOff>114300</xdr:colOff>
      <xdr:row>58</xdr:row>
      <xdr:rowOff>129099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8598"/>
          <a:ext cx="889000" cy="15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8841</xdr:rowOff>
    </xdr:from>
    <xdr:to>
      <xdr:col>24</xdr:col>
      <xdr:colOff>114300</xdr:colOff>
      <xdr:row>58</xdr:row>
      <xdr:rowOff>110441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168621</xdr:rowOff>
    </xdr:from>
    <xdr:to>
      <xdr:col>20</xdr:col>
      <xdr:colOff>38100</xdr:colOff>
      <xdr:row>58</xdr:row>
      <xdr:rowOff>98771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115298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164418</xdr:rowOff>
    </xdr:from>
    <xdr:to>
      <xdr:col>15</xdr:col>
      <xdr:colOff>101600</xdr:colOff>
      <xdr:row>58</xdr:row>
      <xdr:rowOff>94568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111095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95148</xdr:rowOff>
    </xdr:from>
    <xdr:to>
      <xdr:col>10</xdr:col>
      <xdr:colOff>165100</xdr:colOff>
      <xdr:row>58</xdr:row>
      <xdr:rowOff>25298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78299</xdr:rowOff>
    </xdr:from>
    <xdr:to>
      <xdr:col>6</xdr:col>
      <xdr:colOff>38100</xdr:colOff>
      <xdr:row>59</xdr:row>
      <xdr:rowOff>8449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57920</xdr:rowOff>
    </xdr:from>
    <xdr:to>
      <xdr:col>24</xdr:col>
      <xdr:colOff>63500</xdr:colOff>
      <xdr:row>75</xdr:row>
      <xdr:rowOff>123945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6670"/>
          <a:ext cx="838200" cy="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75921</xdr:rowOff>
    </xdr:from>
    <xdr:to>
      <xdr:col>19</xdr:col>
      <xdr:colOff>177800</xdr:colOff>
      <xdr:row>75</xdr:row>
      <xdr:rowOff>123945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34671"/>
          <a:ext cx="889000" cy="4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75921</xdr:rowOff>
    </xdr:from>
    <xdr:to>
      <xdr:col>15</xdr:col>
      <xdr:colOff>50800</xdr:colOff>
      <xdr:row>76</xdr:row>
      <xdr:rowOff>8643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34671"/>
          <a:ext cx="8890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8643</xdr:rowOff>
    </xdr:from>
    <xdr:to>
      <xdr:col>10</xdr:col>
      <xdr:colOff>114300</xdr:colOff>
      <xdr:row>76</xdr:row>
      <xdr:rowOff>71558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38843"/>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7120</xdr:rowOff>
    </xdr:from>
    <xdr:to>
      <xdr:col>24</xdr:col>
      <xdr:colOff>114300</xdr:colOff>
      <xdr:row>75</xdr:row>
      <xdr:rowOff>108720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29997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73145</xdr:rowOff>
    </xdr:from>
    <xdr:to>
      <xdr:col>20</xdr:col>
      <xdr:colOff>38100</xdr:colOff>
      <xdr:row>76</xdr:row>
      <xdr:rowOff>3296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1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19822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0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25121</xdr:rowOff>
    </xdr:from>
    <xdr:to>
      <xdr:col>15</xdr:col>
      <xdr:colOff>101600</xdr:colOff>
      <xdr:row>75</xdr:row>
      <xdr:rowOff>126721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143248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129294</xdr:rowOff>
    </xdr:from>
    <xdr:to>
      <xdr:col>10</xdr:col>
      <xdr:colOff>165100</xdr:colOff>
      <xdr:row>76</xdr:row>
      <xdr:rowOff>59444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75971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20758</xdr:rowOff>
    </xdr:from>
    <xdr:to>
      <xdr:col>6</xdr:col>
      <xdr:colOff>38100</xdr:colOff>
      <xdr:row>76</xdr:row>
      <xdr:rowOff>122358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138886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127969</xdr:rowOff>
    </xdr:from>
    <xdr:to>
      <xdr:col>24</xdr:col>
      <xdr:colOff>63500</xdr:colOff>
      <xdr:row>96</xdr:row>
      <xdr:rowOff>148072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87169"/>
          <a:ext cx="8382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148072</xdr:rowOff>
    </xdr:from>
    <xdr:to>
      <xdr:col>19</xdr:col>
      <xdr:colOff>177800</xdr:colOff>
      <xdr:row>97</xdr:row>
      <xdr:rowOff>27242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7272"/>
          <a:ext cx="889000" cy="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27242</xdr:rowOff>
    </xdr:from>
    <xdr:to>
      <xdr:col>15</xdr:col>
      <xdr:colOff>50800</xdr:colOff>
      <xdr:row>97</xdr:row>
      <xdr:rowOff>59429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57892"/>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161975</xdr:rowOff>
    </xdr:from>
    <xdr:to>
      <xdr:col>10</xdr:col>
      <xdr:colOff>114300</xdr:colOff>
      <xdr:row>97</xdr:row>
      <xdr:rowOff>59429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1175"/>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77169</xdr:rowOff>
    </xdr:from>
    <xdr:to>
      <xdr:col>24</xdr:col>
      <xdr:colOff>114300</xdr:colOff>
      <xdr:row>97</xdr:row>
      <xdr:rowOff>7319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100046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97272</xdr:rowOff>
    </xdr:from>
    <xdr:to>
      <xdr:col>20</xdr:col>
      <xdr:colOff>38100</xdr:colOff>
      <xdr:row>97</xdr:row>
      <xdr:rowOff>27422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43949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3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147892</xdr:rowOff>
    </xdr:from>
    <xdr:to>
      <xdr:col>15</xdr:col>
      <xdr:colOff>101600</xdr:colOff>
      <xdr:row>97</xdr:row>
      <xdr:rowOff>78042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69169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8629</xdr:rowOff>
    </xdr:from>
    <xdr:to>
      <xdr:col>10</xdr:col>
      <xdr:colOff>165100</xdr:colOff>
      <xdr:row>97</xdr:row>
      <xdr:rowOff>110229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101356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111175</xdr:rowOff>
    </xdr:from>
    <xdr:to>
      <xdr:col>6</xdr:col>
      <xdr:colOff>38100</xdr:colOff>
      <xdr:row>97</xdr:row>
      <xdr:rowOff>41325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57852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39769</xdr:rowOff>
    </xdr:from>
    <xdr:to>
      <xdr:col>55</xdr:col>
      <xdr:colOff>0</xdr:colOff>
      <xdr:row>36</xdr:row>
      <xdr:rowOff>49893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11969"/>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49893</xdr:rowOff>
    </xdr:from>
    <xdr:to>
      <xdr:col>50</xdr:col>
      <xdr:colOff>114300</xdr:colOff>
      <xdr:row>36</xdr:row>
      <xdr:rowOff>59690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2220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59690</xdr:rowOff>
    </xdr:from>
    <xdr:to>
      <xdr:col>45</xdr:col>
      <xdr:colOff>177800</xdr:colOff>
      <xdr:row>36</xdr:row>
      <xdr:rowOff>68834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2318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68834</xdr:rowOff>
    </xdr:from>
    <xdr:to>
      <xdr:col>41</xdr:col>
      <xdr:colOff>50800</xdr:colOff>
      <xdr:row>36</xdr:row>
      <xdr:rowOff>77978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2410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160419</xdr:rowOff>
    </xdr:from>
    <xdr:to>
      <xdr:col>55</xdr:col>
      <xdr:colOff>50800</xdr:colOff>
      <xdr:row>36</xdr:row>
      <xdr:rowOff>90569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11846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170543</xdr:rowOff>
    </xdr:from>
    <xdr:to>
      <xdr:col>50</xdr:col>
      <xdr:colOff>165100</xdr:colOff>
      <xdr:row>36</xdr:row>
      <xdr:rowOff>100693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117220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8890</xdr:rowOff>
    </xdr:from>
    <xdr:to>
      <xdr:col>46</xdr:col>
      <xdr:colOff>38100</xdr:colOff>
      <xdr:row>36</xdr:row>
      <xdr:rowOff>110490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127017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18034</xdr:rowOff>
    </xdr:from>
    <xdr:to>
      <xdr:col>41</xdr:col>
      <xdr:colOff>101600</xdr:colOff>
      <xdr:row>36</xdr:row>
      <xdr:rowOff>119634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27178</xdr:rowOff>
    </xdr:from>
    <xdr:to>
      <xdr:col>36</xdr:col>
      <xdr:colOff>165100</xdr:colOff>
      <xdr:row>36</xdr:row>
      <xdr:rowOff>128778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145305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152288</xdr:rowOff>
    </xdr:from>
    <xdr:to>
      <xdr:col>55</xdr:col>
      <xdr:colOff>0</xdr:colOff>
      <xdr:row>57</xdr:row>
      <xdr:rowOff>155108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24938"/>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155108</xdr:rowOff>
    </xdr:from>
    <xdr:to>
      <xdr:col>50</xdr:col>
      <xdr:colOff>114300</xdr:colOff>
      <xdr:row>58</xdr:row>
      <xdr:rowOff>4186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2775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4186</xdr:rowOff>
    </xdr:from>
    <xdr:to>
      <xdr:col>45</xdr:col>
      <xdr:colOff>177800</xdr:colOff>
      <xdr:row>58</xdr:row>
      <xdr:rowOff>36495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828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8217</xdr:rowOff>
    </xdr:from>
    <xdr:to>
      <xdr:col>41</xdr:col>
      <xdr:colOff>50800</xdr:colOff>
      <xdr:row>58</xdr:row>
      <xdr:rowOff>36495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52317"/>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101488</xdr:rowOff>
    </xdr:from>
    <xdr:to>
      <xdr:col>55</xdr:col>
      <xdr:colOff>50800</xdr:colOff>
      <xdr:row>58</xdr:row>
      <xdr:rowOff>31638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79915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104308</xdr:rowOff>
    </xdr:from>
    <xdr:to>
      <xdr:col>50</xdr:col>
      <xdr:colOff>165100</xdr:colOff>
      <xdr:row>58</xdr:row>
      <xdr:rowOff>34458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6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124836</xdr:rowOff>
    </xdr:from>
    <xdr:to>
      <xdr:col>46</xdr:col>
      <xdr:colOff>38100</xdr:colOff>
      <xdr:row>58</xdr:row>
      <xdr:rowOff>54986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46113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157145</xdr:rowOff>
    </xdr:from>
    <xdr:to>
      <xdr:col>41</xdr:col>
      <xdr:colOff>101600</xdr:colOff>
      <xdr:row>58</xdr:row>
      <xdr:rowOff>87295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78422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128867</xdr:rowOff>
    </xdr:from>
    <xdr:to>
      <xdr:col>36</xdr:col>
      <xdr:colOff>165100</xdr:colOff>
      <xdr:row>58</xdr:row>
      <xdr:rowOff>59017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50144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15813</xdr:rowOff>
    </xdr:from>
    <xdr:to>
      <xdr:col>55</xdr:col>
      <xdr:colOff>0</xdr:colOff>
      <xdr:row>78</xdr:row>
      <xdr:rowOff>24161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8913"/>
          <a:ext cx="8382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123492</xdr:rowOff>
    </xdr:from>
    <xdr:to>
      <xdr:col>50</xdr:col>
      <xdr:colOff>114300</xdr:colOff>
      <xdr:row>78</xdr:row>
      <xdr:rowOff>24161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25142"/>
          <a:ext cx="889000" cy="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123492</xdr:rowOff>
    </xdr:from>
    <xdr:to>
      <xdr:col>45</xdr:col>
      <xdr:colOff>177800</xdr:colOff>
      <xdr:row>77</xdr:row>
      <xdr:rowOff>151020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25142"/>
          <a:ext cx="8890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151020</xdr:rowOff>
    </xdr:from>
    <xdr:to>
      <xdr:col>41</xdr:col>
      <xdr:colOff>50800</xdr:colOff>
      <xdr:row>78</xdr:row>
      <xdr:rowOff>32637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2670"/>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136463</xdr:rowOff>
    </xdr:from>
    <xdr:to>
      <xdr:col>55</xdr:col>
      <xdr:colOff>50800</xdr:colOff>
      <xdr:row>78</xdr:row>
      <xdr:rowOff>66613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144811</xdr:rowOff>
    </xdr:from>
    <xdr:to>
      <xdr:col>50</xdr:col>
      <xdr:colOff>165100</xdr:colOff>
      <xdr:row>78</xdr:row>
      <xdr:rowOff>74961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66088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72692</xdr:rowOff>
    </xdr:from>
    <xdr:to>
      <xdr:col>46</xdr:col>
      <xdr:colOff>38100</xdr:colOff>
      <xdr:row>78</xdr:row>
      <xdr:rowOff>2842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100220</xdr:rowOff>
    </xdr:from>
    <xdr:to>
      <xdr:col>41</xdr:col>
      <xdr:colOff>101600</xdr:colOff>
      <xdr:row>78</xdr:row>
      <xdr:rowOff>30370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46897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153287</xdr:rowOff>
    </xdr:from>
    <xdr:to>
      <xdr:col>36</xdr:col>
      <xdr:colOff>165100</xdr:colOff>
      <xdr:row>78</xdr:row>
      <xdr:rowOff>83437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170737</xdr:rowOff>
    </xdr:from>
    <xdr:to>
      <xdr:col>55</xdr:col>
      <xdr:colOff>0</xdr:colOff>
      <xdr:row>96</xdr:row>
      <xdr:rowOff>6091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58487"/>
          <a:ext cx="8382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97279</xdr:rowOff>
    </xdr:from>
    <xdr:to>
      <xdr:col>50</xdr:col>
      <xdr:colOff>114300</xdr:colOff>
      <xdr:row>95</xdr:row>
      <xdr:rowOff>170737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385029"/>
          <a:ext cx="889000" cy="7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97279</xdr:rowOff>
    </xdr:from>
    <xdr:to>
      <xdr:col>45</xdr:col>
      <xdr:colOff>177800</xdr:colOff>
      <xdr:row>95</xdr:row>
      <xdr:rowOff>141438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85029"/>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141438</xdr:rowOff>
    </xdr:from>
    <xdr:to>
      <xdr:col>41</xdr:col>
      <xdr:colOff>50800</xdr:colOff>
      <xdr:row>96</xdr:row>
      <xdr:rowOff>127158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29188"/>
          <a:ext cx="889000" cy="1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126741</xdr:rowOff>
    </xdr:from>
    <xdr:to>
      <xdr:col>55</xdr:col>
      <xdr:colOff>50800</xdr:colOff>
      <xdr:row>96</xdr:row>
      <xdr:rowOff>56891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149618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119937</xdr:rowOff>
    </xdr:from>
    <xdr:to>
      <xdr:col>50</xdr:col>
      <xdr:colOff>165100</xdr:colOff>
      <xdr:row>96</xdr:row>
      <xdr:rowOff>50087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66614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46479</xdr:rowOff>
    </xdr:from>
    <xdr:to>
      <xdr:col>46</xdr:col>
      <xdr:colOff>38100</xdr:colOff>
      <xdr:row>95</xdr:row>
      <xdr:rowOff>148079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3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164606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90638</xdr:rowOff>
    </xdr:from>
    <xdr:to>
      <xdr:col>41</xdr:col>
      <xdr:colOff>101600</xdr:colOff>
      <xdr:row>96</xdr:row>
      <xdr:rowOff>20788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37315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76358</xdr:rowOff>
    </xdr:from>
    <xdr:to>
      <xdr:col>36</xdr:col>
      <xdr:colOff>165100</xdr:colOff>
      <xdr:row>97</xdr:row>
      <xdr:rowOff>6508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23035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92677</xdr:rowOff>
    </xdr:from>
    <xdr:to>
      <xdr:col>85</xdr:col>
      <xdr:colOff>127000</xdr:colOff>
      <xdr:row>35</xdr:row>
      <xdr:rowOff>121503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93427"/>
          <a:ext cx="8382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85110</xdr:rowOff>
    </xdr:from>
    <xdr:to>
      <xdr:col>81</xdr:col>
      <xdr:colOff>50800</xdr:colOff>
      <xdr:row>35</xdr:row>
      <xdr:rowOff>121503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742960"/>
          <a:ext cx="889000" cy="37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85110</xdr:rowOff>
    </xdr:from>
    <xdr:to>
      <xdr:col>76</xdr:col>
      <xdr:colOff>114300</xdr:colOff>
      <xdr:row>35</xdr:row>
      <xdr:rowOff>146718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742960"/>
          <a:ext cx="889000" cy="4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40145</xdr:rowOff>
    </xdr:from>
    <xdr:to>
      <xdr:col>71</xdr:col>
      <xdr:colOff>177800</xdr:colOff>
      <xdr:row>35</xdr:row>
      <xdr:rowOff>146718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040895"/>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41877</xdr:rowOff>
    </xdr:from>
    <xdr:to>
      <xdr:col>85</xdr:col>
      <xdr:colOff>177800</xdr:colOff>
      <xdr:row>35</xdr:row>
      <xdr:rowOff>143477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20304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70703</xdr:rowOff>
    </xdr:from>
    <xdr:to>
      <xdr:col>81</xdr:col>
      <xdr:colOff>101600</xdr:colOff>
      <xdr:row>36</xdr:row>
      <xdr:rowOff>853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163430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34310</xdr:rowOff>
    </xdr:from>
    <xdr:to>
      <xdr:col>76</xdr:col>
      <xdr:colOff>165100</xdr:colOff>
      <xdr:row>33</xdr:row>
      <xdr:rowOff>135910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152437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95918</xdr:rowOff>
    </xdr:from>
    <xdr:to>
      <xdr:col>72</xdr:col>
      <xdr:colOff>38100</xdr:colOff>
      <xdr:row>36</xdr:row>
      <xdr:rowOff>26068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17195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160795</xdr:rowOff>
    </xdr:from>
    <xdr:to>
      <xdr:col>67</xdr:col>
      <xdr:colOff>101600</xdr:colOff>
      <xdr:row>35</xdr:row>
      <xdr:rowOff>90945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107472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108190</xdr:rowOff>
    </xdr:from>
    <xdr:to>
      <xdr:col>85</xdr:col>
      <xdr:colOff>127000</xdr:colOff>
      <xdr:row>57</xdr:row>
      <xdr:rowOff>49188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09390"/>
          <a:ext cx="838200" cy="1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108190</xdr:rowOff>
    </xdr:from>
    <xdr:to>
      <xdr:col>81</xdr:col>
      <xdr:colOff>50800</xdr:colOff>
      <xdr:row>57</xdr:row>
      <xdr:rowOff>15525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09390"/>
          <a:ext cx="889000" cy="7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67518</xdr:rowOff>
    </xdr:from>
    <xdr:to>
      <xdr:col>76</xdr:col>
      <xdr:colOff>114300</xdr:colOff>
      <xdr:row>57</xdr:row>
      <xdr:rowOff>15525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68718"/>
          <a:ext cx="889000" cy="1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1260</xdr:rowOff>
    </xdr:from>
    <xdr:to>
      <xdr:col>71</xdr:col>
      <xdr:colOff>177800</xdr:colOff>
      <xdr:row>56</xdr:row>
      <xdr:rowOff>67518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602460"/>
          <a:ext cx="889000" cy="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169838</xdr:rowOff>
    </xdr:from>
    <xdr:to>
      <xdr:col>85</xdr:col>
      <xdr:colOff>177800</xdr:colOff>
      <xdr:row>57</xdr:row>
      <xdr:rowOff>99988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148265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57390</xdr:rowOff>
    </xdr:from>
    <xdr:to>
      <xdr:col>81</xdr:col>
      <xdr:colOff>101600</xdr:colOff>
      <xdr:row>56</xdr:row>
      <xdr:rowOff>158990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136175</xdr:rowOff>
    </xdr:from>
    <xdr:to>
      <xdr:col>76</xdr:col>
      <xdr:colOff>165100</xdr:colOff>
      <xdr:row>57</xdr:row>
      <xdr:rowOff>66325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57452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16718</xdr:rowOff>
    </xdr:from>
    <xdr:to>
      <xdr:col>72</xdr:col>
      <xdr:colOff>38100</xdr:colOff>
      <xdr:row>56</xdr:row>
      <xdr:rowOff>118318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134845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9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121910</xdr:rowOff>
    </xdr:from>
    <xdr:to>
      <xdr:col>67</xdr:col>
      <xdr:colOff>101600</xdr:colOff>
      <xdr:row>56</xdr:row>
      <xdr:rowOff>52060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5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68587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32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117196</xdr:rowOff>
    </xdr:from>
    <xdr:to>
      <xdr:col>85</xdr:col>
      <xdr:colOff>127000</xdr:colOff>
      <xdr:row>79</xdr:row>
      <xdr:rowOff>21856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490296"/>
          <a:ext cx="838200" cy="7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72847</xdr:rowOff>
    </xdr:from>
    <xdr:to>
      <xdr:col>81</xdr:col>
      <xdr:colOff>50800</xdr:colOff>
      <xdr:row>78</xdr:row>
      <xdr:rowOff>117196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4594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131153</xdr:rowOff>
    </xdr:from>
    <xdr:to>
      <xdr:col>76</xdr:col>
      <xdr:colOff>114300</xdr:colOff>
      <xdr:row>78</xdr:row>
      <xdr:rowOff>72847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332803"/>
          <a:ext cx="889000" cy="1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113728</xdr:rowOff>
    </xdr:from>
    <xdr:to>
      <xdr:col>71</xdr:col>
      <xdr:colOff>177800</xdr:colOff>
      <xdr:row>77</xdr:row>
      <xdr:rowOff>131153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143928"/>
          <a:ext cx="889000" cy="1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142506</xdr:rowOff>
    </xdr:from>
    <xdr:to>
      <xdr:col>85</xdr:col>
      <xdr:colOff>177800</xdr:colOff>
      <xdr:row>79</xdr:row>
      <xdr:rowOff>72656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57433</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66396</xdr:rowOff>
    </xdr:from>
    <xdr:to>
      <xdr:col>81</xdr:col>
      <xdr:colOff>101600</xdr:colOff>
      <xdr:row>78</xdr:row>
      <xdr:rowOff>167996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159123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22047</xdr:rowOff>
    </xdr:from>
    <xdr:to>
      <xdr:col>76</xdr:col>
      <xdr:colOff>165100</xdr:colOff>
      <xdr:row>78</xdr:row>
      <xdr:rowOff>123647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140174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80353</xdr:rowOff>
    </xdr:from>
    <xdr:to>
      <xdr:col>72</xdr:col>
      <xdr:colOff>38100</xdr:colOff>
      <xdr:row>78</xdr:row>
      <xdr:rowOff>10503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2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27030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0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62928</xdr:rowOff>
    </xdr:from>
    <xdr:to>
      <xdr:col>67</xdr:col>
      <xdr:colOff>101600</xdr:colOff>
      <xdr:row>76</xdr:row>
      <xdr:rowOff>164528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0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9606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8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127147</xdr:rowOff>
    </xdr:from>
    <xdr:to>
      <xdr:col>85</xdr:col>
      <xdr:colOff>127000</xdr:colOff>
      <xdr:row>97</xdr:row>
      <xdr:rowOff>141452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57797"/>
          <a:ext cx="83820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141452</xdr:rowOff>
    </xdr:from>
    <xdr:to>
      <xdr:col>81</xdr:col>
      <xdr:colOff>50800</xdr:colOff>
      <xdr:row>97</xdr:row>
      <xdr:rowOff>158511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2102"/>
          <a:ext cx="8890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158511</xdr:rowOff>
    </xdr:from>
    <xdr:to>
      <xdr:col>76</xdr:col>
      <xdr:colOff>114300</xdr:colOff>
      <xdr:row>98</xdr:row>
      <xdr:rowOff>6739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9161"/>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6739</xdr:rowOff>
    </xdr:from>
    <xdr:to>
      <xdr:col>71</xdr:col>
      <xdr:colOff>177800</xdr:colOff>
      <xdr:row>98</xdr:row>
      <xdr:rowOff>16535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0883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76347</xdr:rowOff>
    </xdr:from>
    <xdr:to>
      <xdr:col>85</xdr:col>
      <xdr:colOff>177800</xdr:colOff>
      <xdr:row>98</xdr:row>
      <xdr:rowOff>6497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35724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90652</xdr:rowOff>
    </xdr:from>
    <xdr:to>
      <xdr:col>81</xdr:col>
      <xdr:colOff>101600</xdr:colOff>
      <xdr:row>98</xdr:row>
      <xdr:rowOff>20802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107711</xdr:rowOff>
    </xdr:from>
    <xdr:to>
      <xdr:col>76</xdr:col>
      <xdr:colOff>165100</xdr:colOff>
      <xdr:row>98</xdr:row>
      <xdr:rowOff>37861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28988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127389</xdr:rowOff>
    </xdr:from>
    <xdr:to>
      <xdr:col>72</xdr:col>
      <xdr:colOff>38100</xdr:colOff>
      <xdr:row>98</xdr:row>
      <xdr:rowOff>57539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48666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137185</xdr:rowOff>
    </xdr:from>
    <xdr:to>
      <xdr:col>67</xdr:col>
      <xdr:colOff>101600</xdr:colOff>
      <xdr:row>98</xdr:row>
      <xdr:rowOff>67335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58462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年度は財政調整基金に</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百万円の積立を行っていたため、令和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年度は大きく減少している。</a:t>
          </a:r>
        </a:p>
        <a:p>
          <a:r>
            <a:rPr kumimoji="1" lang="ja-JP" altLang="en-US" sz="1300">
              <a:latin typeface="ＭＳ Ｐゴシック" panose="020B0600070205080204" pitchFamily="50" charset="-128"/>
              <a:ea typeface="ＭＳ Ｐゴシック" panose="020B0600070205080204" pitchFamily="50" charset="-128"/>
            </a:rPr>
            <a:t>　民生費について、低所得世帯支援特別給付金給付事業等扶助費が増加している。</a:t>
          </a:r>
        </a:p>
        <a:p>
          <a:r>
            <a:rPr kumimoji="1" lang="ja-JP" altLang="en-US" sz="1300">
              <a:latin typeface="ＭＳ Ｐゴシック" panose="020B0600070205080204" pitchFamily="50" charset="-128"/>
              <a:ea typeface="ＭＳ Ｐゴシック" panose="020B0600070205080204" pitchFamily="50" charset="-128"/>
            </a:rPr>
            <a:t>　衛生費について、ごみ焼却施設長寿命化工事の実施により増加している。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教育費について、大規模な中学校施設整備事業が完了したことにより減少している。</a:t>
          </a:r>
        </a:p>
        <a:p>
          <a:r>
            <a:rPr kumimoji="1" lang="ja-JP" altLang="en-US" sz="1300">
              <a:latin typeface="ＭＳ Ｐゴシック" panose="020B0600070205080204" pitchFamily="50" charset="-128"/>
              <a:ea typeface="ＭＳ Ｐゴシック" panose="020B0600070205080204" pitchFamily="50" charset="-128"/>
            </a:rPr>
            <a:t>　災害復旧費について、橋梁の災害復旧事業（委託事業）が完了したことにより減少している。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％程度を維持するように努めている。適切な財源の確保と歳出の精査により、取崩しを回避することができた。</a:t>
          </a:r>
        </a:p>
        <a:p>
          <a:r>
            <a:rPr kumimoji="1" lang="ja-JP" altLang="en-US" sz="1400">
              <a:latin typeface="ＭＳ ゴシック" pitchFamily="49" charset="-128"/>
              <a:ea typeface="ＭＳ ゴシック" pitchFamily="49" charset="-128"/>
            </a:rPr>
            <a:t>　実質収支の減少については、前年度と比較して、歳入・歳出ともに減少したが、歳出のうち財源の大部分を一般財源が占めている人件費が大きく増加したことが影響している。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母となる標準財政規模に大きな増減は無かったが、一般会計については、分子となる実質収支額が減少したため、黒字幅が減少した。実質収支額の減少の要因として、大規模な中学校施設整備事業が完了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分子となる剰余額が減少したため、黒字幅が減少した。剰余額の減少の要因として、患者数減少に伴う収益の減少や新型コロナウイルス感染症対策関係補助金の減少及び給与費の増額等が挙げら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中学校整備事業やし尿処理施設改修などのために借り入れた地方債の元金償還が始まったことから、元利償還金が増加している。</a:t>
          </a:r>
        </a:p>
        <a:p>
          <a:r>
            <a:rPr kumimoji="1" lang="ja-JP" altLang="en-US" sz="1400">
              <a:latin typeface="ＭＳ ゴシック" pitchFamily="49" charset="-128"/>
              <a:ea typeface="ＭＳ ゴシック" pitchFamily="49" charset="-128"/>
            </a:rPr>
            <a:t>　辺地・過疎対策事業債等の財政措置の高い地方債を優先的に発行しているため、算入公債費等も増加している。</a:t>
          </a:r>
        </a:p>
        <a:p>
          <a:r>
            <a:rPr kumimoji="1" lang="ja-JP" altLang="en-US" sz="1400">
              <a:latin typeface="ＭＳ ゴシック" pitchFamily="49" charset="-128"/>
              <a:ea typeface="ＭＳ ゴシック" pitchFamily="49" charset="-128"/>
            </a:rPr>
            <a:t>　平成３０年７月豪雨災害復興事業や学校耐震化事業等大規模事業のための起債に係る償還額の増加に伴い、実質公債費比率は、今後も上昇する見込みであるが、上昇率を抑えていくために、事業の取捨選択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中で大きな割合を占める一般会計等に係る地方債の現在高は、中学校整備事業で借り入れた地方債の元金償還が始まったため償還元金が若干増加したこと、また、借入額が大幅に抑制されたことにより、前年度と比較して減少している。</a:t>
          </a:r>
        </a:p>
        <a:p>
          <a:r>
            <a:rPr kumimoji="1" lang="ja-JP" altLang="en-US" sz="1400">
              <a:latin typeface="ＭＳ ゴシック" pitchFamily="49" charset="-128"/>
              <a:ea typeface="ＭＳ ゴシック" pitchFamily="49" charset="-128"/>
            </a:rPr>
            <a:t>　一方、充当可能財源等のうち充当可能基金は、減債基金、公共施設等整備基金等への積立により、前年度から増加している。　</a:t>
          </a:r>
        </a:p>
        <a:p>
          <a:r>
            <a:rPr kumimoji="1" lang="ja-JP" altLang="en-US" sz="1400">
              <a:latin typeface="ＭＳ ゴシック" pitchFamily="49" charset="-128"/>
              <a:ea typeface="ＭＳ ゴシック" pitchFamily="49" charset="-128"/>
            </a:rPr>
            <a:t>　その結果、将来負担比率の分子は減少している。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市民文化会館整備のために公共施設等整備基金に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百万円、地域振興に要する経費の財源に充てるため合併振興基金積立金に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一方、公共施設等整備基金からごみ焼却施設補修工事費等に充当するために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百万円、地域振興基金からふるさと納税寄附者の選択した政策メニューに応じた事業に充当するために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人口減少による地方交付税等の歳入減、市民文化会館建設事業等大型事業や公債費の増に伴う歳出増が見込まれるため、基金を有効に活用して健全な財政運営に努める。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合併振興基金：市民の連帯の強化及び地域振興に関する事業を推進する。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農林振興基金：地域における農業及び農村の活性化を図る。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公共施設等整備基金：市民文化会館整備のため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百万円を積み立てた一方で、ごみ焼却施設補修工事費等に充当するために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合併振興基金：地方債を原資として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百万円を積み立てたが、寄付者の選択した政策メニューに応じた事業に充当するために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市民文化会館建設事業等の大型事業を予定しているため必要に応じて取崩しを行う。他の他特定目的基金についても、基金の目的に合った事業の財源として必要に応じて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現在の水準を維持しつつ、歳入予算を調整するために、取崩しと積立を行う。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臨時財政対策債の元利償還金の一部を償還するための費用として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今後、中学校整備事業等の償還が開始し、増加が見込まれる公債費に充当し、健全な財政運営に努める。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31624061</v>
      </c>
      <c r="BO4" s="371"/>
      <c r="BP4" s="371"/>
      <c r="BQ4" s="371"/>
      <c r="BR4" s="371"/>
      <c r="BS4" s="371"/>
      <c r="BT4" s="371"/>
      <c r="BU4" s="372"/>
      <c r="BV4" s="370">
        <v>33487811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14.2</v>
      </c>
      <c r="CU4" s="377"/>
      <c r="CV4" s="377"/>
      <c r="CW4" s="377"/>
      <c r="CX4" s="377"/>
      <c r="CY4" s="377"/>
      <c r="CZ4" s="377"/>
      <c r="DA4" s="378"/>
      <c r="DB4" s="376">
        <v>19.899999999999999</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29189171</v>
      </c>
      <c r="BO5" s="408"/>
      <c r="BP5" s="408"/>
      <c r="BQ5" s="408"/>
      <c r="BR5" s="408"/>
      <c r="BS5" s="408"/>
      <c r="BT5" s="408"/>
      <c r="BU5" s="409"/>
      <c r="BV5" s="407">
        <v>30197926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98.3</v>
      </c>
      <c r="CU5" s="405"/>
      <c r="CV5" s="405"/>
      <c r="CW5" s="405"/>
      <c r="CX5" s="405"/>
      <c r="CY5" s="405"/>
      <c r="CZ5" s="405"/>
      <c r="DA5" s="406"/>
      <c r="DB5" s="404">
        <v>94.7</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2434890</v>
      </c>
      <c r="BO6" s="408"/>
      <c r="BP6" s="408"/>
      <c r="BQ6" s="408"/>
      <c r="BR6" s="408"/>
      <c r="BS6" s="408"/>
      <c r="BT6" s="408"/>
      <c r="BU6" s="409"/>
      <c r="BV6" s="407">
        <v>3289885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98.8</v>
      </c>
      <c r="CU6" s="445"/>
      <c r="CV6" s="445"/>
      <c r="CW6" s="445"/>
      <c r="CX6" s="445"/>
      <c r="CY6" s="445"/>
      <c r="CZ6" s="445"/>
      <c r="DA6" s="446"/>
      <c r="DB6" s="444">
        <v>95.8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222823</v>
      </c>
      <c r="BO7" s="408"/>
      <c r="BP7" s="408"/>
      <c r="BQ7" s="408"/>
      <c r="BR7" s="408"/>
      <c r="BS7" s="408"/>
      <c r="BT7" s="408"/>
      <c r="BU7" s="409"/>
      <c r="BV7" s="407">
        <v>213414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15597358</v>
      </c>
      <c r="CU7" s="408"/>
      <c r="CV7" s="408"/>
      <c r="CW7" s="408"/>
      <c r="CX7" s="408"/>
      <c r="CY7" s="408"/>
      <c r="CZ7" s="408"/>
      <c r="DA7" s="409"/>
      <c r="DB7" s="407">
        <v>15491690</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2212067</v>
      </c>
      <c r="BO8" s="408"/>
      <c r="BP8" s="408"/>
      <c r="BQ8" s="408"/>
      <c r="BR8" s="408"/>
      <c r="BS8" s="408"/>
      <c r="BT8" s="408"/>
      <c r="BU8" s="409"/>
      <c r="BV8" s="407">
        <v>3076471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0.35</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40575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-864404</v>
      </c>
      <c r="BO9" s="408"/>
      <c r="BP9" s="408"/>
      <c r="BQ9" s="408"/>
      <c r="BR9" s="408"/>
      <c r="BS9" s="408"/>
      <c r="BT9" s="408"/>
      <c r="BU9" s="409"/>
      <c r="BV9" s="407">
        <v>-646666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13.3</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44086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356</v>
      </c>
      <c r="BO10" s="408"/>
      <c r="BP10" s="408"/>
      <c r="BQ10" s="408"/>
      <c r="BR10" s="408"/>
      <c r="BS10" s="408"/>
      <c r="BT10" s="408"/>
      <c r="BU10" s="409"/>
      <c r="BV10" s="407">
        <v>500252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39867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39451</v>
      </c>
      <c r="S13" s="492"/>
      <c r="T13" s="492"/>
      <c r="U13" s="492"/>
      <c r="V13" s="493"/>
      <c r="W13" s="423" t="s">
        <v>131</v>
      </c>
      <c r="X13" s="424"/>
      <c r="Y13" s="424"/>
      <c r="Z13" s="424"/>
      <c r="AA13" s="424"/>
      <c r="AB13" s="414"/>
      <c r="AC13" s="458">
        <v>2132</v>
      </c>
      <c r="AD13" s="459"/>
      <c r="AE13" s="459"/>
      <c r="AF13" s="459"/>
      <c r="AG13" s="501"/>
      <c r="AH13" s="458">
        <v>2431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-864048</v>
      </c>
      <c r="BO13" s="408"/>
      <c r="BP13" s="408"/>
      <c r="BQ13" s="408"/>
      <c r="BR13" s="408"/>
      <c r="BS13" s="408"/>
      <c r="BT13" s="408"/>
      <c r="BU13" s="409"/>
      <c r="BV13" s="407">
        <v>-146414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7.6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40580</v>
      </c>
      <c r="S14" s="492"/>
      <c r="T14" s="492"/>
      <c r="U14" s="492"/>
      <c r="V14" s="493"/>
      <c r="W14" s="397"/>
      <c r="X14" s="398"/>
      <c r="Y14" s="398"/>
      <c r="Z14" s="398"/>
      <c r="AA14" s="398"/>
      <c r="AB14" s="387"/>
      <c r="AC14" s="494">
        <v>11.4</v>
      </c>
      <c r="AD14" s="495"/>
      <c r="AE14" s="495"/>
      <c r="AF14" s="495"/>
      <c r="AG14" s="496"/>
      <c r="AH14" s="494">
        <v>12.1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34</v>
      </c>
      <c r="CU14" s="506"/>
      <c r="CV14" s="506"/>
      <c r="CW14" s="506"/>
      <c r="CX14" s="506"/>
      <c r="CY14" s="506"/>
      <c r="CZ14" s="506"/>
      <c r="DA14" s="507"/>
      <c r="DB14" s="505">
        <v>41.2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40341</v>
      </c>
      <c r="S15" s="492"/>
      <c r="T15" s="492"/>
      <c r="U15" s="492"/>
      <c r="V15" s="493"/>
      <c r="W15" s="423" t="s">
        <v>137</v>
      </c>
      <c r="X15" s="424"/>
      <c r="Y15" s="424"/>
      <c r="Z15" s="424"/>
      <c r="AA15" s="424"/>
      <c r="AB15" s="414"/>
      <c r="AC15" s="458">
        <v>4168</v>
      </c>
      <c r="AD15" s="459"/>
      <c r="AE15" s="459"/>
      <c r="AF15" s="459"/>
      <c r="AG15" s="501"/>
      <c r="AH15" s="458">
        <v>4473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4938651</v>
      </c>
      <c r="BO15" s="371"/>
      <c r="BP15" s="371"/>
      <c r="BQ15" s="371"/>
      <c r="BR15" s="371"/>
      <c r="BS15" s="371"/>
      <c r="BT15" s="371"/>
      <c r="BU15" s="372"/>
      <c r="BV15" s="370">
        <v>4870686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22.2</v>
      </c>
      <c r="AD16" s="495"/>
      <c r="AE16" s="495"/>
      <c r="AF16" s="495"/>
      <c r="AG16" s="496"/>
      <c r="AH16" s="494">
        <v>22.2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14333364</v>
      </c>
      <c r="BO16" s="408"/>
      <c r="BP16" s="408"/>
      <c r="BQ16" s="408"/>
      <c r="BR16" s="408"/>
      <c r="BS16" s="408"/>
      <c r="BT16" s="408"/>
      <c r="BU16" s="409"/>
      <c r="BV16" s="407">
        <v>14108200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12480</v>
      </c>
      <c r="AD17" s="459"/>
      <c r="AE17" s="459"/>
      <c r="AF17" s="459"/>
      <c r="AG17" s="501"/>
      <c r="AH17" s="458">
        <v>13225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6130257</v>
      </c>
      <c r="BO17" s="408"/>
      <c r="BP17" s="408"/>
      <c r="BQ17" s="408"/>
      <c r="BR17" s="408"/>
      <c r="BS17" s="408"/>
      <c r="BT17" s="408"/>
      <c r="BU17" s="409"/>
      <c r="BV17" s="407">
        <v>6068950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432.12</v>
      </c>
      <c r="M18" s="531"/>
      <c r="N18" s="531"/>
      <c r="O18" s="531"/>
      <c r="P18" s="531"/>
      <c r="Q18" s="531"/>
      <c r="R18" s="532"/>
      <c r="S18" s="532"/>
      <c r="T18" s="532"/>
      <c r="U18" s="532"/>
      <c r="V18" s="533"/>
      <c r="W18" s="425"/>
      <c r="X18" s="426"/>
      <c r="Y18" s="426"/>
      <c r="Z18" s="426"/>
      <c r="AA18" s="426"/>
      <c r="AB18" s="417"/>
      <c r="AC18" s="534">
        <v>66.5</v>
      </c>
      <c r="AD18" s="535"/>
      <c r="AE18" s="535"/>
      <c r="AF18" s="535"/>
      <c r="AG18" s="536"/>
      <c r="AH18" s="534">
        <v>65.7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15461162</v>
      </c>
      <c r="BO18" s="408"/>
      <c r="BP18" s="408"/>
      <c r="BQ18" s="408"/>
      <c r="BR18" s="408"/>
      <c r="BS18" s="408"/>
      <c r="BT18" s="408"/>
      <c r="BU18" s="409"/>
      <c r="BV18" s="407">
        <v>14870052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94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22143258</v>
      </c>
      <c r="BO19" s="408"/>
      <c r="BP19" s="408"/>
      <c r="BQ19" s="408"/>
      <c r="BR19" s="408"/>
      <c r="BS19" s="408"/>
      <c r="BT19" s="408"/>
      <c r="BU19" s="409"/>
      <c r="BV19" s="407">
        <v>22553661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17375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32975781</v>
      </c>
      <c r="BO22" s="371"/>
      <c r="BP22" s="371"/>
      <c r="BQ22" s="371"/>
      <c r="BR22" s="371"/>
      <c r="BS22" s="371"/>
      <c r="BT22" s="371"/>
      <c r="BU22" s="372"/>
      <c r="BV22" s="370">
        <v>33421542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27088591</v>
      </c>
      <c r="BO23" s="408"/>
      <c r="BP23" s="408"/>
      <c r="BQ23" s="408"/>
      <c r="BR23" s="408"/>
      <c r="BS23" s="408"/>
      <c r="BT23" s="408"/>
      <c r="BU23" s="409"/>
      <c r="BV23" s="407">
        <v>27568850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8710</v>
      </c>
      <c r="R24" s="459"/>
      <c r="S24" s="459"/>
      <c r="T24" s="459"/>
      <c r="U24" s="459"/>
      <c r="V24" s="501"/>
      <c r="W24" s="553"/>
      <c r="X24" s="554"/>
      <c r="Y24" s="555"/>
      <c r="Z24" s="457" t="s">
        <v>162</v>
      </c>
      <c r="AA24" s="437"/>
      <c r="AB24" s="437"/>
      <c r="AC24" s="437"/>
      <c r="AD24" s="437"/>
      <c r="AE24" s="437"/>
      <c r="AF24" s="437"/>
      <c r="AG24" s="438"/>
      <c r="AH24" s="458">
        <v>425</v>
      </c>
      <c r="AI24" s="459"/>
      <c r="AJ24" s="459"/>
      <c r="AK24" s="459"/>
      <c r="AL24" s="501"/>
      <c r="AM24" s="458">
        <v>1335775</v>
      </c>
      <c r="AN24" s="459"/>
      <c r="AO24" s="459"/>
      <c r="AP24" s="459"/>
      <c r="AQ24" s="459"/>
      <c r="AR24" s="501"/>
      <c r="AS24" s="458">
        <v>3143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26783762</v>
      </c>
      <c r="BO24" s="408"/>
      <c r="BP24" s="408"/>
      <c r="BQ24" s="408"/>
      <c r="BR24" s="408"/>
      <c r="BS24" s="408"/>
      <c r="BT24" s="408"/>
      <c r="BU24" s="409"/>
      <c r="BV24" s="407">
        <v>26599071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6760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4569371</v>
      </c>
      <c r="BO25" s="371"/>
      <c r="BP25" s="371"/>
      <c r="BQ25" s="371"/>
      <c r="BR25" s="371"/>
      <c r="BS25" s="371"/>
      <c r="BT25" s="371"/>
      <c r="BU25" s="372"/>
      <c r="BV25" s="370">
        <v>3228248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5650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47396</v>
      </c>
      <c r="AN26" s="459"/>
      <c r="AO26" s="459"/>
      <c r="AP26" s="459"/>
      <c r="AQ26" s="459"/>
      <c r="AR26" s="501"/>
      <c r="AS26" s="458">
        <v>2788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4470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32799</v>
      </c>
      <c r="AN27" s="459"/>
      <c r="AO27" s="459"/>
      <c r="AP27" s="459"/>
      <c r="AQ27" s="459"/>
      <c r="AR27" s="501"/>
      <c r="AS27" s="458">
        <v>3644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486991</v>
      </c>
      <c r="BO27" s="527"/>
      <c r="BP27" s="527"/>
      <c r="BQ27" s="527"/>
      <c r="BR27" s="527"/>
      <c r="BS27" s="527"/>
      <c r="BT27" s="527"/>
      <c r="BU27" s="528"/>
      <c r="BV27" s="526">
        <v>486989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3700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3024971</v>
      </c>
      <c r="BO28" s="371"/>
      <c r="BP28" s="371"/>
      <c r="BQ28" s="371"/>
      <c r="BR28" s="371"/>
      <c r="BS28" s="371"/>
      <c r="BT28" s="371"/>
      <c r="BU28" s="372"/>
      <c r="BV28" s="370">
        <v>3024615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19</v>
      </c>
      <c r="M29" s="459"/>
      <c r="N29" s="459"/>
      <c r="O29" s="459"/>
      <c r="P29" s="501"/>
      <c r="Q29" s="458">
        <v>3440</v>
      </c>
      <c r="R29" s="459"/>
      <c r="S29" s="459"/>
      <c r="T29" s="459"/>
      <c r="U29" s="459"/>
      <c r="V29" s="501"/>
      <c r="W29" s="556"/>
      <c r="X29" s="557"/>
      <c r="Y29" s="558"/>
      <c r="Z29" s="457" t="s">
        <v>177</v>
      </c>
      <c r="AA29" s="437"/>
      <c r="AB29" s="437"/>
      <c r="AC29" s="437"/>
      <c r="AD29" s="437"/>
      <c r="AE29" s="437"/>
      <c r="AF29" s="437"/>
      <c r="AG29" s="438"/>
      <c r="AH29" s="458">
        <v>434</v>
      </c>
      <c r="AI29" s="459"/>
      <c r="AJ29" s="459"/>
      <c r="AK29" s="459"/>
      <c r="AL29" s="501"/>
      <c r="AM29" s="458">
        <v>1368574</v>
      </c>
      <c r="AN29" s="459"/>
      <c r="AO29" s="459"/>
      <c r="AP29" s="459"/>
      <c r="AQ29" s="459"/>
      <c r="AR29" s="501"/>
      <c r="AS29" s="458">
        <v>3153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1264300</v>
      </c>
      <c r="BO29" s="408"/>
      <c r="BP29" s="408"/>
      <c r="BQ29" s="408"/>
      <c r="BR29" s="408"/>
      <c r="BS29" s="408"/>
      <c r="BT29" s="408"/>
      <c r="BU29" s="409"/>
      <c r="BV29" s="407">
        <v>1233188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6955126</v>
      </c>
      <c r="BO30" s="527"/>
      <c r="BP30" s="527"/>
      <c r="BQ30" s="527"/>
      <c r="BR30" s="527"/>
      <c r="BS30" s="527"/>
      <c r="BT30" s="527"/>
      <c r="BU30" s="528"/>
      <c r="BV30" s="526">
        <v>6330923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IF('各会計、関係団体の財政状況及び健全化判断比率'!B36="","",'各会計、関係団体の財政状況及び健全化判断比率'!B36)</f>
        <v>港湾施設事業特別会計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愛媛県市町総合事務組合（退職手当事業特別会計）</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青島海運有限会社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土地取得造成特別会計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IF('各会計、関係団体の財政状況及び健全化判断比率'!B37="","",'各会計、関係団体の財政状況及び健全化判断比率'!B37)</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愛媛県市町総合事務組合（消防補償事業特別会計）</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ひじかわ開発株式会社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飲料水供給事業特別会計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IF('各会計、関係団体の財政状況及び健全化判断比率'!B38="","",'各会計、関係団体の財政状況及び健全化判断比率'!B38)</f>
        <v>温泉事業特別会計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大洲・喜多衛生事務組合</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株式会社清流の里ひじかわ</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IF('各会計、関係団体の財政状況及び健全化判断比率'!B35="","",'各会計、関係団体の財政状況及び健全化判断比率'!B35)</f>
        <v>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大洲喜多特別養護老人ホーム事務組合（一般会計）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株式会社ゆうとぴあ河辺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大洲喜多特別養護老人ホーム事務組合（公営企業会計）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担い手公社河辺やまびこ有限会社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大洲地区広域消防事務組合</v>
      </c>
      <c r="BZ39" s="598"/>
      <c r="CA39" s="598"/>
      <c r="CB39" s="598"/>
      <c r="CC39" s="598"/>
      <c r="CD39" s="598"/>
      <c r="CE39" s="598"/>
      <c r="CF39" s="598"/>
      <c r="CG39" s="598"/>
      <c r="CH39" s="598"/>
      <c r="CI39" s="598"/>
      <c r="CJ39" s="598"/>
      <c r="CK39" s="598"/>
      <c r="CL39" s="598"/>
      <c r="CM39" s="598"/>
      <c r="CN39" s="181"/>
      <c r="CO39" s="597">
        <f t="shared" si="3"/>
        <v>30</v>
      </c>
      <c r="CP39" s="597"/>
      <c r="CQ39" s="598" t="str">
        <f>IF('各会計、関係団体の財政状況及び健全化判断比率'!BS12="","",'各会計、関係団体の財政状況及び健全化判断比率'!BS12)</f>
        <v>一般社団法人キタ・マネジメント</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八幡浜・大洲地区広域市町村圏組合（一般会計）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22</v>
      </c>
      <c r="BX41" s="597"/>
      <c r="BY41" s="598" t="str">
        <f>IF('各会計、関係団体の財政状況及び健全化判断比率'!B75="","",'各会計、関係団体の財政状況及び健全化判断比率'!B75)</f>
        <v>八幡浜・大洲地区広域市町村圏組合（八幡浜・大洲地方拠点都市対策室特別会計）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23</v>
      </c>
      <c r="BX42" s="597"/>
      <c r="BY42" s="598" t="str">
        <f>IF('各会計、関係団体の財政状況及び健全化判断比率'!B76="","",'各会計、関係団体の財政状況及び健全化判断比率'!B76)</f>
        <v>八幡浜・大洲地区広域市町村圏組合（運動公園特別会計）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24</v>
      </c>
      <c r="BX43" s="597"/>
      <c r="BY43" s="598" t="str">
        <f>IF('各会計、関係団体の財政状況及び健全化判断比率'!B77="","",'各会計、関係団体の財政状況及び健全化判断比率'!B77)</f>
        <v>愛媛地方税滞納整理機構</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kYZA8cAKU0oZgCon0Vq3ifzJZILtyAFmV0MTxd470SC4ECMiS0E40Y7RTw2M9oxxOD6gDcSTRGPikijD8V660Q==" saltValue="7a9cix22PjsiRg/oPUpC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4486217</v>
      </c>
      <c r="S5" s="613"/>
      <c r="T5" s="613"/>
      <c r="U5" s="613"/>
      <c r="V5" s="613"/>
      <c r="W5" s="613"/>
      <c r="X5" s="613"/>
      <c r="Y5" s="614"/>
      <c r="Z5" s="615">
        <v>14.2</v>
      </c>
      <c r="AA5" s="615"/>
      <c r="AB5" s="615"/>
      <c r="AC5" s="615"/>
      <c r="AD5" s="616">
        <v>4486217</v>
      </c>
      <c r="AE5" s="616"/>
      <c r="AF5" s="616"/>
      <c r="AG5" s="616"/>
      <c r="AH5" s="616"/>
      <c r="AI5" s="616"/>
      <c r="AJ5" s="616"/>
      <c r="AK5" s="616"/>
      <c r="AL5" s="617">
        <v>28.7</v>
      </c>
      <c r="AM5" s="618"/>
      <c r="AN5" s="618"/>
      <c r="AO5" s="619"/>
      <c r="AP5" s="609" t="s">
        <v>216</v>
      </c>
      <c r="AQ5" s="610"/>
      <c r="AR5" s="610"/>
      <c r="AS5" s="610"/>
      <c r="AT5" s="610"/>
      <c r="AU5" s="610"/>
      <c r="AV5" s="610"/>
      <c r="AW5" s="610"/>
      <c r="AX5" s="610"/>
      <c r="AY5" s="610"/>
      <c r="AZ5" s="610"/>
      <c r="BA5" s="610"/>
      <c r="BB5" s="610"/>
      <c r="BC5" s="610"/>
      <c r="BD5" s="610"/>
      <c r="BE5" s="610"/>
      <c r="BF5" s="611"/>
      <c r="BG5" s="623">
        <v>4485033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466862</v>
      </c>
      <c r="S6" s="624"/>
      <c r="T6" s="624"/>
      <c r="U6" s="624"/>
      <c r="V6" s="624"/>
      <c r="W6" s="624"/>
      <c r="X6" s="624"/>
      <c r="Y6" s="625"/>
      <c r="Z6" s="626">
        <v>1.5</v>
      </c>
      <c r="AA6" s="626"/>
      <c r="AB6" s="626"/>
      <c r="AC6" s="626"/>
      <c r="AD6" s="627">
        <v>466862</v>
      </c>
      <c r="AE6" s="627"/>
      <c r="AF6" s="627"/>
      <c r="AG6" s="627"/>
      <c r="AH6" s="627"/>
      <c r="AI6" s="627"/>
      <c r="AJ6" s="627"/>
      <c r="AK6" s="627"/>
      <c r="AL6" s="628">
        <v>3</v>
      </c>
      <c r="AM6" s="629"/>
      <c r="AN6" s="629"/>
      <c r="AO6" s="630"/>
      <c r="AP6" s="620" t="s">
        <v>221</v>
      </c>
      <c r="AQ6" s="621"/>
      <c r="AR6" s="621"/>
      <c r="AS6" s="621"/>
      <c r="AT6" s="621"/>
      <c r="AU6" s="621"/>
      <c r="AV6" s="621"/>
      <c r="AW6" s="621"/>
      <c r="AX6" s="621"/>
      <c r="AY6" s="621"/>
      <c r="AZ6" s="621"/>
      <c r="BA6" s="621"/>
      <c r="BB6" s="621"/>
      <c r="BC6" s="621"/>
      <c r="BD6" s="621"/>
      <c r="BE6" s="621"/>
      <c r="BF6" s="622"/>
      <c r="BG6" s="623">
        <v>4485033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191861</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191861</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2289</v>
      </c>
      <c r="S7" s="624"/>
      <c r="T7" s="624"/>
      <c r="U7" s="624"/>
      <c r="V7" s="624"/>
      <c r="W7" s="624"/>
      <c r="X7" s="624"/>
      <c r="Y7" s="625"/>
      <c r="Z7" s="626">
        <v>0</v>
      </c>
      <c r="AA7" s="626"/>
      <c r="AB7" s="626"/>
      <c r="AC7" s="626"/>
      <c r="AD7" s="627">
        <v>2289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1845239</v>
      </c>
      <c r="BH7" s="624"/>
      <c r="BI7" s="624"/>
      <c r="BJ7" s="624"/>
      <c r="BK7" s="624"/>
      <c r="BL7" s="624"/>
      <c r="BM7" s="624"/>
      <c r="BN7" s="625"/>
      <c r="BO7" s="626">
        <v>41.1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4905194</v>
      </c>
      <c r="CS7" s="624"/>
      <c r="CT7" s="624"/>
      <c r="CU7" s="624"/>
      <c r="CV7" s="624"/>
      <c r="CW7" s="624"/>
      <c r="CX7" s="624"/>
      <c r="CY7" s="625"/>
      <c r="CZ7" s="626">
        <v>16.8</v>
      </c>
      <c r="DA7" s="626"/>
      <c r="DB7" s="626"/>
      <c r="DC7" s="626"/>
      <c r="DD7" s="632">
        <v>663635</v>
      </c>
      <c r="DE7" s="624"/>
      <c r="DF7" s="624"/>
      <c r="DG7" s="624"/>
      <c r="DH7" s="624"/>
      <c r="DI7" s="624"/>
      <c r="DJ7" s="624"/>
      <c r="DK7" s="624"/>
      <c r="DL7" s="624"/>
      <c r="DM7" s="624"/>
      <c r="DN7" s="624"/>
      <c r="DO7" s="624"/>
      <c r="DP7" s="625"/>
      <c r="DQ7" s="632">
        <v>3277603</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23925</v>
      </c>
      <c r="S8" s="624"/>
      <c r="T8" s="624"/>
      <c r="U8" s="624"/>
      <c r="V8" s="624"/>
      <c r="W8" s="624"/>
      <c r="X8" s="624"/>
      <c r="Y8" s="625"/>
      <c r="Z8" s="626">
        <v>0.1</v>
      </c>
      <c r="AA8" s="626"/>
      <c r="AB8" s="626"/>
      <c r="AC8" s="626"/>
      <c r="AD8" s="627">
        <v>23925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66693</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9184831</v>
      </c>
      <c r="CS8" s="624"/>
      <c r="CT8" s="624"/>
      <c r="CU8" s="624"/>
      <c r="CV8" s="624"/>
      <c r="CW8" s="624"/>
      <c r="CX8" s="624"/>
      <c r="CY8" s="625"/>
      <c r="CZ8" s="626">
        <v>31.5</v>
      </c>
      <c r="DA8" s="626"/>
      <c r="DB8" s="626"/>
      <c r="DC8" s="626"/>
      <c r="DD8" s="632">
        <v>183189</v>
      </c>
      <c r="DE8" s="624"/>
      <c r="DF8" s="624"/>
      <c r="DG8" s="624"/>
      <c r="DH8" s="624"/>
      <c r="DI8" s="624"/>
      <c r="DJ8" s="624"/>
      <c r="DK8" s="624"/>
      <c r="DL8" s="624"/>
      <c r="DM8" s="624"/>
      <c r="DN8" s="624"/>
      <c r="DO8" s="624"/>
      <c r="DP8" s="625"/>
      <c r="DQ8" s="632">
        <v>5641228</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28990</v>
      </c>
      <c r="S9" s="624"/>
      <c r="T9" s="624"/>
      <c r="U9" s="624"/>
      <c r="V9" s="624"/>
      <c r="W9" s="624"/>
      <c r="X9" s="624"/>
      <c r="Y9" s="625"/>
      <c r="Z9" s="626">
        <v>0.1</v>
      </c>
      <c r="AA9" s="626"/>
      <c r="AB9" s="626"/>
      <c r="AC9" s="626"/>
      <c r="AD9" s="627">
        <v>28990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1487546</v>
      </c>
      <c r="BH9" s="624"/>
      <c r="BI9" s="624"/>
      <c r="BJ9" s="624"/>
      <c r="BK9" s="624"/>
      <c r="BL9" s="624"/>
      <c r="BM9" s="624"/>
      <c r="BN9" s="625"/>
      <c r="BO9" s="626">
        <v>33.200000000000003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3092322</v>
      </c>
      <c r="CS9" s="624"/>
      <c r="CT9" s="624"/>
      <c r="CU9" s="624"/>
      <c r="CV9" s="624"/>
      <c r="CW9" s="624"/>
      <c r="CX9" s="624"/>
      <c r="CY9" s="625"/>
      <c r="CZ9" s="626">
        <v>10.6</v>
      </c>
      <c r="DA9" s="626"/>
      <c r="DB9" s="626"/>
      <c r="DC9" s="626"/>
      <c r="DD9" s="632">
        <v>614813</v>
      </c>
      <c r="DE9" s="624"/>
      <c r="DF9" s="624"/>
      <c r="DG9" s="624"/>
      <c r="DH9" s="624"/>
      <c r="DI9" s="624"/>
      <c r="DJ9" s="624"/>
      <c r="DK9" s="624"/>
      <c r="DL9" s="624"/>
      <c r="DM9" s="624"/>
      <c r="DN9" s="624"/>
      <c r="DO9" s="624"/>
      <c r="DP9" s="625"/>
      <c r="DQ9" s="632">
        <v>2066728</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135238</v>
      </c>
      <c r="BH10" s="624"/>
      <c r="BI10" s="624"/>
      <c r="BJ10" s="624"/>
      <c r="BK10" s="624"/>
      <c r="BL10" s="624"/>
      <c r="BM10" s="624"/>
      <c r="BN10" s="625"/>
      <c r="BO10" s="626">
        <v>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70000</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1006327</v>
      </c>
      <c r="S11" s="624"/>
      <c r="T11" s="624"/>
      <c r="U11" s="624"/>
      <c r="V11" s="624"/>
      <c r="W11" s="624"/>
      <c r="X11" s="624"/>
      <c r="Y11" s="625"/>
      <c r="Z11" s="628">
        <v>3.2</v>
      </c>
      <c r="AA11" s="629"/>
      <c r="AB11" s="629"/>
      <c r="AC11" s="635"/>
      <c r="AD11" s="632">
        <v>1006327</v>
      </c>
      <c r="AE11" s="624"/>
      <c r="AF11" s="624"/>
      <c r="AG11" s="624"/>
      <c r="AH11" s="624"/>
      <c r="AI11" s="624"/>
      <c r="AJ11" s="624"/>
      <c r="AK11" s="625"/>
      <c r="AL11" s="628">
        <v>6.4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155762</v>
      </c>
      <c r="BH11" s="624"/>
      <c r="BI11" s="624"/>
      <c r="BJ11" s="624"/>
      <c r="BK11" s="624"/>
      <c r="BL11" s="624"/>
      <c r="BM11" s="624"/>
      <c r="BN11" s="625"/>
      <c r="BO11" s="626">
        <v>3.5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1229813</v>
      </c>
      <c r="CS11" s="624"/>
      <c r="CT11" s="624"/>
      <c r="CU11" s="624"/>
      <c r="CV11" s="624"/>
      <c r="CW11" s="624"/>
      <c r="CX11" s="624"/>
      <c r="CY11" s="625"/>
      <c r="CZ11" s="626">
        <v>4.2</v>
      </c>
      <c r="DA11" s="626"/>
      <c r="DB11" s="626"/>
      <c r="DC11" s="626"/>
      <c r="DD11" s="632">
        <v>310629</v>
      </c>
      <c r="DE11" s="624"/>
      <c r="DF11" s="624"/>
      <c r="DG11" s="624"/>
      <c r="DH11" s="624"/>
      <c r="DI11" s="624"/>
      <c r="DJ11" s="624"/>
      <c r="DK11" s="624"/>
      <c r="DL11" s="624"/>
      <c r="DM11" s="624"/>
      <c r="DN11" s="624"/>
      <c r="DO11" s="624"/>
      <c r="DP11" s="625"/>
      <c r="DQ11" s="632">
        <v>637604</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6997</v>
      </c>
      <c r="S12" s="624"/>
      <c r="T12" s="624"/>
      <c r="U12" s="624"/>
      <c r="V12" s="624"/>
      <c r="W12" s="624"/>
      <c r="X12" s="624"/>
      <c r="Y12" s="625"/>
      <c r="Z12" s="626">
        <v>0</v>
      </c>
      <c r="AA12" s="626"/>
      <c r="AB12" s="626"/>
      <c r="AC12" s="626"/>
      <c r="AD12" s="627">
        <v>6997</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2108720</v>
      </c>
      <c r="BH12" s="624"/>
      <c r="BI12" s="624"/>
      <c r="BJ12" s="624"/>
      <c r="BK12" s="624"/>
      <c r="BL12" s="624"/>
      <c r="BM12" s="624"/>
      <c r="BN12" s="625"/>
      <c r="BO12" s="626">
        <v>47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1080278</v>
      </c>
      <c r="CS12" s="624"/>
      <c r="CT12" s="624"/>
      <c r="CU12" s="624"/>
      <c r="CV12" s="624"/>
      <c r="CW12" s="624"/>
      <c r="CX12" s="624"/>
      <c r="CY12" s="625"/>
      <c r="CZ12" s="626">
        <v>3.7</v>
      </c>
      <c r="DA12" s="626"/>
      <c r="DB12" s="626"/>
      <c r="DC12" s="626"/>
      <c r="DD12" s="632">
        <v>258179</v>
      </c>
      <c r="DE12" s="624"/>
      <c r="DF12" s="624"/>
      <c r="DG12" s="624"/>
      <c r="DH12" s="624"/>
      <c r="DI12" s="624"/>
      <c r="DJ12" s="624"/>
      <c r="DK12" s="624"/>
      <c r="DL12" s="624"/>
      <c r="DM12" s="624"/>
      <c r="DN12" s="624"/>
      <c r="DO12" s="624"/>
      <c r="DP12" s="625"/>
      <c r="DQ12" s="632">
        <v>824738</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2104484</v>
      </c>
      <c r="BH13" s="624"/>
      <c r="BI13" s="624"/>
      <c r="BJ13" s="624"/>
      <c r="BK13" s="624"/>
      <c r="BL13" s="624"/>
      <c r="BM13" s="624"/>
      <c r="BN13" s="625"/>
      <c r="BO13" s="626">
        <v>46.9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2891723</v>
      </c>
      <c r="CS13" s="624"/>
      <c r="CT13" s="624"/>
      <c r="CU13" s="624"/>
      <c r="CV13" s="624"/>
      <c r="CW13" s="624"/>
      <c r="CX13" s="624"/>
      <c r="CY13" s="625"/>
      <c r="CZ13" s="626">
        <v>9.9</v>
      </c>
      <c r="DA13" s="626"/>
      <c r="DB13" s="626"/>
      <c r="DC13" s="626"/>
      <c r="DD13" s="632">
        <v>1736289</v>
      </c>
      <c r="DE13" s="624"/>
      <c r="DF13" s="624"/>
      <c r="DG13" s="624"/>
      <c r="DH13" s="624"/>
      <c r="DI13" s="624"/>
      <c r="DJ13" s="624"/>
      <c r="DK13" s="624"/>
      <c r="DL13" s="624"/>
      <c r="DM13" s="624"/>
      <c r="DN13" s="624"/>
      <c r="DO13" s="624"/>
      <c r="DP13" s="625"/>
      <c r="DQ13" s="632">
        <v>1260253</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4998</v>
      </c>
      <c r="S14" s="624"/>
      <c r="T14" s="624"/>
      <c r="U14" s="624"/>
      <c r="V14" s="624"/>
      <c r="W14" s="624"/>
      <c r="X14" s="624"/>
      <c r="Y14" s="625"/>
      <c r="Z14" s="626">
        <v>0</v>
      </c>
      <c r="AA14" s="626"/>
      <c r="AB14" s="626"/>
      <c r="AC14" s="626"/>
      <c r="AD14" s="627">
        <v>4998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193792</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979012</v>
      </c>
      <c r="CS14" s="624"/>
      <c r="CT14" s="624"/>
      <c r="CU14" s="624"/>
      <c r="CV14" s="624"/>
      <c r="CW14" s="624"/>
      <c r="CX14" s="624"/>
      <c r="CY14" s="625"/>
      <c r="CZ14" s="626">
        <v>3.4</v>
      </c>
      <c r="DA14" s="626"/>
      <c r="DB14" s="626"/>
      <c r="DC14" s="626"/>
      <c r="DD14" s="632">
        <v>90994</v>
      </c>
      <c r="DE14" s="624"/>
      <c r="DF14" s="624"/>
      <c r="DG14" s="624"/>
      <c r="DH14" s="624"/>
      <c r="DI14" s="624"/>
      <c r="DJ14" s="624"/>
      <c r="DK14" s="624"/>
      <c r="DL14" s="624"/>
      <c r="DM14" s="624"/>
      <c r="DN14" s="624"/>
      <c r="DO14" s="624"/>
      <c r="DP14" s="625"/>
      <c r="DQ14" s="632">
        <v>863873</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337282</v>
      </c>
      <c r="BH15" s="624"/>
      <c r="BI15" s="624"/>
      <c r="BJ15" s="624"/>
      <c r="BK15" s="624"/>
      <c r="BL15" s="624"/>
      <c r="BM15" s="624"/>
      <c r="BN15" s="625"/>
      <c r="BO15" s="626">
        <v>7.5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2284273</v>
      </c>
      <c r="CS15" s="624"/>
      <c r="CT15" s="624"/>
      <c r="CU15" s="624"/>
      <c r="CV15" s="624"/>
      <c r="CW15" s="624"/>
      <c r="CX15" s="624"/>
      <c r="CY15" s="625"/>
      <c r="CZ15" s="626">
        <v>7.8</v>
      </c>
      <c r="DA15" s="626"/>
      <c r="DB15" s="626"/>
      <c r="DC15" s="626"/>
      <c r="DD15" s="632">
        <v>287241</v>
      </c>
      <c r="DE15" s="624"/>
      <c r="DF15" s="624"/>
      <c r="DG15" s="624"/>
      <c r="DH15" s="624"/>
      <c r="DI15" s="624"/>
      <c r="DJ15" s="624"/>
      <c r="DK15" s="624"/>
      <c r="DL15" s="624"/>
      <c r="DM15" s="624"/>
      <c r="DN15" s="624"/>
      <c r="DO15" s="624"/>
      <c r="DP15" s="625"/>
      <c r="DQ15" s="632">
        <v>1702865</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44270</v>
      </c>
      <c r="S16" s="624"/>
      <c r="T16" s="624"/>
      <c r="U16" s="624"/>
      <c r="V16" s="624"/>
      <c r="W16" s="624"/>
      <c r="X16" s="624"/>
      <c r="Y16" s="625"/>
      <c r="Z16" s="626">
        <v>0.1</v>
      </c>
      <c r="AA16" s="626"/>
      <c r="AB16" s="626"/>
      <c r="AC16" s="626"/>
      <c r="AD16" s="627">
        <v>44270</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70930</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42452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114596</v>
      </c>
      <c r="S17" s="624"/>
      <c r="T17" s="624"/>
      <c r="U17" s="624"/>
      <c r="V17" s="624"/>
      <c r="W17" s="624"/>
      <c r="X17" s="624"/>
      <c r="Y17" s="625"/>
      <c r="Z17" s="626">
        <v>0.4</v>
      </c>
      <c r="AA17" s="626"/>
      <c r="AB17" s="626"/>
      <c r="AC17" s="626"/>
      <c r="AD17" s="627">
        <v>114596</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3208934</v>
      </c>
      <c r="CS17" s="624"/>
      <c r="CT17" s="624"/>
      <c r="CU17" s="624"/>
      <c r="CV17" s="624"/>
      <c r="CW17" s="624"/>
      <c r="CX17" s="624"/>
      <c r="CY17" s="625"/>
      <c r="CZ17" s="626">
        <v>11</v>
      </c>
      <c r="DA17" s="626"/>
      <c r="DB17" s="626"/>
      <c r="DC17" s="626"/>
      <c r="DD17" s="632" t="s">
        <v>122</v>
      </c>
      <c r="DE17" s="624"/>
      <c r="DF17" s="624"/>
      <c r="DG17" s="624"/>
      <c r="DH17" s="624"/>
      <c r="DI17" s="624"/>
      <c r="DJ17" s="624"/>
      <c r="DK17" s="624"/>
      <c r="DL17" s="624"/>
      <c r="DM17" s="624"/>
      <c r="DN17" s="624"/>
      <c r="DO17" s="624"/>
      <c r="DP17" s="625"/>
      <c r="DQ17" s="632">
        <v>3199163</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28682</v>
      </c>
      <c r="S18" s="624"/>
      <c r="T18" s="624"/>
      <c r="U18" s="624"/>
      <c r="V18" s="624"/>
      <c r="W18" s="624"/>
      <c r="X18" s="624"/>
      <c r="Y18" s="625"/>
      <c r="Z18" s="626">
        <v>0.1</v>
      </c>
      <c r="AA18" s="626"/>
      <c r="AB18" s="626"/>
      <c r="AC18" s="626"/>
      <c r="AD18" s="627">
        <v>28682</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27501</v>
      </c>
      <c r="S19" s="624"/>
      <c r="T19" s="624"/>
      <c r="U19" s="624"/>
      <c r="V19" s="624"/>
      <c r="W19" s="624"/>
      <c r="X19" s="624"/>
      <c r="Y19" s="625"/>
      <c r="Z19" s="626">
        <v>0.1</v>
      </c>
      <c r="AA19" s="626"/>
      <c r="AB19" s="626"/>
      <c r="AC19" s="626"/>
      <c r="AD19" s="627">
        <v>27501</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1184</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1181</v>
      </c>
      <c r="S20" s="624"/>
      <c r="T20" s="624"/>
      <c r="U20" s="624"/>
      <c r="V20" s="624"/>
      <c r="W20" s="624"/>
      <c r="X20" s="624"/>
      <c r="Y20" s="625"/>
      <c r="Z20" s="626">
        <v>0</v>
      </c>
      <c r="AA20" s="626"/>
      <c r="AB20" s="626"/>
      <c r="AC20" s="626"/>
      <c r="AD20" s="627">
        <v>1181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1184</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29189171</v>
      </c>
      <c r="CS20" s="624"/>
      <c r="CT20" s="624"/>
      <c r="CU20" s="624"/>
      <c r="CV20" s="624"/>
      <c r="CW20" s="624"/>
      <c r="CX20" s="624"/>
      <c r="CY20" s="625"/>
      <c r="CZ20" s="626">
        <v>100</v>
      </c>
      <c r="DA20" s="626"/>
      <c r="DB20" s="626"/>
      <c r="DC20" s="626"/>
      <c r="DD20" s="632">
        <v>4144969</v>
      </c>
      <c r="DE20" s="624"/>
      <c r="DF20" s="624"/>
      <c r="DG20" s="624"/>
      <c r="DH20" s="624"/>
      <c r="DI20" s="624"/>
      <c r="DJ20" s="624"/>
      <c r="DK20" s="624"/>
      <c r="DL20" s="624"/>
      <c r="DM20" s="624"/>
      <c r="DN20" s="624"/>
      <c r="DO20" s="624"/>
      <c r="DP20" s="625"/>
      <c r="DQ20" s="632">
        <v>19708368</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11158443</v>
      </c>
      <c r="S21" s="624"/>
      <c r="T21" s="624"/>
      <c r="U21" s="624"/>
      <c r="V21" s="624"/>
      <c r="W21" s="624"/>
      <c r="X21" s="624"/>
      <c r="Y21" s="625"/>
      <c r="Z21" s="626">
        <v>35.299999999999997</v>
      </c>
      <c r="AA21" s="626"/>
      <c r="AB21" s="626"/>
      <c r="AC21" s="626"/>
      <c r="AD21" s="627">
        <v>9382215</v>
      </c>
      <c r="AE21" s="627"/>
      <c r="AF21" s="627"/>
      <c r="AG21" s="627"/>
      <c r="AH21" s="627"/>
      <c r="AI21" s="627"/>
      <c r="AJ21" s="627"/>
      <c r="AK21" s="627"/>
      <c r="AL21" s="628">
        <v>60</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1184</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9382215</v>
      </c>
      <c r="S22" s="624"/>
      <c r="T22" s="624"/>
      <c r="U22" s="624"/>
      <c r="V22" s="624"/>
      <c r="W22" s="624"/>
      <c r="X22" s="624"/>
      <c r="Y22" s="625"/>
      <c r="Z22" s="626">
        <v>29.7</v>
      </c>
      <c r="AA22" s="626"/>
      <c r="AB22" s="626"/>
      <c r="AC22" s="626"/>
      <c r="AD22" s="627">
        <v>9382215</v>
      </c>
      <c r="AE22" s="627"/>
      <c r="AF22" s="627"/>
      <c r="AG22" s="627"/>
      <c r="AH22" s="627"/>
      <c r="AI22" s="627"/>
      <c r="AJ22" s="627"/>
      <c r="AK22" s="627"/>
      <c r="AL22" s="628">
        <v>60</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1776228</v>
      </c>
      <c r="S23" s="624"/>
      <c r="T23" s="624"/>
      <c r="U23" s="624"/>
      <c r="V23" s="624"/>
      <c r="W23" s="624"/>
      <c r="X23" s="624"/>
      <c r="Y23" s="625"/>
      <c r="Z23" s="626">
        <v>5.6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12926305</v>
      </c>
      <c r="CS24" s="613"/>
      <c r="CT24" s="613"/>
      <c r="CU24" s="613"/>
      <c r="CV24" s="613"/>
      <c r="CW24" s="613"/>
      <c r="CX24" s="613"/>
      <c r="CY24" s="614"/>
      <c r="CZ24" s="617">
        <v>44.3</v>
      </c>
      <c r="DA24" s="618"/>
      <c r="DB24" s="618"/>
      <c r="DC24" s="634"/>
      <c r="DD24" s="658">
        <v>9818340</v>
      </c>
      <c r="DE24" s="613"/>
      <c r="DF24" s="613"/>
      <c r="DG24" s="613"/>
      <c r="DH24" s="613"/>
      <c r="DI24" s="613"/>
      <c r="DJ24" s="613"/>
      <c r="DK24" s="614"/>
      <c r="DL24" s="658">
        <v>8937895</v>
      </c>
      <c r="DM24" s="613"/>
      <c r="DN24" s="613"/>
      <c r="DO24" s="613"/>
      <c r="DP24" s="613"/>
      <c r="DQ24" s="613"/>
      <c r="DR24" s="613"/>
      <c r="DS24" s="613"/>
      <c r="DT24" s="613"/>
      <c r="DU24" s="613"/>
      <c r="DV24" s="614"/>
      <c r="DW24" s="617">
        <v>56.8</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17372596</v>
      </c>
      <c r="S25" s="624"/>
      <c r="T25" s="624"/>
      <c r="U25" s="624"/>
      <c r="V25" s="624"/>
      <c r="W25" s="624"/>
      <c r="X25" s="624"/>
      <c r="Y25" s="625"/>
      <c r="Z25" s="626">
        <v>54.9</v>
      </c>
      <c r="AA25" s="626"/>
      <c r="AB25" s="626"/>
      <c r="AC25" s="626"/>
      <c r="AD25" s="627">
        <v>15596368</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5039616</v>
      </c>
      <c r="CS25" s="655"/>
      <c r="CT25" s="655"/>
      <c r="CU25" s="655"/>
      <c r="CV25" s="655"/>
      <c r="CW25" s="655"/>
      <c r="CX25" s="655"/>
      <c r="CY25" s="656"/>
      <c r="CZ25" s="628">
        <v>17.3</v>
      </c>
      <c r="DA25" s="653"/>
      <c r="DB25" s="653"/>
      <c r="DC25" s="657"/>
      <c r="DD25" s="632">
        <v>4598584</v>
      </c>
      <c r="DE25" s="655"/>
      <c r="DF25" s="655"/>
      <c r="DG25" s="655"/>
      <c r="DH25" s="655"/>
      <c r="DI25" s="655"/>
      <c r="DJ25" s="655"/>
      <c r="DK25" s="656"/>
      <c r="DL25" s="632">
        <v>4390027</v>
      </c>
      <c r="DM25" s="655"/>
      <c r="DN25" s="655"/>
      <c r="DO25" s="655"/>
      <c r="DP25" s="655"/>
      <c r="DQ25" s="655"/>
      <c r="DR25" s="655"/>
      <c r="DS25" s="655"/>
      <c r="DT25" s="655"/>
      <c r="DU25" s="655"/>
      <c r="DV25" s="656"/>
      <c r="DW25" s="628">
        <v>27.9</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4081</v>
      </c>
      <c r="S26" s="624"/>
      <c r="T26" s="624"/>
      <c r="U26" s="624"/>
      <c r="V26" s="624"/>
      <c r="W26" s="624"/>
      <c r="X26" s="624"/>
      <c r="Y26" s="625"/>
      <c r="Z26" s="626">
        <v>0</v>
      </c>
      <c r="AA26" s="626"/>
      <c r="AB26" s="626"/>
      <c r="AC26" s="626"/>
      <c r="AD26" s="627">
        <v>4081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3120349</v>
      </c>
      <c r="CS26" s="624"/>
      <c r="CT26" s="624"/>
      <c r="CU26" s="624"/>
      <c r="CV26" s="624"/>
      <c r="CW26" s="624"/>
      <c r="CX26" s="624"/>
      <c r="CY26" s="625"/>
      <c r="CZ26" s="628">
        <v>10.7</v>
      </c>
      <c r="DA26" s="653"/>
      <c r="DB26" s="653"/>
      <c r="DC26" s="657"/>
      <c r="DD26" s="632">
        <v>2830621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139443</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4486217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4677764</v>
      </c>
      <c r="CS27" s="655"/>
      <c r="CT27" s="655"/>
      <c r="CU27" s="655"/>
      <c r="CV27" s="655"/>
      <c r="CW27" s="655"/>
      <c r="CX27" s="655"/>
      <c r="CY27" s="656"/>
      <c r="CZ27" s="628">
        <v>16</v>
      </c>
      <c r="DA27" s="653"/>
      <c r="DB27" s="653"/>
      <c r="DC27" s="657"/>
      <c r="DD27" s="632">
        <v>2020602</v>
      </c>
      <c r="DE27" s="655"/>
      <c r="DF27" s="655"/>
      <c r="DG27" s="655"/>
      <c r="DH27" s="655"/>
      <c r="DI27" s="655"/>
      <c r="DJ27" s="655"/>
      <c r="DK27" s="656"/>
      <c r="DL27" s="632">
        <v>1351421</v>
      </c>
      <c r="DM27" s="655"/>
      <c r="DN27" s="655"/>
      <c r="DO27" s="655"/>
      <c r="DP27" s="655"/>
      <c r="DQ27" s="655"/>
      <c r="DR27" s="655"/>
      <c r="DS27" s="655"/>
      <c r="DT27" s="655"/>
      <c r="DU27" s="655"/>
      <c r="DV27" s="656"/>
      <c r="DW27" s="628">
        <v>8.6</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293915</v>
      </c>
      <c r="S28" s="624"/>
      <c r="T28" s="624"/>
      <c r="U28" s="624"/>
      <c r="V28" s="624"/>
      <c r="W28" s="624"/>
      <c r="X28" s="624"/>
      <c r="Y28" s="625"/>
      <c r="Z28" s="626">
        <v>0.9</v>
      </c>
      <c r="AA28" s="626"/>
      <c r="AB28" s="626"/>
      <c r="AC28" s="626"/>
      <c r="AD28" s="627">
        <v>19468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3208925</v>
      </c>
      <c r="CS28" s="624"/>
      <c r="CT28" s="624"/>
      <c r="CU28" s="624"/>
      <c r="CV28" s="624"/>
      <c r="CW28" s="624"/>
      <c r="CX28" s="624"/>
      <c r="CY28" s="625"/>
      <c r="CZ28" s="628">
        <v>11</v>
      </c>
      <c r="DA28" s="653"/>
      <c r="DB28" s="653"/>
      <c r="DC28" s="657"/>
      <c r="DD28" s="632">
        <v>3199154</v>
      </c>
      <c r="DE28" s="624"/>
      <c r="DF28" s="624"/>
      <c r="DG28" s="624"/>
      <c r="DH28" s="624"/>
      <c r="DI28" s="624"/>
      <c r="DJ28" s="624"/>
      <c r="DK28" s="625"/>
      <c r="DL28" s="632">
        <v>3196447</v>
      </c>
      <c r="DM28" s="624"/>
      <c r="DN28" s="624"/>
      <c r="DO28" s="624"/>
      <c r="DP28" s="624"/>
      <c r="DQ28" s="624"/>
      <c r="DR28" s="624"/>
      <c r="DS28" s="624"/>
      <c r="DT28" s="624"/>
      <c r="DU28" s="624"/>
      <c r="DV28" s="625"/>
      <c r="DW28" s="628">
        <v>20.3</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139869</v>
      </c>
      <c r="S29" s="624"/>
      <c r="T29" s="624"/>
      <c r="U29" s="624"/>
      <c r="V29" s="624"/>
      <c r="W29" s="624"/>
      <c r="X29" s="624"/>
      <c r="Y29" s="625"/>
      <c r="Z29" s="626">
        <v>0.4</v>
      </c>
      <c r="AA29" s="626"/>
      <c r="AB29" s="626"/>
      <c r="AC29" s="626"/>
      <c r="AD29" s="627">
        <v>1131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3208925</v>
      </c>
      <c r="CS29" s="655"/>
      <c r="CT29" s="655"/>
      <c r="CU29" s="655"/>
      <c r="CV29" s="655"/>
      <c r="CW29" s="655"/>
      <c r="CX29" s="655"/>
      <c r="CY29" s="656"/>
      <c r="CZ29" s="628">
        <v>11</v>
      </c>
      <c r="DA29" s="653"/>
      <c r="DB29" s="653"/>
      <c r="DC29" s="657"/>
      <c r="DD29" s="632">
        <v>3199154</v>
      </c>
      <c r="DE29" s="655"/>
      <c r="DF29" s="655"/>
      <c r="DG29" s="655"/>
      <c r="DH29" s="655"/>
      <c r="DI29" s="655"/>
      <c r="DJ29" s="655"/>
      <c r="DK29" s="656"/>
      <c r="DL29" s="632">
        <v>3196447</v>
      </c>
      <c r="DM29" s="655"/>
      <c r="DN29" s="655"/>
      <c r="DO29" s="655"/>
      <c r="DP29" s="655"/>
      <c r="DQ29" s="655"/>
      <c r="DR29" s="655"/>
      <c r="DS29" s="655"/>
      <c r="DT29" s="655"/>
      <c r="DU29" s="655"/>
      <c r="DV29" s="656"/>
      <c r="DW29" s="628">
        <v>20.3</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4277540</v>
      </c>
      <c r="S30" s="624"/>
      <c r="T30" s="624"/>
      <c r="U30" s="624"/>
      <c r="V30" s="624"/>
      <c r="W30" s="624"/>
      <c r="X30" s="624"/>
      <c r="Y30" s="625"/>
      <c r="Z30" s="626">
        <v>13.5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3134561</v>
      </c>
      <c r="CS30" s="624"/>
      <c r="CT30" s="624"/>
      <c r="CU30" s="624"/>
      <c r="CV30" s="624"/>
      <c r="CW30" s="624"/>
      <c r="CX30" s="624"/>
      <c r="CY30" s="625"/>
      <c r="CZ30" s="628">
        <v>10.7</v>
      </c>
      <c r="DA30" s="653"/>
      <c r="DB30" s="653"/>
      <c r="DC30" s="657"/>
      <c r="DD30" s="632">
        <v>3128400</v>
      </c>
      <c r="DE30" s="624"/>
      <c r="DF30" s="624"/>
      <c r="DG30" s="624"/>
      <c r="DH30" s="624"/>
      <c r="DI30" s="624"/>
      <c r="DJ30" s="624"/>
      <c r="DK30" s="625"/>
      <c r="DL30" s="632">
        <v>3125693</v>
      </c>
      <c r="DM30" s="624"/>
      <c r="DN30" s="624"/>
      <c r="DO30" s="624"/>
      <c r="DP30" s="624"/>
      <c r="DQ30" s="624"/>
      <c r="DR30" s="624"/>
      <c r="DS30" s="624"/>
      <c r="DT30" s="624"/>
      <c r="DU30" s="624"/>
      <c r="DV30" s="625"/>
      <c r="DW30" s="628">
        <v>19.899999999999999</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98.2</v>
      </c>
      <c r="BN31" s="667"/>
      <c r="BO31" s="667"/>
      <c r="BP31" s="667"/>
      <c r="BQ31" s="668"/>
      <c r="BR31" s="679">
        <v>99.4</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74364</v>
      </c>
      <c r="CS31" s="655"/>
      <c r="CT31" s="655"/>
      <c r="CU31" s="655"/>
      <c r="CV31" s="655"/>
      <c r="CW31" s="655"/>
      <c r="CX31" s="655"/>
      <c r="CY31" s="656"/>
      <c r="CZ31" s="628">
        <v>0.3</v>
      </c>
      <c r="DA31" s="653"/>
      <c r="DB31" s="653"/>
      <c r="DC31" s="657"/>
      <c r="DD31" s="632">
        <v>70754</v>
      </c>
      <c r="DE31" s="655"/>
      <c r="DF31" s="655"/>
      <c r="DG31" s="655"/>
      <c r="DH31" s="655"/>
      <c r="DI31" s="655"/>
      <c r="DJ31" s="655"/>
      <c r="DK31" s="656"/>
      <c r="DL31" s="632">
        <v>70754</v>
      </c>
      <c r="DM31" s="655"/>
      <c r="DN31" s="655"/>
      <c r="DO31" s="655"/>
      <c r="DP31" s="655"/>
      <c r="DQ31" s="655"/>
      <c r="DR31" s="655"/>
      <c r="DS31" s="655"/>
      <c r="DT31" s="655"/>
      <c r="DU31" s="655"/>
      <c r="DV31" s="656"/>
      <c r="DW31" s="628">
        <v>0.4</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1568863</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98.6</v>
      </c>
      <c r="BN32" s="655"/>
      <c r="BO32" s="655"/>
      <c r="BP32" s="655"/>
      <c r="BQ32" s="678"/>
      <c r="BR32" s="680">
        <v>99.5</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38261</v>
      </c>
      <c r="S33" s="624"/>
      <c r="T33" s="624"/>
      <c r="U33" s="624"/>
      <c r="V33" s="624"/>
      <c r="W33" s="624"/>
      <c r="X33" s="624"/>
      <c r="Y33" s="625"/>
      <c r="Z33" s="626">
        <v>0.1</v>
      </c>
      <c r="AA33" s="626"/>
      <c r="AB33" s="626"/>
      <c r="AC33" s="626"/>
      <c r="AD33" s="627">
        <v>14170</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97.8</v>
      </c>
      <c r="BN33" s="682"/>
      <c r="BO33" s="682"/>
      <c r="BP33" s="682"/>
      <c r="BQ33" s="684"/>
      <c r="BR33" s="681">
        <v>99.3</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12046967</v>
      </c>
      <c r="CS33" s="655"/>
      <c r="CT33" s="655"/>
      <c r="CU33" s="655"/>
      <c r="CV33" s="655"/>
      <c r="CW33" s="655"/>
      <c r="CX33" s="655"/>
      <c r="CY33" s="656"/>
      <c r="CZ33" s="628">
        <v>41.3</v>
      </c>
      <c r="DA33" s="653"/>
      <c r="DB33" s="653"/>
      <c r="DC33" s="657"/>
      <c r="DD33" s="632">
        <v>9036066</v>
      </c>
      <c r="DE33" s="655"/>
      <c r="DF33" s="655"/>
      <c r="DG33" s="655"/>
      <c r="DH33" s="655"/>
      <c r="DI33" s="655"/>
      <c r="DJ33" s="655"/>
      <c r="DK33" s="656"/>
      <c r="DL33" s="632">
        <v>6523267</v>
      </c>
      <c r="DM33" s="655"/>
      <c r="DN33" s="655"/>
      <c r="DO33" s="655"/>
      <c r="DP33" s="655"/>
      <c r="DQ33" s="655"/>
      <c r="DR33" s="655"/>
      <c r="DS33" s="655"/>
      <c r="DT33" s="655"/>
      <c r="DU33" s="655"/>
      <c r="DV33" s="656"/>
      <c r="DW33" s="628">
        <v>41.5</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344556</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3808662</v>
      </c>
      <c r="CS34" s="624"/>
      <c r="CT34" s="624"/>
      <c r="CU34" s="624"/>
      <c r="CV34" s="624"/>
      <c r="CW34" s="624"/>
      <c r="CX34" s="624"/>
      <c r="CY34" s="625"/>
      <c r="CZ34" s="628">
        <v>13</v>
      </c>
      <c r="DA34" s="653"/>
      <c r="DB34" s="653"/>
      <c r="DC34" s="657"/>
      <c r="DD34" s="632">
        <v>2797502</v>
      </c>
      <c r="DE34" s="624"/>
      <c r="DF34" s="624"/>
      <c r="DG34" s="624"/>
      <c r="DH34" s="624"/>
      <c r="DI34" s="624"/>
      <c r="DJ34" s="624"/>
      <c r="DK34" s="625"/>
      <c r="DL34" s="632">
        <v>2407735</v>
      </c>
      <c r="DM34" s="624"/>
      <c r="DN34" s="624"/>
      <c r="DO34" s="624"/>
      <c r="DP34" s="624"/>
      <c r="DQ34" s="624"/>
      <c r="DR34" s="624"/>
      <c r="DS34" s="624"/>
      <c r="DT34" s="624"/>
      <c r="DU34" s="624"/>
      <c r="DV34" s="625"/>
      <c r="DW34" s="628">
        <v>15.3</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863952</v>
      </c>
      <c r="S35" s="624"/>
      <c r="T35" s="624"/>
      <c r="U35" s="624"/>
      <c r="V35" s="624"/>
      <c r="W35" s="624"/>
      <c r="X35" s="624"/>
      <c r="Y35" s="625"/>
      <c r="Z35" s="626">
        <v>2.7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209639</v>
      </c>
      <c r="CS35" s="655"/>
      <c r="CT35" s="655"/>
      <c r="CU35" s="655"/>
      <c r="CV35" s="655"/>
      <c r="CW35" s="655"/>
      <c r="CX35" s="655"/>
      <c r="CY35" s="656"/>
      <c r="CZ35" s="628">
        <v>0.7</v>
      </c>
      <c r="DA35" s="653"/>
      <c r="DB35" s="653"/>
      <c r="DC35" s="657"/>
      <c r="DD35" s="632">
        <v>195172</v>
      </c>
      <c r="DE35" s="655"/>
      <c r="DF35" s="655"/>
      <c r="DG35" s="655"/>
      <c r="DH35" s="655"/>
      <c r="DI35" s="655"/>
      <c r="DJ35" s="655"/>
      <c r="DK35" s="656"/>
      <c r="DL35" s="632">
        <v>62729</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3289678</v>
      </c>
      <c r="S36" s="624"/>
      <c r="T36" s="624"/>
      <c r="U36" s="624"/>
      <c r="V36" s="624"/>
      <c r="W36" s="624"/>
      <c r="X36" s="624"/>
      <c r="Y36" s="625"/>
      <c r="Z36" s="626">
        <v>10.4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3633333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200013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3926040</v>
      </c>
      <c r="CS36" s="624"/>
      <c r="CT36" s="624"/>
      <c r="CU36" s="624"/>
      <c r="CV36" s="624"/>
      <c r="CW36" s="624"/>
      <c r="CX36" s="624"/>
      <c r="CY36" s="625"/>
      <c r="CZ36" s="628">
        <v>13.5</v>
      </c>
      <c r="DA36" s="653"/>
      <c r="DB36" s="653"/>
      <c r="DC36" s="657"/>
      <c r="DD36" s="632">
        <v>3334622</v>
      </c>
      <c r="DE36" s="624"/>
      <c r="DF36" s="624"/>
      <c r="DG36" s="624"/>
      <c r="DH36" s="624"/>
      <c r="DI36" s="624"/>
      <c r="DJ36" s="624"/>
      <c r="DK36" s="625"/>
      <c r="DL36" s="632">
        <v>2535828</v>
      </c>
      <c r="DM36" s="624"/>
      <c r="DN36" s="624"/>
      <c r="DO36" s="624"/>
      <c r="DP36" s="624"/>
      <c r="DQ36" s="624"/>
      <c r="DR36" s="624"/>
      <c r="DS36" s="624"/>
      <c r="DT36" s="624"/>
      <c r="DU36" s="624"/>
      <c r="DV36" s="625"/>
      <c r="DW36" s="628">
        <v>16.100000000000001</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602507</v>
      </c>
      <c r="S37" s="624"/>
      <c r="T37" s="624"/>
      <c r="U37" s="624"/>
      <c r="V37" s="624"/>
      <c r="W37" s="624"/>
      <c r="X37" s="624"/>
      <c r="Y37" s="625"/>
      <c r="Z37" s="626">
        <v>1.9</v>
      </c>
      <c r="AA37" s="626"/>
      <c r="AB37" s="626"/>
      <c r="AC37" s="626"/>
      <c r="AD37" s="627">
        <v>7390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680060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107523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1025879</v>
      </c>
      <c r="CS37" s="655"/>
      <c r="CT37" s="655"/>
      <c r="CU37" s="655"/>
      <c r="CV37" s="655"/>
      <c r="CW37" s="655"/>
      <c r="CX37" s="655"/>
      <c r="CY37" s="656"/>
      <c r="CZ37" s="628">
        <v>3.5</v>
      </c>
      <c r="DA37" s="653"/>
      <c r="DB37" s="653"/>
      <c r="DC37" s="657"/>
      <c r="DD37" s="632">
        <v>999379</v>
      </c>
      <c r="DE37" s="655"/>
      <c r="DF37" s="655"/>
      <c r="DG37" s="655"/>
      <c r="DH37" s="655"/>
      <c r="DI37" s="655"/>
      <c r="DJ37" s="655"/>
      <c r="DK37" s="656"/>
      <c r="DL37" s="632">
        <v>899843</v>
      </c>
      <c r="DM37" s="655"/>
      <c r="DN37" s="655"/>
      <c r="DO37" s="655"/>
      <c r="DP37" s="655"/>
      <c r="DQ37" s="655"/>
      <c r="DR37" s="655"/>
      <c r="DS37" s="655"/>
      <c r="DT37" s="655"/>
      <c r="DU37" s="655"/>
      <c r="DV37" s="656"/>
      <c r="DW37" s="628">
        <v>5.7</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2688800</v>
      </c>
      <c r="S38" s="624"/>
      <c r="T38" s="624"/>
      <c r="U38" s="624"/>
      <c r="V38" s="624"/>
      <c r="W38" s="624"/>
      <c r="X38" s="624"/>
      <c r="Y38" s="625"/>
      <c r="Z38" s="626">
        <v>8.5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499439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5861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2258983</v>
      </c>
      <c r="CS38" s="624"/>
      <c r="CT38" s="624"/>
      <c r="CU38" s="624"/>
      <c r="CV38" s="624"/>
      <c r="CW38" s="624"/>
      <c r="CX38" s="624"/>
      <c r="CY38" s="625"/>
      <c r="CZ38" s="628">
        <v>7.7</v>
      </c>
      <c r="DA38" s="653"/>
      <c r="DB38" s="653"/>
      <c r="DC38" s="657"/>
      <c r="DD38" s="632">
        <v>1829042</v>
      </c>
      <c r="DE38" s="624"/>
      <c r="DF38" s="624"/>
      <c r="DG38" s="624"/>
      <c r="DH38" s="624"/>
      <c r="DI38" s="624"/>
      <c r="DJ38" s="624"/>
      <c r="DK38" s="625"/>
      <c r="DL38" s="632">
        <v>1516975</v>
      </c>
      <c r="DM38" s="624"/>
      <c r="DN38" s="624"/>
      <c r="DO38" s="624"/>
      <c r="DP38" s="624"/>
      <c r="DQ38" s="624"/>
      <c r="DR38" s="624"/>
      <c r="DS38" s="624"/>
      <c r="DT38" s="624"/>
      <c r="DU38" s="624"/>
      <c r="DV38" s="625"/>
      <c r="DW38" s="628">
        <v>9.6</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205634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8663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1492779</v>
      </c>
      <c r="CS39" s="655"/>
      <c r="CT39" s="655"/>
      <c r="CU39" s="655"/>
      <c r="CV39" s="655"/>
      <c r="CW39" s="655"/>
      <c r="CX39" s="655"/>
      <c r="CY39" s="656"/>
      <c r="CZ39" s="628">
        <v>5.0999999999999996</v>
      </c>
      <c r="DA39" s="653"/>
      <c r="DB39" s="653"/>
      <c r="DC39" s="657"/>
      <c r="DD39" s="632">
        <v>668864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84800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6058</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350864</v>
      </c>
      <c r="CS40" s="624"/>
      <c r="CT40" s="624"/>
      <c r="CU40" s="624"/>
      <c r="CV40" s="624"/>
      <c r="CW40" s="624"/>
      <c r="CX40" s="624"/>
      <c r="CY40" s="625"/>
      <c r="CZ40" s="628">
        <v>1.2</v>
      </c>
      <c r="DA40" s="653"/>
      <c r="DB40" s="653"/>
      <c r="DC40" s="657"/>
      <c r="DD40" s="632">
        <v>210864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31624061</v>
      </c>
      <c r="S41" s="696"/>
      <c r="T41" s="696"/>
      <c r="U41" s="696"/>
      <c r="V41" s="696"/>
      <c r="W41" s="696"/>
      <c r="X41" s="696"/>
      <c r="Y41" s="700"/>
      <c r="Z41" s="701">
        <v>100</v>
      </c>
      <c r="AA41" s="701"/>
      <c r="AB41" s="701"/>
      <c r="AC41" s="701"/>
      <c r="AD41" s="702">
        <v>15642608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443805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1798337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4215899</v>
      </c>
      <c r="CS42" s="655"/>
      <c r="CT42" s="655"/>
      <c r="CU42" s="655"/>
      <c r="CV42" s="655"/>
      <c r="CW42" s="655"/>
      <c r="CX42" s="655"/>
      <c r="CY42" s="656"/>
      <c r="CZ42" s="628">
        <v>14.4</v>
      </c>
      <c r="DA42" s="653"/>
      <c r="DB42" s="653"/>
      <c r="DC42" s="657"/>
      <c r="DD42" s="632">
        <v>853962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91031</v>
      </c>
      <c r="CS43" s="655"/>
      <c r="CT43" s="655"/>
      <c r="CU43" s="655"/>
      <c r="CV43" s="655"/>
      <c r="CW43" s="655"/>
      <c r="CX43" s="655"/>
      <c r="CY43" s="656"/>
      <c r="CZ43" s="628">
        <v>0.3</v>
      </c>
      <c r="DA43" s="653"/>
      <c r="DB43" s="653"/>
      <c r="DC43" s="657"/>
      <c r="DD43" s="632">
        <v>91029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4144969</v>
      </c>
      <c r="CS44" s="624"/>
      <c r="CT44" s="624"/>
      <c r="CU44" s="624"/>
      <c r="CV44" s="624"/>
      <c r="CW44" s="624"/>
      <c r="CX44" s="624"/>
      <c r="CY44" s="625"/>
      <c r="CZ44" s="628">
        <v>14.2</v>
      </c>
      <c r="DA44" s="629"/>
      <c r="DB44" s="629"/>
      <c r="DC44" s="635"/>
      <c r="DD44" s="632">
        <v>811510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1643736</v>
      </c>
      <c r="CS45" s="655"/>
      <c r="CT45" s="655"/>
      <c r="CU45" s="655"/>
      <c r="CV45" s="655"/>
      <c r="CW45" s="655"/>
      <c r="CX45" s="655"/>
      <c r="CY45" s="656"/>
      <c r="CZ45" s="628">
        <v>5.6</v>
      </c>
      <c r="DA45" s="653"/>
      <c r="DB45" s="653"/>
      <c r="DC45" s="657"/>
      <c r="DD45" s="632">
        <v>121373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2426703</v>
      </c>
      <c r="CS46" s="624"/>
      <c r="CT46" s="624"/>
      <c r="CU46" s="624"/>
      <c r="CV46" s="624"/>
      <c r="CW46" s="624"/>
      <c r="CX46" s="624"/>
      <c r="CY46" s="625"/>
      <c r="CZ46" s="628">
        <v>8.3000000000000007</v>
      </c>
      <c r="DA46" s="629"/>
      <c r="DB46" s="629"/>
      <c r="DC46" s="635"/>
      <c r="DD46" s="632">
        <v>669507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70930</v>
      </c>
      <c r="CS47" s="655"/>
      <c r="CT47" s="655"/>
      <c r="CU47" s="655"/>
      <c r="CV47" s="655"/>
      <c r="CW47" s="655"/>
      <c r="CX47" s="655"/>
      <c r="CY47" s="656"/>
      <c r="CZ47" s="628">
        <v>0.2</v>
      </c>
      <c r="DA47" s="653"/>
      <c r="DB47" s="653"/>
      <c r="DC47" s="657"/>
      <c r="DD47" s="632">
        <v>42452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29189171</v>
      </c>
      <c r="CS49" s="682"/>
      <c r="CT49" s="682"/>
      <c r="CU49" s="682"/>
      <c r="CV49" s="682"/>
      <c r="CW49" s="682"/>
      <c r="CX49" s="682"/>
      <c r="CY49" s="711"/>
      <c r="CZ49" s="703">
        <v>100</v>
      </c>
      <c r="DA49" s="712"/>
      <c r="DB49" s="712"/>
      <c r="DC49" s="713"/>
      <c r="DD49" s="714">
        <v>19708368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olMqLzH2uDs+5M59u5xdkZrdj8BtBOcbf8e+F0qv2VrPYbkkBi0Xn2e/Z37eBNtAdAdugxe6xj7jHs/cMGuXQ==" saltValue="TekfQ1KmYX9J92YuwgwcU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32011</v>
      </c>
      <c r="R7" s="753"/>
      <c r="S7" s="753"/>
      <c r="T7" s="753"/>
      <c r="U7" s="753"/>
      <c r="V7" s="753">
        <v>29577</v>
      </c>
      <c r="W7" s="753"/>
      <c r="X7" s="753"/>
      <c r="Y7" s="753"/>
      <c r="Z7" s="753"/>
      <c r="AA7" s="753">
        <v>2434</v>
      </c>
      <c r="AB7" s="753"/>
      <c r="AC7" s="753"/>
      <c r="AD7" s="753"/>
      <c r="AE7" s="754"/>
      <c r="AF7" s="755">
        <v>2211</v>
      </c>
      <c r="AG7" s="756"/>
      <c r="AH7" s="756"/>
      <c r="AI7" s="756"/>
      <c r="AJ7" s="757"/>
      <c r="AK7" s="758">
        <v>864</v>
      </c>
      <c r="AL7" s="759"/>
      <c r="AM7" s="759"/>
      <c r="AN7" s="759"/>
      <c r="AO7" s="759"/>
      <c r="AP7" s="759">
        <v>32913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574</v>
      </c>
      <c r="BT7" s="747"/>
      <c r="BU7" s="747"/>
      <c r="BV7" s="747"/>
      <c r="BW7" s="747"/>
      <c r="BX7" s="747"/>
      <c r="BY7" s="747"/>
      <c r="BZ7" s="747"/>
      <c r="CA7" s="747"/>
      <c r="CB7" s="747"/>
      <c r="CC7" s="747"/>
      <c r="CD7" s="747"/>
      <c r="CE7" s="747"/>
      <c r="CF7" s="747"/>
      <c r="CG7" s="762"/>
      <c r="CH7" s="743">
        <v>-27</v>
      </c>
      <c r="CI7" s="744"/>
      <c r="CJ7" s="744"/>
      <c r="CK7" s="744"/>
      <c r="CL7" s="745"/>
      <c r="CM7" s="743">
        <v>3</v>
      </c>
      <c r="CN7" s="744"/>
      <c r="CO7" s="744"/>
      <c r="CP7" s="744"/>
      <c r="CQ7" s="745"/>
      <c r="CR7" s="743">
        <v>3</v>
      </c>
      <c r="CS7" s="744"/>
      <c r="CT7" s="744"/>
      <c r="CU7" s="744"/>
      <c r="CV7" s="745"/>
      <c r="CW7" s="743">
        <v>14</v>
      </c>
      <c r="CX7" s="744"/>
      <c r="CY7" s="744"/>
      <c r="CZ7" s="744"/>
      <c r="DA7" s="745"/>
      <c r="DB7" s="743" t="s">
        <v>580</v>
      </c>
      <c r="DC7" s="744"/>
      <c r="DD7" s="744"/>
      <c r="DE7" s="744"/>
      <c r="DF7" s="745"/>
      <c r="DG7" s="743" t="s">
        <v>580</v>
      </c>
      <c r="DH7" s="744"/>
      <c r="DI7" s="744"/>
      <c r="DJ7" s="744"/>
      <c r="DK7" s="745"/>
      <c r="DL7" s="743" t="s">
        <v>580</v>
      </c>
      <c r="DM7" s="744"/>
      <c r="DN7" s="744"/>
      <c r="DO7" s="744"/>
      <c r="DP7" s="745"/>
      <c r="DQ7" s="743" t="s">
        <v>580</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t="s">
        <v>586</v>
      </c>
      <c r="AB8" s="784"/>
      <c r="AC8" s="784"/>
      <c r="AD8" s="784"/>
      <c r="AE8" s="785"/>
      <c r="AF8" s="786" t="s">
        <v>122</v>
      </c>
      <c r="AG8" s="787"/>
      <c r="AH8" s="787"/>
      <c r="AI8" s="787"/>
      <c r="AJ8" s="788"/>
      <c r="AK8" s="769" t="s">
        <v>557</v>
      </c>
      <c r="AL8" s="770"/>
      <c r="AM8" s="770"/>
      <c r="AN8" s="770"/>
      <c r="AO8" s="770"/>
      <c r="AP8" s="770" t="s">
        <v>557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575</v>
      </c>
      <c r="BT8" s="774"/>
      <c r="BU8" s="774"/>
      <c r="BV8" s="774"/>
      <c r="BW8" s="774"/>
      <c r="BX8" s="774"/>
      <c r="BY8" s="774"/>
      <c r="BZ8" s="774"/>
      <c r="CA8" s="774"/>
      <c r="CB8" s="774"/>
      <c r="CC8" s="774"/>
      <c r="CD8" s="774"/>
      <c r="CE8" s="774"/>
      <c r="CF8" s="774"/>
      <c r="CG8" s="775"/>
      <c r="CH8" s="776">
        <v>-4</v>
      </c>
      <c r="CI8" s="777"/>
      <c r="CJ8" s="777"/>
      <c r="CK8" s="777"/>
      <c r="CL8" s="778"/>
      <c r="CM8" s="776">
        <v>2</v>
      </c>
      <c r="CN8" s="777"/>
      <c r="CO8" s="777"/>
      <c r="CP8" s="777"/>
      <c r="CQ8" s="778"/>
      <c r="CR8" s="776">
        <v>30</v>
      </c>
      <c r="CS8" s="777"/>
      <c r="CT8" s="777"/>
      <c r="CU8" s="777"/>
      <c r="CV8" s="778"/>
      <c r="CW8" s="776" t="s">
        <v>495</v>
      </c>
      <c r="CX8" s="777"/>
      <c r="CY8" s="777"/>
      <c r="CZ8" s="777"/>
      <c r="DA8" s="778"/>
      <c r="DB8" s="776">
        <v>20</v>
      </c>
      <c r="DC8" s="777"/>
      <c r="DD8" s="777"/>
      <c r="DE8" s="777"/>
      <c r="DF8" s="778"/>
      <c r="DG8" s="776" t="s">
        <v>495</v>
      </c>
      <c r="DH8" s="777"/>
      <c r="DI8" s="777"/>
      <c r="DJ8" s="777"/>
      <c r="DK8" s="778"/>
      <c r="DL8" s="776" t="s">
        <v>495</v>
      </c>
      <c r="DM8" s="777"/>
      <c r="DN8" s="777"/>
      <c r="DO8" s="777"/>
      <c r="DP8" s="778"/>
      <c r="DQ8" s="776" t="s">
        <v>495</v>
      </c>
      <c r="DR8" s="777"/>
      <c r="DS8" s="777"/>
      <c r="DT8" s="777"/>
      <c r="DU8" s="778"/>
      <c r="DV8" s="773"/>
      <c r="DW8" s="774"/>
      <c r="DX8" s="774"/>
      <c r="DY8" s="774"/>
      <c r="DZ8" s="779"/>
      <c r="EA8" s="234"/>
    </row>
    <row r="9" spans="1:131" s="235" customFormat="1" ht="26.25" customHeight="1">
      <c r="A9" s="238">
        <v>3</v>
      </c>
      <c r="B9" s="780" t="s">
        <v>376</v>
      </c>
      <c r="C9" s="781"/>
      <c r="D9" s="781"/>
      <c r="E9" s="781"/>
      <c r="F9" s="781"/>
      <c r="G9" s="781"/>
      <c r="H9" s="781"/>
      <c r="I9" s="781"/>
      <c r="J9" s="781"/>
      <c r="K9" s="781"/>
      <c r="L9" s="781"/>
      <c r="M9" s="781"/>
      <c r="N9" s="781"/>
      <c r="O9" s="781"/>
      <c r="P9" s="782"/>
      <c r="Q9" s="783">
        <v>25</v>
      </c>
      <c r="R9" s="784"/>
      <c r="S9" s="784"/>
      <c r="T9" s="784"/>
      <c r="U9" s="784"/>
      <c r="V9" s="784">
        <v>25</v>
      </c>
      <c r="W9" s="784"/>
      <c r="X9" s="784"/>
      <c r="Y9" s="784"/>
      <c r="Z9" s="784"/>
      <c r="AA9" s="784" t="s">
        <v>586</v>
      </c>
      <c r="AB9" s="784"/>
      <c r="AC9" s="784"/>
      <c r="AD9" s="784"/>
      <c r="AE9" s="785"/>
      <c r="AF9" s="786" t="s">
        <v>122</v>
      </c>
      <c r="AG9" s="787"/>
      <c r="AH9" s="787"/>
      <c r="AI9" s="787"/>
      <c r="AJ9" s="788"/>
      <c r="AK9" s="769">
        <v>17</v>
      </c>
      <c r="AL9" s="770"/>
      <c r="AM9" s="770"/>
      <c r="AN9" s="770"/>
      <c r="AO9" s="770"/>
      <c r="AP9" s="770">
        <v>63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576</v>
      </c>
      <c r="BT9" s="774"/>
      <c r="BU9" s="774"/>
      <c r="BV9" s="774"/>
      <c r="BW9" s="774"/>
      <c r="BX9" s="774"/>
      <c r="BY9" s="774"/>
      <c r="BZ9" s="774"/>
      <c r="CA9" s="774"/>
      <c r="CB9" s="774"/>
      <c r="CC9" s="774"/>
      <c r="CD9" s="774"/>
      <c r="CE9" s="774"/>
      <c r="CF9" s="774"/>
      <c r="CG9" s="775"/>
      <c r="CH9" s="776">
        <v>6</v>
      </c>
      <c r="CI9" s="777"/>
      <c r="CJ9" s="777"/>
      <c r="CK9" s="777"/>
      <c r="CL9" s="778"/>
      <c r="CM9" s="776">
        <v>9</v>
      </c>
      <c r="CN9" s="777"/>
      <c r="CO9" s="777"/>
      <c r="CP9" s="777"/>
      <c r="CQ9" s="778"/>
      <c r="CR9" s="776">
        <v>12</v>
      </c>
      <c r="CS9" s="777"/>
      <c r="CT9" s="777"/>
      <c r="CU9" s="777"/>
      <c r="CV9" s="778"/>
      <c r="CW9" s="776" t="s">
        <v>495</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495</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577</v>
      </c>
      <c r="BT10" s="774"/>
      <c r="BU10" s="774"/>
      <c r="BV10" s="774"/>
      <c r="BW10" s="774"/>
      <c r="BX10" s="774"/>
      <c r="BY10" s="774"/>
      <c r="BZ10" s="774"/>
      <c r="CA10" s="774"/>
      <c r="CB10" s="774"/>
      <c r="CC10" s="774"/>
      <c r="CD10" s="774"/>
      <c r="CE10" s="774"/>
      <c r="CF10" s="774"/>
      <c r="CG10" s="775"/>
      <c r="CH10" s="776">
        <v>0</v>
      </c>
      <c r="CI10" s="777"/>
      <c r="CJ10" s="777"/>
      <c r="CK10" s="777"/>
      <c r="CL10" s="778"/>
      <c r="CM10" s="776">
        <v>4</v>
      </c>
      <c r="CN10" s="777"/>
      <c r="CO10" s="777"/>
      <c r="CP10" s="777"/>
      <c r="CQ10" s="778"/>
      <c r="CR10" s="776">
        <v>13</v>
      </c>
      <c r="CS10" s="777"/>
      <c r="CT10" s="777"/>
      <c r="CU10" s="777"/>
      <c r="CV10" s="778"/>
      <c r="CW10" s="776" t="s">
        <v>495</v>
      </c>
      <c r="CX10" s="777"/>
      <c r="CY10" s="777"/>
      <c r="CZ10" s="777"/>
      <c r="DA10" s="778"/>
      <c r="DB10" s="776" t="s">
        <v>495</v>
      </c>
      <c r="DC10" s="777"/>
      <c r="DD10" s="777"/>
      <c r="DE10" s="777"/>
      <c r="DF10" s="778"/>
      <c r="DG10" s="776" t="s">
        <v>495</v>
      </c>
      <c r="DH10" s="777"/>
      <c r="DI10" s="777"/>
      <c r="DJ10" s="777"/>
      <c r="DK10" s="778"/>
      <c r="DL10" s="776" t="s">
        <v>495</v>
      </c>
      <c r="DM10" s="777"/>
      <c r="DN10" s="777"/>
      <c r="DO10" s="777"/>
      <c r="DP10" s="778"/>
      <c r="DQ10" s="776" t="s">
        <v>495</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578</v>
      </c>
      <c r="BT11" s="774"/>
      <c r="BU11" s="774"/>
      <c r="BV11" s="774"/>
      <c r="BW11" s="774"/>
      <c r="BX11" s="774"/>
      <c r="BY11" s="774"/>
      <c r="BZ11" s="774"/>
      <c r="CA11" s="774"/>
      <c r="CB11" s="774"/>
      <c r="CC11" s="774"/>
      <c r="CD11" s="774"/>
      <c r="CE11" s="774"/>
      <c r="CF11" s="774"/>
      <c r="CG11" s="775"/>
      <c r="CH11" s="776">
        <v>1</v>
      </c>
      <c r="CI11" s="777"/>
      <c r="CJ11" s="777"/>
      <c r="CK11" s="777"/>
      <c r="CL11" s="778"/>
      <c r="CM11" s="776">
        <v>8</v>
      </c>
      <c r="CN11" s="777"/>
      <c r="CO11" s="777"/>
      <c r="CP11" s="777"/>
      <c r="CQ11" s="778"/>
      <c r="CR11" s="776">
        <v>3</v>
      </c>
      <c r="CS11" s="777"/>
      <c r="CT11" s="777"/>
      <c r="CU11" s="777"/>
      <c r="CV11" s="778"/>
      <c r="CW11" s="776">
        <v>4</v>
      </c>
      <c r="CX11" s="777"/>
      <c r="CY11" s="777"/>
      <c r="CZ11" s="777"/>
      <c r="DA11" s="778"/>
      <c r="DB11" s="776" t="s">
        <v>495</v>
      </c>
      <c r="DC11" s="777"/>
      <c r="DD11" s="777"/>
      <c r="DE11" s="777"/>
      <c r="DF11" s="778"/>
      <c r="DG11" s="776" t="s">
        <v>495</v>
      </c>
      <c r="DH11" s="777"/>
      <c r="DI11" s="777"/>
      <c r="DJ11" s="777"/>
      <c r="DK11" s="778"/>
      <c r="DL11" s="776" t="s">
        <v>495</v>
      </c>
      <c r="DM11" s="777"/>
      <c r="DN11" s="777"/>
      <c r="DO11" s="777"/>
      <c r="DP11" s="778"/>
      <c r="DQ11" s="776" t="s">
        <v>495</v>
      </c>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579</v>
      </c>
      <c r="BT12" s="774"/>
      <c r="BU12" s="774"/>
      <c r="BV12" s="774"/>
      <c r="BW12" s="774"/>
      <c r="BX12" s="774"/>
      <c r="BY12" s="774"/>
      <c r="BZ12" s="774"/>
      <c r="CA12" s="774"/>
      <c r="CB12" s="774"/>
      <c r="CC12" s="774"/>
      <c r="CD12" s="774"/>
      <c r="CE12" s="774"/>
      <c r="CF12" s="774"/>
      <c r="CG12" s="775"/>
      <c r="CH12" s="776">
        <v>5</v>
      </c>
      <c r="CI12" s="777"/>
      <c r="CJ12" s="777"/>
      <c r="CK12" s="777"/>
      <c r="CL12" s="778"/>
      <c r="CM12" s="776">
        <v>57</v>
      </c>
      <c r="CN12" s="777"/>
      <c r="CO12" s="777"/>
      <c r="CP12" s="777"/>
      <c r="CQ12" s="778"/>
      <c r="CR12" s="776">
        <v>20</v>
      </c>
      <c r="CS12" s="777"/>
      <c r="CT12" s="777"/>
      <c r="CU12" s="777"/>
      <c r="CV12" s="778"/>
      <c r="CW12" s="776">
        <v>8</v>
      </c>
      <c r="CX12" s="777"/>
      <c r="CY12" s="777"/>
      <c r="CZ12" s="777"/>
      <c r="DA12" s="778"/>
      <c r="DB12" s="776" t="s">
        <v>495</v>
      </c>
      <c r="DC12" s="777"/>
      <c r="DD12" s="777"/>
      <c r="DE12" s="777"/>
      <c r="DF12" s="778"/>
      <c r="DG12" s="776" t="s">
        <v>495</v>
      </c>
      <c r="DH12" s="777"/>
      <c r="DI12" s="777"/>
      <c r="DJ12" s="777"/>
      <c r="DK12" s="778"/>
      <c r="DL12" s="776" t="s">
        <v>495</v>
      </c>
      <c r="DM12" s="777"/>
      <c r="DN12" s="777"/>
      <c r="DO12" s="777"/>
      <c r="DP12" s="778"/>
      <c r="DQ12" s="776" t="s">
        <v>495</v>
      </c>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32019</v>
      </c>
      <c r="R23" s="793"/>
      <c r="S23" s="793"/>
      <c r="T23" s="793"/>
      <c r="U23" s="793"/>
      <c r="V23" s="793">
        <v>29586</v>
      </c>
      <c r="W23" s="793"/>
      <c r="X23" s="793"/>
      <c r="Y23" s="793"/>
      <c r="Z23" s="793"/>
      <c r="AA23" s="793">
        <v>2434</v>
      </c>
      <c r="AB23" s="793"/>
      <c r="AC23" s="793"/>
      <c r="AD23" s="793"/>
      <c r="AE23" s="794"/>
      <c r="AF23" s="795">
        <v>2211</v>
      </c>
      <c r="AG23" s="793"/>
      <c r="AH23" s="793"/>
      <c r="AI23" s="793"/>
      <c r="AJ23" s="796"/>
      <c r="AK23" s="797"/>
      <c r="AL23" s="798"/>
      <c r="AM23" s="798"/>
      <c r="AN23" s="798"/>
      <c r="AO23" s="798"/>
      <c r="AP23" s="793">
        <v>32976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5228</v>
      </c>
      <c r="R28" s="823"/>
      <c r="S28" s="823"/>
      <c r="T28" s="823"/>
      <c r="U28" s="823"/>
      <c r="V28" s="823">
        <v>5028</v>
      </c>
      <c r="W28" s="823"/>
      <c r="X28" s="823"/>
      <c r="Y28" s="823"/>
      <c r="Z28" s="823"/>
      <c r="AA28" s="823">
        <v>200</v>
      </c>
      <c r="AB28" s="823"/>
      <c r="AC28" s="823"/>
      <c r="AD28" s="823"/>
      <c r="AE28" s="824"/>
      <c r="AF28" s="825">
        <v>200</v>
      </c>
      <c r="AG28" s="823"/>
      <c r="AH28" s="823"/>
      <c r="AI28" s="823"/>
      <c r="AJ28" s="826"/>
      <c r="AK28" s="827">
        <v>442</v>
      </c>
      <c r="AL28" s="828"/>
      <c r="AM28" s="828"/>
      <c r="AN28" s="828"/>
      <c r="AO28" s="828"/>
      <c r="AP28" s="828" t="s">
        <v>560</v>
      </c>
      <c r="AQ28" s="828"/>
      <c r="AR28" s="828"/>
      <c r="AS28" s="828"/>
      <c r="AT28" s="828"/>
      <c r="AU28" s="828" t="s">
        <v>561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92</v>
      </c>
      <c r="R29" s="784"/>
      <c r="S29" s="784"/>
      <c r="T29" s="784"/>
      <c r="U29" s="784"/>
      <c r="V29" s="784">
        <v>92</v>
      </c>
      <c r="W29" s="784"/>
      <c r="X29" s="784"/>
      <c r="Y29" s="784"/>
      <c r="Z29" s="784"/>
      <c r="AA29" s="784" t="s">
        <v>557</v>
      </c>
      <c r="AB29" s="784"/>
      <c r="AC29" s="784"/>
      <c r="AD29" s="784"/>
      <c r="AE29" s="785"/>
      <c r="AF29" s="786" t="s">
        <v>122</v>
      </c>
      <c r="AG29" s="787"/>
      <c r="AH29" s="787"/>
      <c r="AI29" s="787"/>
      <c r="AJ29" s="788"/>
      <c r="AK29" s="834">
        <v>3</v>
      </c>
      <c r="AL29" s="830"/>
      <c r="AM29" s="830"/>
      <c r="AN29" s="830"/>
      <c r="AO29" s="830"/>
      <c r="AP29" s="830">
        <v>12</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722</v>
      </c>
      <c r="R30" s="784"/>
      <c r="S30" s="784"/>
      <c r="T30" s="784"/>
      <c r="U30" s="784"/>
      <c r="V30" s="784">
        <v>695</v>
      </c>
      <c r="W30" s="784"/>
      <c r="X30" s="784"/>
      <c r="Y30" s="784"/>
      <c r="Z30" s="784"/>
      <c r="AA30" s="784">
        <v>27</v>
      </c>
      <c r="AB30" s="784"/>
      <c r="AC30" s="784"/>
      <c r="AD30" s="784"/>
      <c r="AE30" s="785"/>
      <c r="AF30" s="786">
        <v>27</v>
      </c>
      <c r="AG30" s="787"/>
      <c r="AH30" s="787"/>
      <c r="AI30" s="787"/>
      <c r="AJ30" s="788"/>
      <c r="AK30" s="834">
        <v>244</v>
      </c>
      <c r="AL30" s="830"/>
      <c r="AM30" s="830"/>
      <c r="AN30" s="830"/>
      <c r="AO30" s="830"/>
      <c r="AP30" s="830" t="s">
        <v>559</v>
      </c>
      <c r="AQ30" s="830"/>
      <c r="AR30" s="830"/>
      <c r="AS30" s="830"/>
      <c r="AT30" s="830"/>
      <c r="AU30" s="830" t="s">
        <v>561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393</v>
      </c>
      <c r="C31" s="781"/>
      <c r="D31" s="781"/>
      <c r="E31" s="781"/>
      <c r="F31" s="781"/>
      <c r="G31" s="781"/>
      <c r="H31" s="781"/>
      <c r="I31" s="781"/>
      <c r="J31" s="781"/>
      <c r="K31" s="781"/>
      <c r="L31" s="781"/>
      <c r="M31" s="781"/>
      <c r="N31" s="781"/>
      <c r="O31" s="781"/>
      <c r="P31" s="782"/>
      <c r="Q31" s="783">
        <v>5633</v>
      </c>
      <c r="R31" s="784"/>
      <c r="S31" s="784"/>
      <c r="T31" s="784"/>
      <c r="U31" s="784"/>
      <c r="V31" s="784">
        <v>5595</v>
      </c>
      <c r="W31" s="784"/>
      <c r="X31" s="784"/>
      <c r="Y31" s="784"/>
      <c r="Z31" s="784"/>
      <c r="AA31" s="784">
        <v>38</v>
      </c>
      <c r="AB31" s="784"/>
      <c r="AC31" s="784"/>
      <c r="AD31" s="784"/>
      <c r="AE31" s="785"/>
      <c r="AF31" s="786">
        <v>38</v>
      </c>
      <c r="AG31" s="787"/>
      <c r="AH31" s="787"/>
      <c r="AI31" s="787"/>
      <c r="AJ31" s="788"/>
      <c r="AK31" s="834">
        <v>882</v>
      </c>
      <c r="AL31" s="830"/>
      <c r="AM31" s="830"/>
      <c r="AN31" s="830"/>
      <c r="AO31" s="830"/>
      <c r="AP31" s="830" t="s">
        <v>560</v>
      </c>
      <c r="AQ31" s="830"/>
      <c r="AR31" s="830"/>
      <c r="AS31" s="830"/>
      <c r="AT31" s="830"/>
      <c r="AU31" s="830" t="s">
        <v>561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394</v>
      </c>
      <c r="C32" s="781"/>
      <c r="D32" s="781"/>
      <c r="E32" s="781"/>
      <c r="F32" s="781"/>
      <c r="G32" s="781"/>
      <c r="H32" s="781"/>
      <c r="I32" s="781"/>
      <c r="J32" s="781"/>
      <c r="K32" s="781"/>
      <c r="L32" s="781"/>
      <c r="M32" s="781"/>
      <c r="N32" s="781"/>
      <c r="O32" s="781"/>
      <c r="P32" s="782"/>
      <c r="Q32" s="783">
        <v>1030</v>
      </c>
      <c r="R32" s="784"/>
      <c r="S32" s="784"/>
      <c r="T32" s="784"/>
      <c r="U32" s="784"/>
      <c r="V32" s="784">
        <v>1094</v>
      </c>
      <c r="W32" s="784"/>
      <c r="X32" s="784"/>
      <c r="Y32" s="784"/>
      <c r="Z32" s="784"/>
      <c r="AA32" s="784">
        <v>-64</v>
      </c>
      <c r="AB32" s="784"/>
      <c r="AC32" s="784"/>
      <c r="AD32" s="784"/>
      <c r="AE32" s="785"/>
      <c r="AF32" s="786">
        <v>434</v>
      </c>
      <c r="AG32" s="787"/>
      <c r="AH32" s="787"/>
      <c r="AI32" s="787"/>
      <c r="AJ32" s="788"/>
      <c r="AK32" s="834">
        <v>206</v>
      </c>
      <c r="AL32" s="830"/>
      <c r="AM32" s="830"/>
      <c r="AN32" s="830"/>
      <c r="AO32" s="830"/>
      <c r="AP32" s="830">
        <v>4038</v>
      </c>
      <c r="AQ32" s="830"/>
      <c r="AR32" s="830"/>
      <c r="AS32" s="830"/>
      <c r="AT32" s="830"/>
      <c r="AU32" s="830">
        <v>1656</v>
      </c>
      <c r="AV32" s="830"/>
      <c r="AW32" s="830"/>
      <c r="AX32" s="830"/>
      <c r="AY32" s="830"/>
      <c r="AZ32" s="831"/>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396</v>
      </c>
      <c r="C33" s="781"/>
      <c r="D33" s="781"/>
      <c r="E33" s="781"/>
      <c r="F33" s="781"/>
      <c r="G33" s="781"/>
      <c r="H33" s="781"/>
      <c r="I33" s="781"/>
      <c r="J33" s="781"/>
      <c r="K33" s="781"/>
      <c r="L33" s="781"/>
      <c r="M33" s="781"/>
      <c r="N33" s="781"/>
      <c r="O33" s="781"/>
      <c r="P33" s="782"/>
      <c r="Q33" s="783">
        <v>17</v>
      </c>
      <c r="R33" s="784"/>
      <c r="S33" s="784"/>
      <c r="T33" s="784"/>
      <c r="U33" s="784"/>
      <c r="V33" s="784">
        <v>17</v>
      </c>
      <c r="W33" s="784"/>
      <c r="X33" s="784"/>
      <c r="Y33" s="784"/>
      <c r="Z33" s="784"/>
      <c r="AA33" s="784" t="s">
        <v>558</v>
      </c>
      <c r="AB33" s="784"/>
      <c r="AC33" s="784"/>
      <c r="AD33" s="784"/>
      <c r="AE33" s="785"/>
      <c r="AF33" s="786">
        <v>129</v>
      </c>
      <c r="AG33" s="787"/>
      <c r="AH33" s="787"/>
      <c r="AI33" s="787"/>
      <c r="AJ33" s="788"/>
      <c r="AK33" s="834">
        <v>4</v>
      </c>
      <c r="AL33" s="830"/>
      <c r="AM33" s="830"/>
      <c r="AN33" s="830"/>
      <c r="AO33" s="830"/>
      <c r="AP33" s="830" t="s">
        <v>561</v>
      </c>
      <c r="AQ33" s="830"/>
      <c r="AR33" s="830"/>
      <c r="AS33" s="830"/>
      <c r="AT33" s="830"/>
      <c r="AU33" s="830" t="s">
        <v>561</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397</v>
      </c>
      <c r="C34" s="781"/>
      <c r="D34" s="781"/>
      <c r="E34" s="781"/>
      <c r="F34" s="781"/>
      <c r="G34" s="781"/>
      <c r="H34" s="781"/>
      <c r="I34" s="781"/>
      <c r="J34" s="781"/>
      <c r="K34" s="781"/>
      <c r="L34" s="781"/>
      <c r="M34" s="781"/>
      <c r="N34" s="781"/>
      <c r="O34" s="781"/>
      <c r="P34" s="782"/>
      <c r="Q34" s="783">
        <v>583</v>
      </c>
      <c r="R34" s="784"/>
      <c r="S34" s="784"/>
      <c r="T34" s="784"/>
      <c r="U34" s="784"/>
      <c r="V34" s="784">
        <v>583</v>
      </c>
      <c r="W34" s="784"/>
      <c r="X34" s="784"/>
      <c r="Y34" s="784"/>
      <c r="Z34" s="784"/>
      <c r="AA34" s="784" t="s">
        <v>558</v>
      </c>
      <c r="AB34" s="784"/>
      <c r="AC34" s="784"/>
      <c r="AD34" s="784"/>
      <c r="AE34" s="785"/>
      <c r="AF34" s="786">
        <v>188</v>
      </c>
      <c r="AG34" s="787"/>
      <c r="AH34" s="787"/>
      <c r="AI34" s="787"/>
      <c r="AJ34" s="788"/>
      <c r="AK34" s="834">
        <v>448</v>
      </c>
      <c r="AL34" s="830"/>
      <c r="AM34" s="830"/>
      <c r="AN34" s="830"/>
      <c r="AO34" s="830"/>
      <c r="AP34" s="830">
        <v>5219</v>
      </c>
      <c r="AQ34" s="830"/>
      <c r="AR34" s="830"/>
      <c r="AS34" s="830"/>
      <c r="AT34" s="830"/>
      <c r="AU34" s="830">
        <v>4985</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398</v>
      </c>
      <c r="C35" s="781"/>
      <c r="D35" s="781"/>
      <c r="E35" s="781"/>
      <c r="F35" s="781"/>
      <c r="G35" s="781"/>
      <c r="H35" s="781"/>
      <c r="I35" s="781"/>
      <c r="J35" s="781"/>
      <c r="K35" s="781"/>
      <c r="L35" s="781"/>
      <c r="M35" s="781"/>
      <c r="N35" s="781"/>
      <c r="O35" s="781"/>
      <c r="P35" s="782"/>
      <c r="Q35" s="783">
        <v>3011</v>
      </c>
      <c r="R35" s="784"/>
      <c r="S35" s="784"/>
      <c r="T35" s="784"/>
      <c r="U35" s="784"/>
      <c r="V35" s="784">
        <v>3202</v>
      </c>
      <c r="W35" s="784"/>
      <c r="X35" s="784"/>
      <c r="Y35" s="784"/>
      <c r="Z35" s="784"/>
      <c r="AA35" s="784">
        <v>-191</v>
      </c>
      <c r="AB35" s="784"/>
      <c r="AC35" s="784"/>
      <c r="AD35" s="784"/>
      <c r="AE35" s="785"/>
      <c r="AF35" s="786">
        <v>671</v>
      </c>
      <c r="AG35" s="787"/>
      <c r="AH35" s="787"/>
      <c r="AI35" s="787"/>
      <c r="AJ35" s="788"/>
      <c r="AK35" s="834">
        <v>680</v>
      </c>
      <c r="AL35" s="830"/>
      <c r="AM35" s="830"/>
      <c r="AN35" s="830"/>
      <c r="AO35" s="830"/>
      <c r="AP35" s="830">
        <v>634</v>
      </c>
      <c r="AQ35" s="830"/>
      <c r="AR35" s="830"/>
      <c r="AS35" s="830"/>
      <c r="AT35" s="830"/>
      <c r="AU35" s="830">
        <v>407</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t="s">
        <v>399</v>
      </c>
      <c r="C36" s="781"/>
      <c r="D36" s="781"/>
      <c r="E36" s="781"/>
      <c r="F36" s="781"/>
      <c r="G36" s="781"/>
      <c r="H36" s="781"/>
      <c r="I36" s="781"/>
      <c r="J36" s="781"/>
      <c r="K36" s="781"/>
      <c r="L36" s="781"/>
      <c r="M36" s="781"/>
      <c r="N36" s="781"/>
      <c r="O36" s="781"/>
      <c r="P36" s="782"/>
      <c r="Q36" s="783">
        <v>10</v>
      </c>
      <c r="R36" s="784"/>
      <c r="S36" s="784"/>
      <c r="T36" s="784"/>
      <c r="U36" s="784"/>
      <c r="V36" s="784">
        <v>10</v>
      </c>
      <c r="W36" s="784"/>
      <c r="X36" s="784"/>
      <c r="Y36" s="784"/>
      <c r="Z36" s="784"/>
      <c r="AA36" s="784" t="s">
        <v>559</v>
      </c>
      <c r="AB36" s="784"/>
      <c r="AC36" s="784"/>
      <c r="AD36" s="784"/>
      <c r="AE36" s="785"/>
      <c r="AF36" s="786" t="s">
        <v>122</v>
      </c>
      <c r="AG36" s="787"/>
      <c r="AH36" s="787"/>
      <c r="AI36" s="787"/>
      <c r="AJ36" s="788"/>
      <c r="AK36" s="834">
        <v>6</v>
      </c>
      <c r="AL36" s="830"/>
      <c r="AM36" s="830"/>
      <c r="AN36" s="830"/>
      <c r="AO36" s="830"/>
      <c r="AP36" s="830" t="s">
        <v>561</v>
      </c>
      <c r="AQ36" s="830"/>
      <c r="AR36" s="830"/>
      <c r="AS36" s="830"/>
      <c r="AT36" s="830"/>
      <c r="AU36" s="830" t="s">
        <v>561</v>
      </c>
      <c r="AV36" s="830"/>
      <c r="AW36" s="830"/>
      <c r="AX36" s="830"/>
      <c r="AY36" s="830"/>
      <c r="AZ36" s="831"/>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t="s">
        <v>401</v>
      </c>
      <c r="C37" s="781"/>
      <c r="D37" s="781"/>
      <c r="E37" s="781"/>
      <c r="F37" s="781"/>
      <c r="G37" s="781"/>
      <c r="H37" s="781"/>
      <c r="I37" s="781"/>
      <c r="J37" s="781"/>
      <c r="K37" s="781"/>
      <c r="L37" s="781"/>
      <c r="M37" s="781"/>
      <c r="N37" s="781"/>
      <c r="O37" s="781"/>
      <c r="P37" s="782"/>
      <c r="Q37" s="783">
        <v>27</v>
      </c>
      <c r="R37" s="784"/>
      <c r="S37" s="784"/>
      <c r="T37" s="784"/>
      <c r="U37" s="784"/>
      <c r="V37" s="784">
        <v>17</v>
      </c>
      <c r="W37" s="784"/>
      <c r="X37" s="784"/>
      <c r="Y37" s="784"/>
      <c r="Z37" s="784"/>
      <c r="AA37" s="784">
        <v>10</v>
      </c>
      <c r="AB37" s="784"/>
      <c r="AC37" s="784"/>
      <c r="AD37" s="784"/>
      <c r="AE37" s="785"/>
      <c r="AF37" s="786">
        <v>10</v>
      </c>
      <c r="AG37" s="787"/>
      <c r="AH37" s="787"/>
      <c r="AI37" s="787"/>
      <c r="AJ37" s="788"/>
      <c r="AK37" s="834">
        <v>15</v>
      </c>
      <c r="AL37" s="830"/>
      <c r="AM37" s="830"/>
      <c r="AN37" s="830"/>
      <c r="AO37" s="830"/>
      <c r="AP37" s="830">
        <v>83</v>
      </c>
      <c r="AQ37" s="830"/>
      <c r="AR37" s="830"/>
      <c r="AS37" s="830"/>
      <c r="AT37" s="830"/>
      <c r="AU37" s="830">
        <v>83</v>
      </c>
      <c r="AV37" s="830"/>
      <c r="AW37" s="830"/>
      <c r="AX37" s="830"/>
      <c r="AY37" s="830"/>
      <c r="AZ37" s="831"/>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t="s">
        <v>402</v>
      </c>
      <c r="C38" s="781"/>
      <c r="D38" s="781"/>
      <c r="E38" s="781"/>
      <c r="F38" s="781"/>
      <c r="G38" s="781"/>
      <c r="H38" s="781"/>
      <c r="I38" s="781"/>
      <c r="J38" s="781"/>
      <c r="K38" s="781"/>
      <c r="L38" s="781"/>
      <c r="M38" s="781"/>
      <c r="N38" s="781"/>
      <c r="O38" s="781"/>
      <c r="P38" s="782"/>
      <c r="Q38" s="783">
        <v>2</v>
      </c>
      <c r="R38" s="784"/>
      <c r="S38" s="784"/>
      <c r="T38" s="784"/>
      <c r="U38" s="784"/>
      <c r="V38" s="784">
        <v>2</v>
      </c>
      <c r="W38" s="784"/>
      <c r="X38" s="784"/>
      <c r="Y38" s="784"/>
      <c r="Z38" s="784"/>
      <c r="AA38" s="784" t="s">
        <v>559</v>
      </c>
      <c r="AB38" s="784"/>
      <c r="AC38" s="784"/>
      <c r="AD38" s="784"/>
      <c r="AE38" s="785"/>
      <c r="AF38" s="786" t="s">
        <v>122</v>
      </c>
      <c r="AG38" s="787"/>
      <c r="AH38" s="787"/>
      <c r="AI38" s="787"/>
      <c r="AJ38" s="788"/>
      <c r="AK38" s="834">
        <v>0</v>
      </c>
      <c r="AL38" s="830"/>
      <c r="AM38" s="830"/>
      <c r="AN38" s="830"/>
      <c r="AO38" s="830"/>
      <c r="AP38" s="830" t="s">
        <v>561</v>
      </c>
      <c r="AQ38" s="830"/>
      <c r="AR38" s="830"/>
      <c r="AS38" s="830"/>
      <c r="AT38" s="830"/>
      <c r="AU38" s="830" t="s">
        <v>561</v>
      </c>
      <c r="AV38" s="830"/>
      <c r="AW38" s="830"/>
      <c r="AX38" s="830"/>
      <c r="AY38" s="830"/>
      <c r="AZ38" s="831"/>
      <c r="BA38" s="831"/>
      <c r="BB38" s="831"/>
      <c r="BC38" s="831"/>
      <c r="BD38" s="831"/>
      <c r="BE38" s="832" t="s">
        <v>400</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1697</v>
      </c>
      <c r="AG63" s="844"/>
      <c r="AH63" s="844"/>
      <c r="AI63" s="844"/>
      <c r="AJ63" s="845"/>
      <c r="AK63" s="846"/>
      <c r="AL63" s="841"/>
      <c r="AM63" s="841"/>
      <c r="AN63" s="841"/>
      <c r="AO63" s="841"/>
      <c r="AP63" s="844">
        <v>9986</v>
      </c>
      <c r="AQ63" s="844"/>
      <c r="AR63" s="844"/>
      <c r="AS63" s="844"/>
      <c r="AT63" s="844"/>
      <c r="AU63" s="844">
        <v>7131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562</v>
      </c>
      <c r="C68" s="870"/>
      <c r="D68" s="870"/>
      <c r="E68" s="870"/>
      <c r="F68" s="870"/>
      <c r="G68" s="870"/>
      <c r="H68" s="870"/>
      <c r="I68" s="870"/>
      <c r="J68" s="870"/>
      <c r="K68" s="870"/>
      <c r="L68" s="870"/>
      <c r="M68" s="870"/>
      <c r="N68" s="870"/>
      <c r="O68" s="870"/>
      <c r="P68" s="871"/>
      <c r="Q68" s="872">
        <v>4859</v>
      </c>
      <c r="R68" s="866"/>
      <c r="S68" s="866"/>
      <c r="T68" s="866"/>
      <c r="U68" s="866"/>
      <c r="V68" s="866">
        <v>4013</v>
      </c>
      <c r="W68" s="866"/>
      <c r="X68" s="866"/>
      <c r="Y68" s="866"/>
      <c r="Z68" s="866"/>
      <c r="AA68" s="866">
        <v>846</v>
      </c>
      <c r="AB68" s="866"/>
      <c r="AC68" s="866"/>
      <c r="AD68" s="866"/>
      <c r="AE68" s="866"/>
      <c r="AF68" s="866">
        <v>846</v>
      </c>
      <c r="AG68" s="866"/>
      <c r="AH68" s="866"/>
      <c r="AI68" s="866"/>
      <c r="AJ68" s="866"/>
      <c r="AK68" s="866" t="s">
        <v>495</v>
      </c>
      <c r="AL68" s="866"/>
      <c r="AM68" s="866"/>
      <c r="AN68" s="866"/>
      <c r="AO68" s="866"/>
      <c r="AP68" s="866" t="s">
        <v>495</v>
      </c>
      <c r="AQ68" s="866"/>
      <c r="AR68" s="866"/>
      <c r="AS68" s="866"/>
      <c r="AT68" s="866"/>
      <c r="AU68" s="866" t="s">
        <v>495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563</v>
      </c>
      <c r="C69" s="874"/>
      <c r="D69" s="874"/>
      <c r="E69" s="874"/>
      <c r="F69" s="874"/>
      <c r="G69" s="874"/>
      <c r="H69" s="874"/>
      <c r="I69" s="874"/>
      <c r="J69" s="874"/>
      <c r="K69" s="874"/>
      <c r="L69" s="874"/>
      <c r="M69" s="874"/>
      <c r="N69" s="874"/>
      <c r="O69" s="874"/>
      <c r="P69" s="875"/>
      <c r="Q69" s="876">
        <v>540</v>
      </c>
      <c r="R69" s="830"/>
      <c r="S69" s="830"/>
      <c r="T69" s="830"/>
      <c r="U69" s="830"/>
      <c r="V69" s="830">
        <v>538</v>
      </c>
      <c r="W69" s="830"/>
      <c r="X69" s="830"/>
      <c r="Y69" s="830"/>
      <c r="Z69" s="830"/>
      <c r="AA69" s="830">
        <v>2</v>
      </c>
      <c r="AB69" s="830"/>
      <c r="AC69" s="830"/>
      <c r="AD69" s="830"/>
      <c r="AE69" s="830"/>
      <c r="AF69" s="830">
        <v>2</v>
      </c>
      <c r="AG69" s="830"/>
      <c r="AH69" s="830"/>
      <c r="AI69" s="830"/>
      <c r="AJ69" s="830"/>
      <c r="AK69" s="830" t="s">
        <v>495</v>
      </c>
      <c r="AL69" s="830"/>
      <c r="AM69" s="830"/>
      <c r="AN69" s="830"/>
      <c r="AO69" s="830"/>
      <c r="AP69" s="830" t="s">
        <v>495</v>
      </c>
      <c r="AQ69" s="830"/>
      <c r="AR69" s="830"/>
      <c r="AS69" s="830"/>
      <c r="AT69" s="830"/>
      <c r="AU69" s="830" t="s">
        <v>495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564</v>
      </c>
      <c r="C70" s="874"/>
      <c r="D70" s="874"/>
      <c r="E70" s="874"/>
      <c r="F70" s="874"/>
      <c r="G70" s="874"/>
      <c r="H70" s="874"/>
      <c r="I70" s="874"/>
      <c r="J70" s="874"/>
      <c r="K70" s="874"/>
      <c r="L70" s="874"/>
      <c r="M70" s="874"/>
      <c r="N70" s="874"/>
      <c r="O70" s="874"/>
      <c r="P70" s="875"/>
      <c r="Q70" s="876">
        <v>220</v>
      </c>
      <c r="R70" s="830"/>
      <c r="S70" s="830"/>
      <c r="T70" s="830"/>
      <c r="U70" s="830"/>
      <c r="V70" s="830">
        <v>188</v>
      </c>
      <c r="W70" s="830"/>
      <c r="X70" s="830"/>
      <c r="Y70" s="830"/>
      <c r="Z70" s="830"/>
      <c r="AA70" s="830">
        <v>32</v>
      </c>
      <c r="AB70" s="830"/>
      <c r="AC70" s="830"/>
      <c r="AD70" s="830"/>
      <c r="AE70" s="830"/>
      <c r="AF70" s="830">
        <v>32</v>
      </c>
      <c r="AG70" s="830"/>
      <c r="AH70" s="830"/>
      <c r="AI70" s="830"/>
      <c r="AJ70" s="830"/>
      <c r="AK70" s="830" t="s">
        <v>495</v>
      </c>
      <c r="AL70" s="830"/>
      <c r="AM70" s="830"/>
      <c r="AN70" s="830"/>
      <c r="AO70" s="830"/>
      <c r="AP70" s="830">
        <v>49</v>
      </c>
      <c r="AQ70" s="830"/>
      <c r="AR70" s="830"/>
      <c r="AS70" s="830"/>
      <c r="AT70" s="830"/>
      <c r="AU70" s="830">
        <v>33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565</v>
      </c>
      <c r="C71" s="874"/>
      <c r="D71" s="874"/>
      <c r="E71" s="874"/>
      <c r="F71" s="874"/>
      <c r="G71" s="874"/>
      <c r="H71" s="874"/>
      <c r="I71" s="874"/>
      <c r="J71" s="874"/>
      <c r="K71" s="874"/>
      <c r="L71" s="874"/>
      <c r="M71" s="874"/>
      <c r="N71" s="874"/>
      <c r="O71" s="874"/>
      <c r="P71" s="875"/>
      <c r="Q71" s="876">
        <v>298</v>
      </c>
      <c r="R71" s="830"/>
      <c r="S71" s="830"/>
      <c r="T71" s="830"/>
      <c r="U71" s="830"/>
      <c r="V71" s="830">
        <v>262</v>
      </c>
      <c r="W71" s="830"/>
      <c r="X71" s="830"/>
      <c r="Y71" s="830"/>
      <c r="Z71" s="830"/>
      <c r="AA71" s="830">
        <v>36</v>
      </c>
      <c r="AB71" s="830"/>
      <c r="AC71" s="830"/>
      <c r="AD71" s="830"/>
      <c r="AE71" s="830"/>
      <c r="AF71" s="830">
        <v>38</v>
      </c>
      <c r="AG71" s="830"/>
      <c r="AH71" s="830"/>
      <c r="AI71" s="830"/>
      <c r="AJ71" s="830"/>
      <c r="AK71" s="830">
        <v>0</v>
      </c>
      <c r="AL71" s="830"/>
      <c r="AM71" s="830"/>
      <c r="AN71" s="830"/>
      <c r="AO71" s="830"/>
      <c r="AP71" s="830">
        <v>31</v>
      </c>
      <c r="AQ71" s="830"/>
      <c r="AR71" s="830"/>
      <c r="AS71" s="830"/>
      <c r="AT71" s="830"/>
      <c r="AU71" s="830">
        <v>31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566</v>
      </c>
      <c r="C72" s="874"/>
      <c r="D72" s="874"/>
      <c r="E72" s="874"/>
      <c r="F72" s="874"/>
      <c r="G72" s="874"/>
      <c r="H72" s="874"/>
      <c r="I72" s="874"/>
      <c r="J72" s="874"/>
      <c r="K72" s="874"/>
      <c r="L72" s="874"/>
      <c r="M72" s="874"/>
      <c r="N72" s="874"/>
      <c r="O72" s="874"/>
      <c r="P72" s="875"/>
      <c r="Q72" s="876">
        <v>1307</v>
      </c>
      <c r="R72" s="830"/>
      <c r="S72" s="830"/>
      <c r="T72" s="830"/>
      <c r="U72" s="830"/>
      <c r="V72" s="830">
        <v>1241</v>
      </c>
      <c r="W72" s="830"/>
      <c r="X72" s="830"/>
      <c r="Y72" s="830"/>
      <c r="Z72" s="830"/>
      <c r="AA72" s="830">
        <v>67</v>
      </c>
      <c r="AB72" s="830"/>
      <c r="AC72" s="830"/>
      <c r="AD72" s="830"/>
      <c r="AE72" s="830"/>
      <c r="AF72" s="830">
        <v>67</v>
      </c>
      <c r="AG72" s="830"/>
      <c r="AH72" s="830"/>
      <c r="AI72" s="830"/>
      <c r="AJ72" s="830"/>
      <c r="AK72" s="830">
        <v>144</v>
      </c>
      <c r="AL72" s="830"/>
      <c r="AM72" s="830"/>
      <c r="AN72" s="830"/>
      <c r="AO72" s="830"/>
      <c r="AP72" s="830" t="s">
        <v>495</v>
      </c>
      <c r="AQ72" s="830"/>
      <c r="AR72" s="830"/>
      <c r="AS72" s="830"/>
      <c r="AT72" s="830"/>
      <c r="AU72" s="830" t="s">
        <v>495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567</v>
      </c>
      <c r="C73" s="874"/>
      <c r="D73" s="874"/>
      <c r="E73" s="874"/>
      <c r="F73" s="874"/>
      <c r="G73" s="874"/>
      <c r="H73" s="874"/>
      <c r="I73" s="874"/>
      <c r="J73" s="874"/>
      <c r="K73" s="874"/>
      <c r="L73" s="874"/>
      <c r="M73" s="874"/>
      <c r="N73" s="874"/>
      <c r="O73" s="874"/>
      <c r="P73" s="875"/>
      <c r="Q73" s="876">
        <v>1137</v>
      </c>
      <c r="R73" s="830"/>
      <c r="S73" s="830"/>
      <c r="T73" s="830"/>
      <c r="U73" s="830"/>
      <c r="V73" s="830">
        <v>1112</v>
      </c>
      <c r="W73" s="830"/>
      <c r="X73" s="830"/>
      <c r="Y73" s="830"/>
      <c r="Z73" s="830"/>
      <c r="AA73" s="830">
        <v>25</v>
      </c>
      <c r="AB73" s="830"/>
      <c r="AC73" s="830"/>
      <c r="AD73" s="830"/>
      <c r="AE73" s="830"/>
      <c r="AF73" s="830">
        <v>25</v>
      </c>
      <c r="AG73" s="830"/>
      <c r="AH73" s="830"/>
      <c r="AI73" s="830"/>
      <c r="AJ73" s="830"/>
      <c r="AK73" s="830" t="s">
        <v>495</v>
      </c>
      <c r="AL73" s="830"/>
      <c r="AM73" s="830"/>
      <c r="AN73" s="830"/>
      <c r="AO73" s="830"/>
      <c r="AP73" s="830">
        <v>166</v>
      </c>
      <c r="AQ73" s="830"/>
      <c r="AR73" s="830"/>
      <c r="AS73" s="830"/>
      <c r="AT73" s="830"/>
      <c r="AU73" s="830">
        <v>110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568</v>
      </c>
      <c r="C74" s="874"/>
      <c r="D74" s="874"/>
      <c r="E74" s="874"/>
      <c r="F74" s="874"/>
      <c r="G74" s="874"/>
      <c r="H74" s="874"/>
      <c r="I74" s="874"/>
      <c r="J74" s="874"/>
      <c r="K74" s="874"/>
      <c r="L74" s="874"/>
      <c r="M74" s="874"/>
      <c r="N74" s="874"/>
      <c r="O74" s="874"/>
      <c r="P74" s="875"/>
      <c r="Q74" s="876">
        <v>5</v>
      </c>
      <c r="R74" s="830"/>
      <c r="S74" s="830"/>
      <c r="T74" s="830"/>
      <c r="U74" s="830"/>
      <c r="V74" s="830">
        <v>5</v>
      </c>
      <c r="W74" s="830"/>
      <c r="X74" s="830"/>
      <c r="Y74" s="830"/>
      <c r="Z74" s="830"/>
      <c r="AA74" s="830">
        <v>0</v>
      </c>
      <c r="AB74" s="830"/>
      <c r="AC74" s="830"/>
      <c r="AD74" s="830"/>
      <c r="AE74" s="830"/>
      <c r="AF74" s="830">
        <v>0</v>
      </c>
      <c r="AG74" s="830"/>
      <c r="AH74" s="830"/>
      <c r="AI74" s="830"/>
      <c r="AJ74" s="830"/>
      <c r="AK74" s="830" t="s">
        <v>495</v>
      </c>
      <c r="AL74" s="830"/>
      <c r="AM74" s="830"/>
      <c r="AN74" s="830"/>
      <c r="AO74" s="830"/>
      <c r="AP74" s="879" t="s">
        <v>495</v>
      </c>
      <c r="AQ74" s="878"/>
      <c r="AR74" s="878"/>
      <c r="AS74" s="878"/>
      <c r="AT74" s="834"/>
      <c r="AU74" s="879" t="s">
        <v>495</v>
      </c>
      <c r="AV74" s="878"/>
      <c r="AW74" s="878"/>
      <c r="AX74" s="878"/>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569</v>
      </c>
      <c r="C75" s="874"/>
      <c r="D75" s="874"/>
      <c r="E75" s="874"/>
      <c r="F75" s="874"/>
      <c r="G75" s="874"/>
      <c r="H75" s="874"/>
      <c r="I75" s="874"/>
      <c r="J75" s="874"/>
      <c r="K75" s="874"/>
      <c r="L75" s="874"/>
      <c r="M75" s="874"/>
      <c r="N75" s="874"/>
      <c r="O75" s="874"/>
      <c r="P75" s="875"/>
      <c r="Q75" s="877">
        <v>1</v>
      </c>
      <c r="R75" s="878"/>
      <c r="S75" s="878"/>
      <c r="T75" s="878"/>
      <c r="U75" s="834"/>
      <c r="V75" s="879">
        <v>0</v>
      </c>
      <c r="W75" s="878"/>
      <c r="X75" s="878"/>
      <c r="Y75" s="878"/>
      <c r="Z75" s="834"/>
      <c r="AA75" s="879">
        <v>1</v>
      </c>
      <c r="AB75" s="878"/>
      <c r="AC75" s="878"/>
      <c r="AD75" s="878"/>
      <c r="AE75" s="834"/>
      <c r="AF75" s="879">
        <v>1</v>
      </c>
      <c r="AG75" s="878"/>
      <c r="AH75" s="878"/>
      <c r="AI75" s="878"/>
      <c r="AJ75" s="834"/>
      <c r="AK75" s="879" t="s">
        <v>495</v>
      </c>
      <c r="AL75" s="878"/>
      <c r="AM75" s="878"/>
      <c r="AN75" s="878"/>
      <c r="AO75" s="834"/>
      <c r="AP75" s="879" t="s">
        <v>495</v>
      </c>
      <c r="AQ75" s="878"/>
      <c r="AR75" s="878"/>
      <c r="AS75" s="878"/>
      <c r="AT75" s="834"/>
      <c r="AU75" s="879" t="s">
        <v>495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570</v>
      </c>
      <c r="C76" s="874"/>
      <c r="D76" s="874"/>
      <c r="E76" s="874"/>
      <c r="F76" s="874"/>
      <c r="G76" s="874"/>
      <c r="H76" s="874"/>
      <c r="I76" s="874"/>
      <c r="J76" s="874"/>
      <c r="K76" s="874"/>
      <c r="L76" s="874"/>
      <c r="M76" s="874"/>
      <c r="N76" s="874"/>
      <c r="O76" s="874"/>
      <c r="P76" s="875"/>
      <c r="Q76" s="877">
        <v>72</v>
      </c>
      <c r="R76" s="878"/>
      <c r="S76" s="878"/>
      <c r="T76" s="878"/>
      <c r="U76" s="834"/>
      <c r="V76" s="879">
        <v>59</v>
      </c>
      <c r="W76" s="878"/>
      <c r="X76" s="878"/>
      <c r="Y76" s="878"/>
      <c r="Z76" s="834"/>
      <c r="AA76" s="879">
        <v>13</v>
      </c>
      <c r="AB76" s="878"/>
      <c r="AC76" s="878"/>
      <c r="AD76" s="878"/>
      <c r="AE76" s="834"/>
      <c r="AF76" s="879">
        <v>13</v>
      </c>
      <c r="AG76" s="878"/>
      <c r="AH76" s="878"/>
      <c r="AI76" s="878"/>
      <c r="AJ76" s="834"/>
      <c r="AK76" s="879" t="s">
        <v>495</v>
      </c>
      <c r="AL76" s="878"/>
      <c r="AM76" s="878"/>
      <c r="AN76" s="878"/>
      <c r="AO76" s="834"/>
      <c r="AP76" s="879" t="s">
        <v>495</v>
      </c>
      <c r="AQ76" s="878"/>
      <c r="AR76" s="878"/>
      <c r="AS76" s="878"/>
      <c r="AT76" s="834"/>
      <c r="AU76" s="879" t="s">
        <v>495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571</v>
      </c>
      <c r="C77" s="874"/>
      <c r="D77" s="874"/>
      <c r="E77" s="874"/>
      <c r="F77" s="874"/>
      <c r="G77" s="874"/>
      <c r="H77" s="874"/>
      <c r="I77" s="874"/>
      <c r="J77" s="874"/>
      <c r="K77" s="874"/>
      <c r="L77" s="874"/>
      <c r="M77" s="874"/>
      <c r="N77" s="874"/>
      <c r="O77" s="874"/>
      <c r="P77" s="875"/>
      <c r="Q77" s="877">
        <v>152</v>
      </c>
      <c r="R77" s="878"/>
      <c r="S77" s="878"/>
      <c r="T77" s="878"/>
      <c r="U77" s="834"/>
      <c r="V77" s="879">
        <v>97</v>
      </c>
      <c r="W77" s="878"/>
      <c r="X77" s="878"/>
      <c r="Y77" s="878"/>
      <c r="Z77" s="834"/>
      <c r="AA77" s="879">
        <v>55</v>
      </c>
      <c r="AB77" s="878"/>
      <c r="AC77" s="878"/>
      <c r="AD77" s="878"/>
      <c r="AE77" s="834"/>
      <c r="AF77" s="879">
        <v>55</v>
      </c>
      <c r="AG77" s="878"/>
      <c r="AH77" s="878"/>
      <c r="AI77" s="878"/>
      <c r="AJ77" s="834"/>
      <c r="AK77" s="879" t="s">
        <v>495</v>
      </c>
      <c r="AL77" s="878"/>
      <c r="AM77" s="878"/>
      <c r="AN77" s="878"/>
      <c r="AO77" s="834"/>
      <c r="AP77" s="879" t="s">
        <v>495</v>
      </c>
      <c r="AQ77" s="878"/>
      <c r="AR77" s="878"/>
      <c r="AS77" s="878"/>
      <c r="AT77" s="834"/>
      <c r="AU77" s="879" t="s">
        <v>495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572</v>
      </c>
      <c r="C78" s="874"/>
      <c r="D78" s="874"/>
      <c r="E78" s="874"/>
      <c r="F78" s="874"/>
      <c r="G78" s="874"/>
      <c r="H78" s="874"/>
      <c r="I78" s="874"/>
      <c r="J78" s="874"/>
      <c r="K78" s="874"/>
      <c r="L78" s="874"/>
      <c r="M78" s="874"/>
      <c r="N78" s="874"/>
      <c r="O78" s="874"/>
      <c r="P78" s="875"/>
      <c r="Q78" s="876">
        <v>88</v>
      </c>
      <c r="R78" s="830"/>
      <c r="S78" s="830"/>
      <c r="T78" s="830"/>
      <c r="U78" s="830"/>
      <c r="V78" s="830">
        <v>69</v>
      </c>
      <c r="W78" s="830"/>
      <c r="X78" s="830"/>
      <c r="Y78" s="830"/>
      <c r="Z78" s="830"/>
      <c r="AA78" s="830">
        <v>19</v>
      </c>
      <c r="AB78" s="830"/>
      <c r="AC78" s="830"/>
      <c r="AD78" s="830"/>
      <c r="AE78" s="830"/>
      <c r="AF78" s="830">
        <v>19</v>
      </c>
      <c r="AG78" s="830"/>
      <c r="AH78" s="830"/>
      <c r="AI78" s="830"/>
      <c r="AJ78" s="830"/>
      <c r="AK78" s="830" t="s">
        <v>495</v>
      </c>
      <c r="AL78" s="830"/>
      <c r="AM78" s="830"/>
      <c r="AN78" s="830"/>
      <c r="AO78" s="830"/>
      <c r="AP78" s="830" t="s">
        <v>495</v>
      </c>
      <c r="AQ78" s="830"/>
      <c r="AR78" s="830"/>
      <c r="AS78" s="830"/>
      <c r="AT78" s="830"/>
      <c r="AU78" s="830" t="s">
        <v>495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573</v>
      </c>
      <c r="C79" s="874"/>
      <c r="D79" s="874"/>
      <c r="E79" s="874"/>
      <c r="F79" s="874"/>
      <c r="G79" s="874"/>
      <c r="H79" s="874"/>
      <c r="I79" s="874"/>
      <c r="J79" s="874"/>
      <c r="K79" s="874"/>
      <c r="L79" s="874"/>
      <c r="M79" s="874"/>
      <c r="N79" s="874"/>
      <c r="O79" s="874"/>
      <c r="P79" s="875"/>
      <c r="Q79" s="876">
        <v>230159</v>
      </c>
      <c r="R79" s="830"/>
      <c r="S79" s="830"/>
      <c r="T79" s="830"/>
      <c r="U79" s="830"/>
      <c r="V79" s="830">
        <v>223900</v>
      </c>
      <c r="W79" s="830"/>
      <c r="X79" s="830"/>
      <c r="Y79" s="830"/>
      <c r="Z79" s="830"/>
      <c r="AA79" s="830">
        <v>6259</v>
      </c>
      <c r="AB79" s="830"/>
      <c r="AC79" s="830"/>
      <c r="AD79" s="830"/>
      <c r="AE79" s="830"/>
      <c r="AF79" s="830">
        <v>6259</v>
      </c>
      <c r="AG79" s="830"/>
      <c r="AH79" s="830"/>
      <c r="AI79" s="830"/>
      <c r="AJ79" s="830"/>
      <c r="AK79" s="830" t="s">
        <v>495</v>
      </c>
      <c r="AL79" s="830"/>
      <c r="AM79" s="830"/>
      <c r="AN79" s="830"/>
      <c r="AO79" s="830"/>
      <c r="AP79" s="830" t="s">
        <v>495</v>
      </c>
      <c r="AQ79" s="830"/>
      <c r="AR79" s="830"/>
      <c r="AS79" s="830"/>
      <c r="AT79" s="830"/>
      <c r="AU79" s="830" t="s">
        <v>495</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7357</v>
      </c>
      <c r="AG88" s="844"/>
      <c r="AH88" s="844"/>
      <c r="AI88" s="844"/>
      <c r="AJ88" s="844"/>
      <c r="AK88" s="841"/>
      <c r="AL88" s="841"/>
      <c r="AM88" s="841"/>
      <c r="AN88" s="841"/>
      <c r="AO88" s="841"/>
      <c r="AP88" s="844">
        <v>246</v>
      </c>
      <c r="AQ88" s="844"/>
      <c r="AR88" s="844"/>
      <c r="AS88" s="844"/>
      <c r="AT88" s="844"/>
      <c r="AU88" s="844">
        <v>174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81</v>
      </c>
      <c r="CS102" s="852"/>
      <c r="CT102" s="852"/>
      <c r="CU102" s="852"/>
      <c r="CV102" s="891"/>
      <c r="CW102" s="890">
        <v>26</v>
      </c>
      <c r="CX102" s="852"/>
      <c r="CY102" s="852"/>
      <c r="CZ102" s="852"/>
      <c r="DA102" s="891"/>
      <c r="DB102" s="890">
        <v>20</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2678093</v>
      </c>
      <c r="AB110" s="900"/>
      <c r="AC110" s="900"/>
      <c r="AD110" s="900"/>
      <c r="AE110" s="901"/>
      <c r="AF110" s="902">
        <v>3012370</v>
      </c>
      <c r="AG110" s="900"/>
      <c r="AH110" s="900"/>
      <c r="AI110" s="900"/>
      <c r="AJ110" s="901"/>
      <c r="AK110" s="902">
        <v>3208925</v>
      </c>
      <c r="AL110" s="900"/>
      <c r="AM110" s="900"/>
      <c r="AN110" s="900"/>
      <c r="AO110" s="901"/>
      <c r="AP110" s="903">
        <v>25.4</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33028660</v>
      </c>
      <c r="BR110" s="931"/>
      <c r="BS110" s="931"/>
      <c r="BT110" s="931"/>
      <c r="BU110" s="931"/>
      <c r="BV110" s="931">
        <v>33421542</v>
      </c>
      <c r="BW110" s="931"/>
      <c r="BX110" s="931"/>
      <c r="BY110" s="931"/>
      <c r="BZ110" s="931"/>
      <c r="CA110" s="931">
        <v>32975781</v>
      </c>
      <c r="CB110" s="931"/>
      <c r="CC110" s="931"/>
      <c r="CD110" s="931"/>
      <c r="CE110" s="931"/>
      <c r="CF110" s="944">
        <v>261.3</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243458</v>
      </c>
      <c r="DH110" s="931"/>
      <c r="DI110" s="931"/>
      <c r="DJ110" s="931"/>
      <c r="DK110" s="931"/>
      <c r="DL110" s="931">
        <v>223341</v>
      </c>
      <c r="DM110" s="931"/>
      <c r="DN110" s="931"/>
      <c r="DO110" s="931"/>
      <c r="DP110" s="931"/>
      <c r="DQ110" s="931">
        <v>197845</v>
      </c>
      <c r="DR110" s="931"/>
      <c r="DS110" s="931"/>
      <c r="DT110" s="931"/>
      <c r="DU110" s="931"/>
      <c r="DV110" s="932">
        <v>1.6</v>
      </c>
      <c r="DW110" s="932"/>
      <c r="DX110" s="932"/>
      <c r="DY110" s="932"/>
      <c r="DZ110" s="933"/>
    </row>
    <row r="111" spans="1:131" s="230" customFormat="1" ht="26.25" customHeight="1">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306887</v>
      </c>
      <c r="BR111" s="926"/>
      <c r="BS111" s="926"/>
      <c r="BT111" s="926"/>
      <c r="BU111" s="926"/>
      <c r="BV111" s="926">
        <v>305767</v>
      </c>
      <c r="BW111" s="926"/>
      <c r="BX111" s="926"/>
      <c r="BY111" s="926"/>
      <c r="BZ111" s="926"/>
      <c r="CA111" s="926">
        <v>267133</v>
      </c>
      <c r="CB111" s="926"/>
      <c r="CC111" s="926"/>
      <c r="CD111" s="926"/>
      <c r="CE111" s="926"/>
      <c r="CF111" s="920">
        <v>2.1</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7274069</v>
      </c>
      <c r="BR112" s="926"/>
      <c r="BS112" s="926"/>
      <c r="BT112" s="926"/>
      <c r="BU112" s="926"/>
      <c r="BV112" s="926">
        <v>7356757</v>
      </c>
      <c r="BW112" s="926"/>
      <c r="BX112" s="926"/>
      <c r="BY112" s="926"/>
      <c r="BZ112" s="926"/>
      <c r="CA112" s="926">
        <v>7040603</v>
      </c>
      <c r="CB112" s="926"/>
      <c r="CC112" s="926"/>
      <c r="CD112" s="926"/>
      <c r="CE112" s="926"/>
      <c r="CF112" s="920">
        <v>55.8</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771021</v>
      </c>
      <c r="AB113" s="938"/>
      <c r="AC113" s="938"/>
      <c r="AD113" s="938"/>
      <c r="AE113" s="939"/>
      <c r="AF113" s="940">
        <v>810042</v>
      </c>
      <c r="AG113" s="938"/>
      <c r="AH113" s="938"/>
      <c r="AI113" s="938"/>
      <c r="AJ113" s="939"/>
      <c r="AK113" s="940">
        <v>788805</v>
      </c>
      <c r="AL113" s="938"/>
      <c r="AM113" s="938"/>
      <c r="AN113" s="938"/>
      <c r="AO113" s="939"/>
      <c r="AP113" s="941">
        <v>6.3</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231259</v>
      </c>
      <c r="BR113" s="926"/>
      <c r="BS113" s="926"/>
      <c r="BT113" s="926"/>
      <c r="BU113" s="926"/>
      <c r="BV113" s="926">
        <v>181785</v>
      </c>
      <c r="BW113" s="926"/>
      <c r="BX113" s="926"/>
      <c r="BY113" s="926"/>
      <c r="BZ113" s="926"/>
      <c r="CA113" s="926">
        <v>174062</v>
      </c>
      <c r="CB113" s="926"/>
      <c r="CC113" s="926"/>
      <c r="CD113" s="926"/>
      <c r="CE113" s="926"/>
      <c r="CF113" s="920">
        <v>1.4</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53756</v>
      </c>
      <c r="AB114" s="959"/>
      <c r="AC114" s="959"/>
      <c r="AD114" s="959"/>
      <c r="AE114" s="960"/>
      <c r="AF114" s="961">
        <v>59152</v>
      </c>
      <c r="AG114" s="959"/>
      <c r="AH114" s="959"/>
      <c r="AI114" s="959"/>
      <c r="AJ114" s="960"/>
      <c r="AK114" s="961">
        <v>60800</v>
      </c>
      <c r="AL114" s="959"/>
      <c r="AM114" s="959"/>
      <c r="AN114" s="959"/>
      <c r="AO114" s="960"/>
      <c r="AP114" s="962">
        <v>0.5</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3381930</v>
      </c>
      <c r="BR114" s="926"/>
      <c r="BS114" s="926"/>
      <c r="BT114" s="926"/>
      <c r="BU114" s="926"/>
      <c r="BV114" s="926">
        <v>3292378</v>
      </c>
      <c r="BW114" s="926"/>
      <c r="BX114" s="926"/>
      <c r="BY114" s="926"/>
      <c r="BZ114" s="926"/>
      <c r="CA114" s="926">
        <v>3151607</v>
      </c>
      <c r="CB114" s="926"/>
      <c r="CC114" s="926"/>
      <c r="CD114" s="926"/>
      <c r="CE114" s="926"/>
      <c r="CF114" s="920">
        <v>25</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51131</v>
      </c>
      <c r="AB115" s="938"/>
      <c r="AC115" s="938"/>
      <c r="AD115" s="938"/>
      <c r="AE115" s="939"/>
      <c r="AF115" s="940">
        <v>50129</v>
      </c>
      <c r="AG115" s="938"/>
      <c r="AH115" s="938"/>
      <c r="AI115" s="938"/>
      <c r="AJ115" s="939"/>
      <c r="AK115" s="940">
        <v>53433</v>
      </c>
      <c r="AL115" s="938"/>
      <c r="AM115" s="938"/>
      <c r="AN115" s="938"/>
      <c r="AO115" s="939"/>
      <c r="AP115" s="941">
        <v>0.4</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18120</v>
      </c>
      <c r="DH116" s="959"/>
      <c r="DI116" s="959"/>
      <c r="DJ116" s="959"/>
      <c r="DK116" s="960"/>
      <c r="DL116" s="961">
        <v>43590</v>
      </c>
      <c r="DM116" s="959"/>
      <c r="DN116" s="959"/>
      <c r="DO116" s="959"/>
      <c r="DP116" s="960"/>
      <c r="DQ116" s="961">
        <v>36924</v>
      </c>
      <c r="DR116" s="959"/>
      <c r="DS116" s="959"/>
      <c r="DT116" s="959"/>
      <c r="DU116" s="960"/>
      <c r="DV116" s="962">
        <v>0.3</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3554001</v>
      </c>
      <c r="AB117" s="979"/>
      <c r="AC117" s="979"/>
      <c r="AD117" s="979"/>
      <c r="AE117" s="980"/>
      <c r="AF117" s="981">
        <v>3931693</v>
      </c>
      <c r="AG117" s="979"/>
      <c r="AH117" s="979"/>
      <c r="AI117" s="979"/>
      <c r="AJ117" s="980"/>
      <c r="AK117" s="981">
        <v>4111963</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16011</v>
      </c>
      <c r="AB119" s="900"/>
      <c r="AC119" s="900"/>
      <c r="AD119" s="900"/>
      <c r="AE119" s="901"/>
      <c r="AF119" s="902">
        <v>21521</v>
      </c>
      <c r="AG119" s="900"/>
      <c r="AH119" s="900"/>
      <c r="AI119" s="900"/>
      <c r="AJ119" s="901"/>
      <c r="AK119" s="902">
        <v>27866</v>
      </c>
      <c r="AL119" s="900"/>
      <c r="AM119" s="900"/>
      <c r="AN119" s="900"/>
      <c r="AO119" s="901"/>
      <c r="AP119" s="903">
        <v>0.2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44222805</v>
      </c>
      <c r="BR119" s="1000"/>
      <c r="BS119" s="1000"/>
      <c r="BT119" s="1000"/>
      <c r="BU119" s="1000"/>
      <c r="BV119" s="1000">
        <v>44558229</v>
      </c>
      <c r="BW119" s="1000"/>
      <c r="BX119" s="1000"/>
      <c r="BY119" s="1000"/>
      <c r="BZ119" s="1000"/>
      <c r="CA119" s="1000">
        <v>43609186</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45309</v>
      </c>
      <c r="DH119" s="986"/>
      <c r="DI119" s="986"/>
      <c r="DJ119" s="986"/>
      <c r="DK119" s="987"/>
      <c r="DL119" s="985">
        <v>38836</v>
      </c>
      <c r="DM119" s="986"/>
      <c r="DN119" s="986"/>
      <c r="DO119" s="986"/>
      <c r="DP119" s="987"/>
      <c r="DQ119" s="985">
        <v>32364</v>
      </c>
      <c r="DR119" s="986"/>
      <c r="DS119" s="986"/>
      <c r="DT119" s="986"/>
      <c r="DU119" s="987"/>
      <c r="DV119" s="988">
        <v>0.3</v>
      </c>
      <c r="DW119" s="989"/>
      <c r="DX119" s="989"/>
      <c r="DY119" s="989"/>
      <c r="DZ119" s="990"/>
    </row>
    <row r="120" spans="1:130" s="230" customFormat="1" ht="26.25" customHeight="1">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8270496</v>
      </c>
      <c r="BR120" s="931"/>
      <c r="BS120" s="931"/>
      <c r="BT120" s="931"/>
      <c r="BU120" s="931"/>
      <c r="BV120" s="931">
        <v>9227017</v>
      </c>
      <c r="BW120" s="931"/>
      <c r="BX120" s="931"/>
      <c r="BY120" s="931"/>
      <c r="BZ120" s="931"/>
      <c r="CA120" s="931">
        <v>9604765</v>
      </c>
      <c r="CB120" s="931"/>
      <c r="CC120" s="931"/>
      <c r="CD120" s="931"/>
      <c r="CE120" s="931"/>
      <c r="CF120" s="944">
        <v>76.099999999999994</v>
      </c>
      <c r="CG120" s="945"/>
      <c r="CH120" s="945"/>
      <c r="CI120" s="945"/>
      <c r="CJ120" s="945"/>
      <c r="CK120" s="1006" t="s">
        <v>453</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4988213</v>
      </c>
      <c r="DH120" s="931"/>
      <c r="DI120" s="931"/>
      <c r="DJ120" s="931"/>
      <c r="DK120" s="931"/>
      <c r="DL120" s="931">
        <v>5015076</v>
      </c>
      <c r="DM120" s="931"/>
      <c r="DN120" s="931"/>
      <c r="DO120" s="931"/>
      <c r="DP120" s="931"/>
      <c r="DQ120" s="931">
        <v>4895405</v>
      </c>
      <c r="DR120" s="931"/>
      <c r="DS120" s="931"/>
      <c r="DT120" s="931"/>
      <c r="DU120" s="931"/>
      <c r="DV120" s="932">
        <v>38.799999999999997</v>
      </c>
      <c r="DW120" s="932"/>
      <c r="DX120" s="932"/>
      <c r="DY120" s="932"/>
      <c r="DZ120" s="933"/>
    </row>
    <row r="121" spans="1:130" s="230" customFormat="1" ht="26.25" customHeight="1">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616299</v>
      </c>
      <c r="BR121" s="926"/>
      <c r="BS121" s="926"/>
      <c r="BT121" s="926"/>
      <c r="BU121" s="926"/>
      <c r="BV121" s="926">
        <v>601679</v>
      </c>
      <c r="BW121" s="926"/>
      <c r="BX121" s="926"/>
      <c r="BY121" s="926"/>
      <c r="BZ121" s="926"/>
      <c r="CA121" s="926">
        <v>595518</v>
      </c>
      <c r="CB121" s="926"/>
      <c r="CC121" s="926"/>
      <c r="CD121" s="926"/>
      <c r="CE121" s="926"/>
      <c r="CF121" s="920">
        <v>4.7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1272520</v>
      </c>
      <c r="DH121" s="926"/>
      <c r="DI121" s="926"/>
      <c r="DJ121" s="926"/>
      <c r="DK121" s="926"/>
      <c r="DL121" s="926">
        <v>1590247</v>
      </c>
      <c r="DM121" s="926"/>
      <c r="DN121" s="926"/>
      <c r="DO121" s="926"/>
      <c r="DP121" s="926"/>
      <c r="DQ121" s="926">
        <v>1655706</v>
      </c>
      <c r="DR121" s="926"/>
      <c r="DS121" s="926"/>
      <c r="DT121" s="926"/>
      <c r="DU121" s="926"/>
      <c r="DV121" s="927">
        <v>13.1</v>
      </c>
      <c r="DW121" s="927"/>
      <c r="DX121" s="927"/>
      <c r="DY121" s="927"/>
      <c r="DZ121" s="928"/>
    </row>
    <row r="122" spans="1:130" s="230" customFormat="1" ht="26.25" customHeight="1">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29873072</v>
      </c>
      <c r="BR122" s="1000"/>
      <c r="BS122" s="1000"/>
      <c r="BT122" s="1000"/>
      <c r="BU122" s="1000"/>
      <c r="BV122" s="1000">
        <v>29515307</v>
      </c>
      <c r="BW122" s="1000"/>
      <c r="BX122" s="1000"/>
      <c r="BY122" s="1000"/>
      <c r="BZ122" s="1000"/>
      <c r="CA122" s="1000">
        <v>29114330</v>
      </c>
      <c r="CB122" s="1000"/>
      <c r="CC122" s="1000"/>
      <c r="CD122" s="1000"/>
      <c r="CE122" s="1000"/>
      <c r="CF122" s="1017">
        <v>230.7</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929599</v>
      </c>
      <c r="DH122" s="926"/>
      <c r="DI122" s="926"/>
      <c r="DJ122" s="926"/>
      <c r="DK122" s="926"/>
      <c r="DL122" s="926">
        <v>669170</v>
      </c>
      <c r="DM122" s="926"/>
      <c r="DN122" s="926"/>
      <c r="DO122" s="926"/>
      <c r="DP122" s="926"/>
      <c r="DQ122" s="926">
        <v>406701</v>
      </c>
      <c r="DR122" s="926"/>
      <c r="DS122" s="926"/>
      <c r="DT122" s="926"/>
      <c r="DU122" s="926"/>
      <c r="DV122" s="927">
        <v>3.2</v>
      </c>
      <c r="DW122" s="927"/>
      <c r="DX122" s="927"/>
      <c r="DY122" s="927"/>
      <c r="DZ122" s="928"/>
    </row>
    <row r="123" spans="1:130" s="230" customFormat="1" ht="26.25" customHeight="1">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4847</v>
      </c>
      <c r="AB123" s="959"/>
      <c r="AC123" s="959"/>
      <c r="AD123" s="959"/>
      <c r="AE123" s="960"/>
      <c r="AF123" s="961">
        <v>4784</v>
      </c>
      <c r="AG123" s="959"/>
      <c r="AH123" s="959"/>
      <c r="AI123" s="959"/>
      <c r="AJ123" s="960"/>
      <c r="AK123" s="961">
        <v>7030</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38759867</v>
      </c>
      <c r="BR123" s="1064"/>
      <c r="BS123" s="1064"/>
      <c r="BT123" s="1064"/>
      <c r="BU123" s="1064"/>
      <c r="BV123" s="1064">
        <v>39344003</v>
      </c>
      <c r="BW123" s="1064"/>
      <c r="BX123" s="1064"/>
      <c r="BY123" s="1064"/>
      <c r="BZ123" s="1064"/>
      <c r="CA123" s="1064">
        <v>39314613</v>
      </c>
      <c r="CB123" s="1064"/>
      <c r="CC123" s="1064"/>
      <c r="CD123" s="1064"/>
      <c r="CE123" s="1064"/>
      <c r="CF123" s="1001"/>
      <c r="CG123" s="1002"/>
      <c r="CH123" s="1002"/>
      <c r="CI123" s="1002"/>
      <c r="CJ123" s="1003"/>
      <c r="CK123" s="1009"/>
      <c r="CL123" s="1010"/>
      <c r="CM123" s="1010"/>
      <c r="CN123" s="1010"/>
      <c r="CO123" s="1011"/>
      <c r="CP123" s="1019" t="s">
        <v>401</v>
      </c>
      <c r="CQ123" s="1020"/>
      <c r="CR123" s="1020"/>
      <c r="CS123" s="1020"/>
      <c r="CT123" s="1020"/>
      <c r="CU123" s="1020"/>
      <c r="CV123" s="1020"/>
      <c r="CW123" s="1020"/>
      <c r="CX123" s="1020"/>
      <c r="CY123" s="1020"/>
      <c r="CZ123" s="1020"/>
      <c r="DA123" s="1020"/>
      <c r="DB123" s="1020"/>
      <c r="DC123" s="1020"/>
      <c r="DD123" s="1020"/>
      <c r="DE123" s="1020"/>
      <c r="DF123" s="1021"/>
      <c r="DG123" s="958">
        <v>83113</v>
      </c>
      <c r="DH123" s="959"/>
      <c r="DI123" s="959"/>
      <c r="DJ123" s="959"/>
      <c r="DK123" s="960"/>
      <c r="DL123" s="961">
        <v>81853</v>
      </c>
      <c r="DM123" s="959"/>
      <c r="DN123" s="959"/>
      <c r="DO123" s="959"/>
      <c r="DP123" s="960"/>
      <c r="DQ123" s="961">
        <v>82617</v>
      </c>
      <c r="DR123" s="959"/>
      <c r="DS123" s="959"/>
      <c r="DT123" s="959"/>
      <c r="DU123" s="960"/>
      <c r="DV123" s="962">
        <v>0.7</v>
      </c>
      <c r="DW123" s="963"/>
      <c r="DX123" s="963"/>
      <c r="DY123" s="963"/>
      <c r="DZ123" s="964"/>
    </row>
    <row r="124" spans="1:130" s="230" customFormat="1" ht="26.25" customHeight="1" thickBot="1">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41.5</v>
      </c>
      <c r="BR124" s="1027"/>
      <c r="BS124" s="1027"/>
      <c r="BT124" s="1027"/>
      <c r="BU124" s="1027"/>
      <c r="BV124" s="1027">
        <v>41.2</v>
      </c>
      <c r="BW124" s="1027"/>
      <c r="BX124" s="1027"/>
      <c r="BY124" s="1027"/>
      <c r="BZ124" s="1027"/>
      <c r="CA124" s="1027">
        <v>34</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624</v>
      </c>
      <c r="DH124" s="986"/>
      <c r="DI124" s="986"/>
      <c r="DJ124" s="986"/>
      <c r="DK124" s="987"/>
      <c r="DL124" s="985">
        <v>411</v>
      </c>
      <c r="DM124" s="986"/>
      <c r="DN124" s="986"/>
      <c r="DO124" s="986"/>
      <c r="DP124" s="987"/>
      <c r="DQ124" s="985">
        <v>174</v>
      </c>
      <c r="DR124" s="986"/>
      <c r="DS124" s="986"/>
      <c r="DT124" s="986"/>
      <c r="DU124" s="987"/>
      <c r="DV124" s="988">
        <v>0</v>
      </c>
      <c r="DW124" s="989"/>
      <c r="DX124" s="989"/>
      <c r="DY124" s="989"/>
      <c r="DZ124" s="990"/>
    </row>
    <row r="125" spans="1:130" s="230" customFormat="1" ht="26.25" customHeight="1">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11754</v>
      </c>
      <c r="AB126" s="959"/>
      <c r="AC126" s="959"/>
      <c r="AD126" s="959"/>
      <c r="AE126" s="960"/>
      <c r="AF126" s="961">
        <v>6473</v>
      </c>
      <c r="AG126" s="959"/>
      <c r="AH126" s="959"/>
      <c r="AI126" s="959"/>
      <c r="AJ126" s="960"/>
      <c r="AK126" s="961">
        <v>6473</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18519</v>
      </c>
      <c r="AB127" s="959"/>
      <c r="AC127" s="959"/>
      <c r="AD127" s="959"/>
      <c r="AE127" s="960"/>
      <c r="AF127" s="961">
        <v>17351</v>
      </c>
      <c r="AG127" s="959"/>
      <c r="AH127" s="959"/>
      <c r="AI127" s="959"/>
      <c r="AJ127" s="960"/>
      <c r="AK127" s="961">
        <v>12064</v>
      </c>
      <c r="AL127" s="959"/>
      <c r="AM127" s="959"/>
      <c r="AN127" s="959"/>
      <c r="AO127" s="960"/>
      <c r="AP127" s="962">
        <v>0.1</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21581</v>
      </c>
      <c r="AB128" s="1046"/>
      <c r="AC128" s="1046"/>
      <c r="AD128" s="1046"/>
      <c r="AE128" s="1047"/>
      <c r="AF128" s="1048">
        <v>18555</v>
      </c>
      <c r="AG128" s="1046"/>
      <c r="AH128" s="1046"/>
      <c r="AI128" s="1046"/>
      <c r="AJ128" s="1047"/>
      <c r="AK128" s="1048">
        <v>10227</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12.74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15709813</v>
      </c>
      <c r="AB129" s="959"/>
      <c r="AC129" s="959"/>
      <c r="AD129" s="959"/>
      <c r="AE129" s="960"/>
      <c r="AF129" s="961">
        <v>15491690</v>
      </c>
      <c r="AG129" s="959"/>
      <c r="AH129" s="959"/>
      <c r="AI129" s="959"/>
      <c r="AJ129" s="960"/>
      <c r="AK129" s="961">
        <v>15597358</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17.739999999999998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2550813</v>
      </c>
      <c r="AB130" s="959"/>
      <c r="AC130" s="959"/>
      <c r="AD130" s="959"/>
      <c r="AE130" s="960"/>
      <c r="AF130" s="961">
        <v>2838076</v>
      </c>
      <c r="AG130" s="959"/>
      <c r="AH130" s="959"/>
      <c r="AI130" s="959"/>
      <c r="AJ130" s="960"/>
      <c r="AK130" s="961">
        <v>2977975</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13159000</v>
      </c>
      <c r="AB131" s="986"/>
      <c r="AC131" s="986"/>
      <c r="AD131" s="986"/>
      <c r="AE131" s="987"/>
      <c r="AF131" s="985">
        <v>12653614</v>
      </c>
      <c r="AG131" s="986"/>
      <c r="AH131" s="986"/>
      <c r="AI131" s="986"/>
      <c r="AJ131" s="987"/>
      <c r="AK131" s="985">
        <v>12619383</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34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7.4595865950000002</v>
      </c>
      <c r="AB132" s="1097"/>
      <c r="AC132" s="1097"/>
      <c r="AD132" s="1097"/>
      <c r="AE132" s="1098"/>
      <c r="AF132" s="1099">
        <v>8.4960865729999995</v>
      </c>
      <c r="AG132" s="1097"/>
      <c r="AH132" s="1097"/>
      <c r="AI132" s="1097"/>
      <c r="AJ132" s="1098"/>
      <c r="AK132" s="1099">
        <v>8.9050391770000008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7.1</v>
      </c>
      <c r="AB133" s="1080"/>
      <c r="AC133" s="1080"/>
      <c r="AD133" s="1080"/>
      <c r="AE133" s="1081"/>
      <c r="AF133" s="1079">
        <v>7.6</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fmruuvWaByTg6FM8VbdNXvCpOZCHbzgtYjLzkMcCbij2PzU7Mn13MSQBZwLwrV8gBE+ysiOVJC2boNmMpH9ag==" saltValue="NKcyp6tVFbYBzpd2Qlcm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483</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39FIpHDxcdsc7LMcnGZapQ/c54aYoZvBSSFzL/M9YGJ1qgFrnoEsB6sAnnmDJ1Z1DyJVMQA0WghXe3vMx28FoQ==" saltValue="3NI66pQDegfusgi7n/Z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UiwLRHMbriNnWtfTo8cNcAxMZEJbTY/QToSfrGND7ZFPIDL1DkrYuB8rMjQZHAqgYJ2+A+Nsjc7Bp0ZrFh1lsw==" saltValue="HSQ4CSMHSEtb4Vdy6wwub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5039616</v>
      </c>
      <c r="AP9" s="281">
        <v>126411</v>
      </c>
      <c r="AQ9" s="282">
        <v>107616</v>
      </c>
      <c r="AR9" s="283">
        <v>17.5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578959</v>
      </c>
      <c r="AP10" s="284">
        <v>14522</v>
      </c>
      <c r="AQ10" s="285">
        <v>10095</v>
      </c>
      <c r="AR10" s="286">
        <v>43.9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262535</v>
      </c>
      <c r="AP11" s="284">
        <v>6585</v>
      </c>
      <c r="AQ11" s="285">
        <v>1704</v>
      </c>
      <c r="AR11" s="286">
        <v>286.39999999999998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7</v>
      </c>
      <c r="AR12" s="286" t="s">
        <v>495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163628</v>
      </c>
      <c r="AP13" s="284">
        <v>4104</v>
      </c>
      <c r="AQ13" s="285">
        <v>4110</v>
      </c>
      <c r="AR13" s="286">
        <v>-0.1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91031</v>
      </c>
      <c r="AP14" s="284">
        <v>2283</v>
      </c>
      <c r="AQ14" s="285">
        <v>2451</v>
      </c>
      <c r="AR14" s="286">
        <v>-6.9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-462320</v>
      </c>
      <c r="AP15" s="284">
        <v>-11597</v>
      </c>
      <c r="AQ15" s="285">
        <v>-6399</v>
      </c>
      <c r="AR15" s="286">
        <v>81.2</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5673449</v>
      </c>
      <c r="AP16" s="284">
        <v>142309</v>
      </c>
      <c r="AQ16" s="285">
        <v>119584</v>
      </c>
      <c r="AR16" s="286">
        <v>19</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10.89</v>
      </c>
      <c r="AP21" s="298">
        <v>10.86</v>
      </c>
      <c r="AQ21" s="299">
        <v>0.03</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94.1</v>
      </c>
      <c r="AP22" s="303">
        <v>97.3</v>
      </c>
      <c r="AQ22" s="304">
        <v>-3.2</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3208925</v>
      </c>
      <c r="AP32" s="312">
        <v>80491</v>
      </c>
      <c r="AQ32" s="313">
        <v>75090</v>
      </c>
      <c r="AR32" s="314">
        <v>7.2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t="s">
        <v>495</v>
      </c>
      <c r="AR33" s="314" t="s">
        <v>495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1</v>
      </c>
      <c r="AR34" s="314" t="s">
        <v>495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788805</v>
      </c>
      <c r="AP35" s="312">
        <v>19786</v>
      </c>
      <c r="AQ35" s="313">
        <v>17211</v>
      </c>
      <c r="AR35" s="314">
        <v>15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60800</v>
      </c>
      <c r="AP36" s="312">
        <v>1525</v>
      </c>
      <c r="AQ36" s="313">
        <v>2478</v>
      </c>
      <c r="AR36" s="314">
        <v>-38.5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53433</v>
      </c>
      <c r="AP37" s="312">
        <v>1340</v>
      </c>
      <c r="AQ37" s="313">
        <v>654</v>
      </c>
      <c r="AR37" s="314">
        <v>104.9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t="s">
        <v>495</v>
      </c>
      <c r="AP38" s="315" t="s">
        <v>495</v>
      </c>
      <c r="AQ38" s="316">
        <v>4</v>
      </c>
      <c r="AR38" s="304" t="s">
        <v>495</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-10227</v>
      </c>
      <c r="AP39" s="312">
        <v>-257</v>
      </c>
      <c r="AQ39" s="313">
        <v>-3502</v>
      </c>
      <c r="AR39" s="314">
        <v>-92.7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-2977975</v>
      </c>
      <c r="AP40" s="312">
        <v>-74698</v>
      </c>
      <c r="AQ40" s="313">
        <v>-63750</v>
      </c>
      <c r="AR40" s="314">
        <v>17.2</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1123761</v>
      </c>
      <c r="AP41" s="312">
        <v>28188</v>
      </c>
      <c r="AQ41" s="313">
        <v>28185</v>
      </c>
      <c r="AR41" s="314">
        <v>0</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5531202</v>
      </c>
      <c r="AN51" s="334">
        <v>129518</v>
      </c>
      <c r="AO51" s="335">
        <v>0.8</v>
      </c>
      <c r="AP51" s="336">
        <v>94081</v>
      </c>
      <c r="AQ51" s="337">
        <v>10.5</v>
      </c>
      <c r="AR51" s="338">
        <v>-9.6999999999999993</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1814884</v>
      </c>
      <c r="AN52" s="342">
        <v>42497</v>
      </c>
      <c r="AO52" s="343">
        <v>20.6</v>
      </c>
      <c r="AP52" s="344">
        <v>48949</v>
      </c>
      <c r="AQ52" s="345">
        <v>11.5</v>
      </c>
      <c r="AR52" s="346">
        <v>9.1</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5244906</v>
      </c>
      <c r="AN53" s="334">
        <v>124867</v>
      </c>
      <c r="AO53" s="335">
        <v>-3.6</v>
      </c>
      <c r="AP53" s="336">
        <v>92632</v>
      </c>
      <c r="AQ53" s="337">
        <v>-1.5</v>
      </c>
      <c r="AR53" s="338">
        <v>-2.1</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2127809</v>
      </c>
      <c r="AN54" s="342">
        <v>50657</v>
      </c>
      <c r="AO54" s="343">
        <v>19.2</v>
      </c>
      <c r="AP54" s="344">
        <v>47978</v>
      </c>
      <c r="AQ54" s="345">
        <v>-2</v>
      </c>
      <c r="AR54" s="346">
        <v>21.2</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6737557</v>
      </c>
      <c r="AN55" s="334">
        <v>163137</v>
      </c>
      <c r="AO55" s="335">
        <v>30.6</v>
      </c>
      <c r="AP55" s="336">
        <v>96469</v>
      </c>
      <c r="AQ55" s="337">
        <v>4.0999999999999996</v>
      </c>
      <c r="AR55" s="338">
        <v>26.5</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3123528</v>
      </c>
      <c r="AN56" s="342">
        <v>75630</v>
      </c>
      <c r="AO56" s="343">
        <v>49.3</v>
      </c>
      <c r="AP56" s="344">
        <v>49775</v>
      </c>
      <c r="AQ56" s="345">
        <v>3.7</v>
      </c>
      <c r="AR56" s="346">
        <v>45.6</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4766111</v>
      </c>
      <c r="AN57" s="334">
        <v>117450</v>
      </c>
      <c r="AO57" s="335">
        <v>-28</v>
      </c>
      <c r="AP57" s="336">
        <v>85743</v>
      </c>
      <c r="AQ57" s="337">
        <v>-11.1</v>
      </c>
      <c r="AR57" s="338">
        <v>-16.899999999999999</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2084700</v>
      </c>
      <c r="AN58" s="342">
        <v>51373</v>
      </c>
      <c r="AO58" s="343">
        <v>-32.1</v>
      </c>
      <c r="AP58" s="344">
        <v>45231</v>
      </c>
      <c r="AQ58" s="345">
        <v>-9.1</v>
      </c>
      <c r="AR58" s="346">
        <v>-23</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4144969</v>
      </c>
      <c r="AN59" s="334">
        <v>103970</v>
      </c>
      <c r="AO59" s="335">
        <v>-11.5</v>
      </c>
      <c r="AP59" s="336">
        <v>92509</v>
      </c>
      <c r="AQ59" s="337">
        <v>7.9</v>
      </c>
      <c r="AR59" s="338">
        <v>-19.399999999999999</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2426703</v>
      </c>
      <c r="AN60" s="342">
        <v>60870</v>
      </c>
      <c r="AO60" s="343">
        <v>18.5</v>
      </c>
      <c r="AP60" s="344">
        <v>52274</v>
      </c>
      <c r="AQ60" s="345">
        <v>15.6</v>
      </c>
      <c r="AR60" s="346">
        <v>2.9</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5284949</v>
      </c>
      <c r="AN61" s="349">
        <v>127788</v>
      </c>
      <c r="AO61" s="350">
        <v>-2.2999999999999998</v>
      </c>
      <c r="AP61" s="351">
        <v>92287</v>
      </c>
      <c r="AQ61" s="352">
        <v>2</v>
      </c>
      <c r="AR61" s="338">
        <v>-4.3</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2315525</v>
      </c>
      <c r="AN62" s="342">
        <v>56205</v>
      </c>
      <c r="AO62" s="343">
        <v>15.1</v>
      </c>
      <c r="AP62" s="344">
        <v>48841</v>
      </c>
      <c r="AQ62" s="345">
        <v>3.9</v>
      </c>
      <c r="AR62" s="346">
        <v>11.2</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UQ7dGbxrYMG39TbkMlm4hTgdiLuCZfhM3CYqXmpQHZ8f1zXKqdDp+3DPqhYTvjd1Hxd3P314xiByQI+Eqquu1A==" saltValue="7jshQhefY9rfyLOGQaUq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483</v>
      </c>
    </row>
    <row r="120" spans="125:125" ht="13.5" hidden="1" customHeight="1"/>
    <row r="121" spans="125:125" ht="13.5" hidden="1" customHeight="1">
      <c r="DU121" s="259"/>
    </row>
  </sheetData>
  <sheetProtection algorithmName="SHA-512" hashValue="YpCE/6wfLVP6x/6TudsbO2nJSdMQfK7I/QN1VmNRxAiix7lISnzDq1HcnQOvr5Z7EsVtfVjHyTus0G/gTnszKQ==" saltValue="UMaksHLMXTagsVpNtE6Qz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483</v>
      </c>
    </row>
  </sheetData>
  <sheetProtection algorithmName="SHA-512" hashValue="gis09fxv3Yk6KvCsfzf2TJcnFKkrlJtSuAt7rcZZYlsyQc8HwqO5e0jkspgnJMJL+Bp5LYlyaLE2XJB/flhFLA==" saltValue="LOcicaVWAbeV1+yfKFhz3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39" t="s">
        <v>3</v>
      </c>
      <c r="D47" s="1139"/>
      <c r="E47" s="1140"/>
      <c r="F47" s="11">
        <v>16.18</v>
      </c>
      <c r="G47" s="12">
        <v>16.850000000000001</v>
      </c>
      <c r="H47" s="12">
        <v>16.07</v>
      </c>
      <c r="I47" s="12">
        <v>19.52</v>
      </c>
      <c r="J47" s="13">
        <v>19.39</v>
      </c>
    </row>
    <row r="48" spans="2:10" ht="57.75" customHeight="1">
      <c r="B48" s="14"/>
      <c r="C48" s="1141" t="s">
        <v>4</v>
      </c>
      <c r="D48" s="1141"/>
      <c r="E48" s="1142"/>
      <c r="F48" s="15">
        <v>14.7</v>
      </c>
      <c r="G48" s="16">
        <v>15.29</v>
      </c>
      <c r="H48" s="16">
        <v>23.7</v>
      </c>
      <c r="I48" s="16">
        <v>19.86</v>
      </c>
      <c r="J48" s="17">
        <v>14.18</v>
      </c>
    </row>
    <row r="49" spans="2:10" ht="57.75" customHeight="1" thickBot="1">
      <c r="B49" s="18"/>
      <c r="C49" s="1143" t="s">
        <v>5</v>
      </c>
      <c r="D49" s="1143"/>
      <c r="E49" s="1144"/>
      <c r="F49" s="19" t="s">
        <v>538</v>
      </c>
      <c r="G49" s="20">
        <v>2.59</v>
      </c>
      <c r="H49" s="20">
        <v>9.6300000000000008</v>
      </c>
      <c r="I49" s="20" t="s">
        <v>539</v>
      </c>
      <c r="J49" s="21" t="s">
        <v>540</v>
      </c>
    </row>
    <row r="50" spans="2:10" ht="13"/>
  </sheetData>
  <sheetProtection algorithmName="SHA-512" hashValue="u1Z9JJtjw5H5NOHRtrtgvg+KZ9eB4jXxlwmybRCAC1KwOzqvgG2ZznzmW7aPFw3qxxPJiv1vTzLEZcVMIU855g==" saltValue="bv1368jIBm3BU1eWOyL2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1" t="s">
        <v>541</v>
      </c>
      <c r="D34" s="1151"/>
      <c r="E34" s="1152"/>
      <c r="F34" s="32">
        <v>15.8</v>
      </c>
      <c r="G34" s="33">
        <v>15.27</v>
      </c>
      <c r="H34" s="33">
        <v>23.68</v>
      </c>
      <c r="I34" s="33">
        <v>19.84</v>
      </c>
      <c r="J34" s="34">
        <v>14.17</v>
      </c>
      <c r="K34" s="22"/>
      <c r="L34" s="22"/>
      <c r="M34" s="22"/>
      <c r="N34" s="22"/>
      <c r="O34" s="22"/>
      <c r="P34" s="22"/>
    </row>
    <row r="35" spans="1:16" ht="39" customHeight="1">
      <c r="A35" s="22"/>
      <c r="B35" s="35"/>
      <c r="C35" s="1145" t="s">
        <v>542</v>
      </c>
      <c r="D35" s="1146"/>
      <c r="E35" s="1147"/>
      <c r="F35" s="36">
        <v>7.43</v>
      </c>
      <c r="G35" s="37">
        <v>7.63</v>
      </c>
      <c r="H35" s="37">
        <v>7</v>
      </c>
      <c r="I35" s="37">
        <v>5.77</v>
      </c>
      <c r="J35" s="38">
        <v>4.3</v>
      </c>
      <c r="K35" s="22"/>
      <c r="L35" s="22"/>
      <c r="M35" s="22"/>
      <c r="N35" s="22"/>
      <c r="O35" s="22"/>
      <c r="P35" s="22"/>
    </row>
    <row r="36" spans="1:16" ht="39" customHeight="1">
      <c r="A36" s="22"/>
      <c r="B36" s="35"/>
      <c r="C36" s="1145" t="s">
        <v>543</v>
      </c>
      <c r="D36" s="1146"/>
      <c r="E36" s="1147"/>
      <c r="F36" s="36">
        <v>5.8</v>
      </c>
      <c r="G36" s="37">
        <v>5.05</v>
      </c>
      <c r="H36" s="37">
        <v>3.59</v>
      </c>
      <c r="I36" s="37">
        <v>3.3</v>
      </c>
      <c r="J36" s="38">
        <v>2.78</v>
      </c>
      <c r="K36" s="22"/>
      <c r="L36" s="22"/>
      <c r="M36" s="22"/>
      <c r="N36" s="22"/>
      <c r="O36" s="22"/>
      <c r="P36" s="22"/>
    </row>
    <row r="37" spans="1:16" ht="39" customHeight="1">
      <c r="A37" s="22"/>
      <c r="B37" s="35"/>
      <c r="C37" s="1145" t="s">
        <v>544</v>
      </c>
      <c r="D37" s="1146"/>
      <c r="E37" s="1147"/>
      <c r="F37" s="36">
        <v>2.02</v>
      </c>
      <c r="G37" s="37">
        <v>2.0499999999999998</v>
      </c>
      <c r="H37" s="37">
        <v>1.79</v>
      </c>
      <c r="I37" s="37">
        <v>1.73</v>
      </c>
      <c r="J37" s="38">
        <v>1.28</v>
      </c>
      <c r="K37" s="22"/>
      <c r="L37" s="22"/>
      <c r="M37" s="22"/>
      <c r="N37" s="22"/>
      <c r="O37" s="22"/>
      <c r="P37" s="22"/>
    </row>
    <row r="38" spans="1:16" ht="39" customHeight="1">
      <c r="A38" s="22"/>
      <c r="B38" s="35"/>
      <c r="C38" s="1145" t="s">
        <v>545</v>
      </c>
      <c r="D38" s="1146"/>
      <c r="E38" s="1147"/>
      <c r="F38" s="36" t="s">
        <v>495</v>
      </c>
      <c r="G38" s="37">
        <v>0.03</v>
      </c>
      <c r="H38" s="37">
        <v>0.39</v>
      </c>
      <c r="I38" s="37">
        <v>0.91</v>
      </c>
      <c r="J38" s="38">
        <v>1.2</v>
      </c>
      <c r="K38" s="22"/>
      <c r="L38" s="22"/>
      <c r="M38" s="22"/>
      <c r="N38" s="22"/>
      <c r="O38" s="22"/>
      <c r="P38" s="22"/>
    </row>
    <row r="39" spans="1:16" ht="39" customHeight="1">
      <c r="A39" s="22"/>
      <c r="B39" s="35"/>
      <c r="C39" s="1145" t="s">
        <v>546</v>
      </c>
      <c r="D39" s="1146"/>
      <c r="E39" s="1147"/>
      <c r="F39" s="36">
        <v>0.86</v>
      </c>
      <c r="G39" s="37">
        <v>0.83</v>
      </c>
      <c r="H39" s="37">
        <v>0.81</v>
      </c>
      <c r="I39" s="37">
        <v>0.83</v>
      </c>
      <c r="J39" s="38">
        <v>0.83</v>
      </c>
      <c r="K39" s="22"/>
      <c r="L39" s="22"/>
      <c r="M39" s="22"/>
      <c r="N39" s="22"/>
      <c r="O39" s="22"/>
      <c r="P39" s="22"/>
    </row>
    <row r="40" spans="1:16" ht="39" customHeight="1">
      <c r="A40" s="22"/>
      <c r="B40" s="35"/>
      <c r="C40" s="1145" t="s">
        <v>547</v>
      </c>
      <c r="D40" s="1146"/>
      <c r="E40" s="1147"/>
      <c r="F40" s="36">
        <v>0.49</v>
      </c>
      <c r="G40" s="37">
        <v>0.18</v>
      </c>
      <c r="H40" s="37">
        <v>0.47</v>
      </c>
      <c r="I40" s="37">
        <v>0.71</v>
      </c>
      <c r="J40" s="38">
        <v>0.24</v>
      </c>
      <c r="K40" s="22"/>
      <c r="L40" s="22"/>
      <c r="M40" s="22"/>
      <c r="N40" s="22"/>
      <c r="O40" s="22"/>
      <c r="P40" s="22"/>
    </row>
    <row r="41" spans="1:16" ht="39" customHeight="1">
      <c r="A41" s="22"/>
      <c r="B41" s="35"/>
      <c r="C41" s="1145" t="s">
        <v>548</v>
      </c>
      <c r="D41" s="1146"/>
      <c r="E41" s="1147"/>
      <c r="F41" s="36">
        <v>0.16</v>
      </c>
      <c r="G41" s="37">
        <v>0.17</v>
      </c>
      <c r="H41" s="37">
        <v>0.16</v>
      </c>
      <c r="I41" s="37">
        <v>0.18</v>
      </c>
      <c r="J41" s="38">
        <v>0.17</v>
      </c>
      <c r="K41" s="22"/>
      <c r="L41" s="22"/>
      <c r="M41" s="22"/>
      <c r="N41" s="22"/>
      <c r="O41" s="22"/>
      <c r="P41" s="22"/>
    </row>
    <row r="42" spans="1:16" ht="39" customHeight="1">
      <c r="A42" s="22"/>
      <c r="B42" s="39"/>
      <c r="C42" s="1145" t="s">
        <v>549</v>
      </c>
      <c r="D42" s="1146"/>
      <c r="E42" s="1147"/>
      <c r="F42" s="36" t="s">
        <v>550</v>
      </c>
      <c r="G42" s="37" t="s">
        <v>495</v>
      </c>
      <c r="H42" s="37" t="s">
        <v>495</v>
      </c>
      <c r="I42" s="37" t="s">
        <v>495</v>
      </c>
      <c r="J42" s="38" t="s">
        <v>495</v>
      </c>
      <c r="K42" s="22"/>
      <c r="L42" s="22"/>
      <c r="M42" s="22"/>
      <c r="N42" s="22"/>
      <c r="O42" s="22"/>
      <c r="P42" s="22"/>
    </row>
    <row r="43" spans="1:16" ht="39" customHeight="1" thickBot="1">
      <c r="A43" s="22"/>
      <c r="B43" s="40"/>
      <c r="C43" s="1148" t="s">
        <v>551</v>
      </c>
      <c r="D43" s="1149"/>
      <c r="E43" s="1150"/>
      <c r="F43" s="41">
        <v>0.2</v>
      </c>
      <c r="G43" s="42">
        <v>0</v>
      </c>
      <c r="H43" s="42">
        <v>0.01</v>
      </c>
      <c r="I43" s="42">
        <v>0</v>
      </c>
      <c r="J43" s="43">
        <v>0.06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lDZievX27mrGvzGsZBs7r1Qb97WTA5+MbdYGciIfShn/8pALHbcg4qPhMCdMWkPa9w2AMz9uUsnc0ocl68xpew==" saltValue="qkHHAbE9D2VEOerfzysO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53" t="s">
        <v>9</v>
      </c>
      <c r="C45" s="1154"/>
      <c r="D45" s="58"/>
      <c r="E45" s="1159" t="s">
        <v>10</v>
      </c>
      <c r="F45" s="1159"/>
      <c r="G45" s="1159"/>
      <c r="H45" s="1159"/>
      <c r="I45" s="1159"/>
      <c r="J45" s="1160"/>
      <c r="K45" s="59">
        <v>2301</v>
      </c>
      <c r="L45" s="60">
        <v>2443</v>
      </c>
      <c r="M45" s="60">
        <v>2678</v>
      </c>
      <c r="N45" s="60">
        <v>3012</v>
      </c>
      <c r="O45" s="61">
        <v>3209</v>
      </c>
      <c r="P45" s="48"/>
      <c r="Q45" s="48"/>
      <c r="R45" s="48"/>
      <c r="S45" s="48"/>
      <c r="T45" s="48"/>
      <c r="U45" s="48"/>
    </row>
    <row r="46" spans="1:21" ht="30.75" customHeight="1">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c r="A48" s="48"/>
      <c r="B48" s="1155"/>
      <c r="C48" s="1156"/>
      <c r="D48" s="62"/>
      <c r="E48" s="1161" t="s">
        <v>13</v>
      </c>
      <c r="F48" s="1161"/>
      <c r="G48" s="1161"/>
      <c r="H48" s="1161"/>
      <c r="I48" s="1161"/>
      <c r="J48" s="1162"/>
      <c r="K48" s="63">
        <v>719</v>
      </c>
      <c r="L48" s="64">
        <v>754</v>
      </c>
      <c r="M48" s="64">
        <v>771</v>
      </c>
      <c r="N48" s="64">
        <v>810</v>
      </c>
      <c r="O48" s="65">
        <v>789</v>
      </c>
      <c r="P48" s="48"/>
      <c r="Q48" s="48"/>
      <c r="R48" s="48"/>
      <c r="S48" s="48"/>
      <c r="T48" s="48"/>
      <c r="U48" s="48"/>
    </row>
    <row r="49" spans="1:21" ht="30.75" customHeight="1">
      <c r="A49" s="48"/>
      <c r="B49" s="1155"/>
      <c r="C49" s="1156"/>
      <c r="D49" s="62"/>
      <c r="E49" s="1161" t="s">
        <v>14</v>
      </c>
      <c r="F49" s="1161"/>
      <c r="G49" s="1161"/>
      <c r="H49" s="1161"/>
      <c r="I49" s="1161"/>
      <c r="J49" s="1162"/>
      <c r="K49" s="63">
        <v>65</v>
      </c>
      <c r="L49" s="64">
        <v>41</v>
      </c>
      <c r="M49" s="64">
        <v>54</v>
      </c>
      <c r="N49" s="64">
        <v>59</v>
      </c>
      <c r="O49" s="65">
        <v>61</v>
      </c>
      <c r="P49" s="48"/>
      <c r="Q49" s="48"/>
      <c r="R49" s="48"/>
      <c r="S49" s="48"/>
      <c r="T49" s="48"/>
      <c r="U49" s="48"/>
    </row>
    <row r="50" spans="1:21" ht="30.75" customHeight="1">
      <c r="A50" s="48"/>
      <c r="B50" s="1155"/>
      <c r="C50" s="1156"/>
      <c r="D50" s="62"/>
      <c r="E50" s="1161" t="s">
        <v>15</v>
      </c>
      <c r="F50" s="1161"/>
      <c r="G50" s="1161"/>
      <c r="H50" s="1161"/>
      <c r="I50" s="1161"/>
      <c r="J50" s="1162"/>
      <c r="K50" s="63">
        <v>56</v>
      </c>
      <c r="L50" s="64">
        <v>56</v>
      </c>
      <c r="M50" s="64">
        <v>51</v>
      </c>
      <c r="N50" s="64">
        <v>50</v>
      </c>
      <c r="O50" s="65">
        <v>53</v>
      </c>
      <c r="P50" s="48"/>
      <c r="Q50" s="48"/>
      <c r="R50" s="48"/>
      <c r="S50" s="48"/>
      <c r="T50" s="48"/>
      <c r="U50" s="48"/>
    </row>
    <row r="51" spans="1:21" ht="30.75" customHeight="1">
      <c r="A51" s="48"/>
      <c r="B51" s="1157"/>
      <c r="C51" s="1158"/>
      <c r="D51" s="66"/>
      <c r="E51" s="1161" t="s">
        <v>16</v>
      </c>
      <c r="F51" s="1161"/>
      <c r="G51" s="1161"/>
      <c r="H51" s="1161"/>
      <c r="I51" s="1161"/>
      <c r="J51" s="1162"/>
      <c r="K51" s="63" t="s">
        <v>495</v>
      </c>
      <c r="L51" s="64" t="s">
        <v>495</v>
      </c>
      <c r="M51" s="64" t="s">
        <v>495</v>
      </c>
      <c r="N51" s="64" t="s">
        <v>495</v>
      </c>
      <c r="O51" s="65" t="s">
        <v>495</v>
      </c>
      <c r="P51" s="48"/>
      <c r="Q51" s="48"/>
      <c r="R51" s="48"/>
      <c r="S51" s="48"/>
      <c r="T51" s="48"/>
      <c r="U51" s="48"/>
    </row>
    <row r="52" spans="1:21" ht="30.75" customHeight="1">
      <c r="A52" s="48"/>
      <c r="B52" s="1163" t="s">
        <v>17</v>
      </c>
      <c r="C52" s="1164"/>
      <c r="D52" s="66"/>
      <c r="E52" s="1161" t="s">
        <v>18</v>
      </c>
      <c r="F52" s="1161"/>
      <c r="G52" s="1161"/>
      <c r="H52" s="1161"/>
      <c r="I52" s="1161"/>
      <c r="J52" s="1162"/>
      <c r="K52" s="63">
        <v>2310</v>
      </c>
      <c r="L52" s="64">
        <v>2405</v>
      </c>
      <c r="M52" s="64">
        <v>2572</v>
      </c>
      <c r="N52" s="64">
        <v>2857</v>
      </c>
      <c r="O52" s="65">
        <v>2988</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831</v>
      </c>
      <c r="L53" s="69">
        <v>889</v>
      </c>
      <c r="M53" s="69">
        <v>982</v>
      </c>
      <c r="N53" s="69">
        <v>1074</v>
      </c>
      <c r="O53" s="70">
        <v>1124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c r="B58" s="1169" t="s">
        <v>24</v>
      </c>
      <c r="C58" s="1170"/>
      <c r="D58" s="1175" t="s">
        <v>25</v>
      </c>
      <c r="E58" s="1176"/>
      <c r="F58" s="1176"/>
      <c r="G58" s="1176"/>
      <c r="H58" s="1176"/>
      <c r="I58" s="1176"/>
      <c r="J58" s="1177"/>
      <c r="K58" s="83" t="s">
        <v>495</v>
      </c>
      <c r="L58" s="84" t="s">
        <v>495</v>
      </c>
      <c r="M58" s="84" t="s">
        <v>495</v>
      </c>
      <c r="N58" s="84" t="s">
        <v>495</v>
      </c>
      <c r="O58" s="85" t="s">
        <v>495</v>
      </c>
    </row>
    <row r="59" spans="1:21" ht="31.5" customHeight="1">
      <c r="B59" s="1171"/>
      <c r="C59" s="1172"/>
      <c r="D59" s="1178" t="s">
        <v>26</v>
      </c>
      <c r="E59" s="1179"/>
      <c r="F59" s="1179"/>
      <c r="G59" s="1179"/>
      <c r="H59" s="1179"/>
      <c r="I59" s="1179"/>
      <c r="J59" s="1180"/>
      <c r="K59" s="86" t="s">
        <v>495</v>
      </c>
      <c r="L59" s="87" t="s">
        <v>495</v>
      </c>
      <c r="M59" s="87" t="s">
        <v>495</v>
      </c>
      <c r="N59" s="87" t="s">
        <v>495</v>
      </c>
      <c r="O59" s="88" t="s">
        <v>495</v>
      </c>
    </row>
    <row r="60" spans="1:21" ht="31.5" customHeight="1" thickBot="1">
      <c r="B60" s="1173"/>
      <c r="C60" s="1174"/>
      <c r="D60" s="1181" t="s">
        <v>27</v>
      </c>
      <c r="E60" s="1182"/>
      <c r="F60" s="1182"/>
      <c r="G60" s="1182"/>
      <c r="H60" s="1182"/>
      <c r="I60" s="1182"/>
      <c r="J60" s="1183"/>
      <c r="K60" s="89" t="s">
        <v>495</v>
      </c>
      <c r="L60" s="90" t="s">
        <v>495</v>
      </c>
      <c r="M60" s="90" t="s">
        <v>495</v>
      </c>
      <c r="N60" s="90" t="s">
        <v>495</v>
      </c>
      <c r="O60" s="91" t="s">
        <v>495</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41kK0cgjqG+jQpxEHxo5AP3OJxz+yR7WcRAGVNWrgB71IO90xi8IxYXpsnzGK+O5YWJnPIRf8yE2fMMMGp9PA==" saltValue="0YM1zhIbuuh9HCvqgGIu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533</v>
      </c>
      <c r="J40" s="103" t="s">
        <v>534</v>
      </c>
      <c r="K40" s="103" t="s">
        <v>535</v>
      </c>
      <c r="L40" s="103" t="s">
        <v>536</v>
      </c>
      <c r="M40" s="104" t="s">
        <v>537</v>
      </c>
    </row>
    <row r="41" spans="2:13" ht="27.75" customHeight="1">
      <c r="B41" s="1184" t="s">
        <v>30</v>
      </c>
      <c r="C41" s="1185"/>
      <c r="D41" s="105"/>
      <c r="E41" s="1190" t="s">
        <v>31</v>
      </c>
      <c r="F41" s="1190"/>
      <c r="G41" s="1190"/>
      <c r="H41" s="1191"/>
      <c r="I41" s="355">
        <v>29307</v>
      </c>
      <c r="J41" s="356">
        <v>31066</v>
      </c>
      <c r="K41" s="356">
        <v>33029</v>
      </c>
      <c r="L41" s="356">
        <v>33422</v>
      </c>
      <c r="M41" s="357">
        <v>32976</v>
      </c>
    </row>
    <row r="42" spans="2:13" ht="27.75" customHeight="1">
      <c r="B42" s="1186"/>
      <c r="C42" s="1187"/>
      <c r="D42" s="106"/>
      <c r="E42" s="1192" t="s">
        <v>32</v>
      </c>
      <c r="F42" s="1192"/>
      <c r="G42" s="1192"/>
      <c r="H42" s="1193"/>
      <c r="I42" s="358">
        <v>171</v>
      </c>
      <c r="J42" s="359">
        <v>194</v>
      </c>
      <c r="K42" s="359">
        <v>307</v>
      </c>
      <c r="L42" s="359">
        <v>306</v>
      </c>
      <c r="M42" s="360">
        <v>267</v>
      </c>
    </row>
    <row r="43" spans="2:13" ht="27.75" customHeight="1">
      <c r="B43" s="1186"/>
      <c r="C43" s="1187"/>
      <c r="D43" s="106"/>
      <c r="E43" s="1192" t="s">
        <v>33</v>
      </c>
      <c r="F43" s="1192"/>
      <c r="G43" s="1192"/>
      <c r="H43" s="1193"/>
      <c r="I43" s="358">
        <v>8413</v>
      </c>
      <c r="J43" s="359">
        <v>7639</v>
      </c>
      <c r="K43" s="359">
        <v>7274</v>
      </c>
      <c r="L43" s="359">
        <v>7357</v>
      </c>
      <c r="M43" s="360">
        <v>7041</v>
      </c>
    </row>
    <row r="44" spans="2:13" ht="27.75" customHeight="1">
      <c r="B44" s="1186"/>
      <c r="C44" s="1187"/>
      <c r="D44" s="106"/>
      <c r="E44" s="1192" t="s">
        <v>34</v>
      </c>
      <c r="F44" s="1192"/>
      <c r="G44" s="1192"/>
      <c r="H44" s="1193"/>
      <c r="I44" s="358">
        <v>287</v>
      </c>
      <c r="J44" s="359">
        <v>277</v>
      </c>
      <c r="K44" s="359">
        <v>231</v>
      </c>
      <c r="L44" s="359">
        <v>182</v>
      </c>
      <c r="M44" s="360">
        <v>174</v>
      </c>
    </row>
    <row r="45" spans="2:13" ht="27.75" customHeight="1">
      <c r="B45" s="1186"/>
      <c r="C45" s="1187"/>
      <c r="D45" s="106"/>
      <c r="E45" s="1192" t="s">
        <v>35</v>
      </c>
      <c r="F45" s="1192"/>
      <c r="G45" s="1192"/>
      <c r="H45" s="1193"/>
      <c r="I45" s="358">
        <v>3778</v>
      </c>
      <c r="J45" s="359">
        <v>3537</v>
      </c>
      <c r="K45" s="359">
        <v>3382</v>
      </c>
      <c r="L45" s="359">
        <v>3292</v>
      </c>
      <c r="M45" s="360">
        <v>3152</v>
      </c>
    </row>
    <row r="46" spans="2:13" ht="27.75" customHeight="1">
      <c r="B46" s="1186"/>
      <c r="C46" s="1187"/>
      <c r="D46" s="107"/>
      <c r="E46" s="1192" t="s">
        <v>36</v>
      </c>
      <c r="F46" s="1192"/>
      <c r="G46" s="1192"/>
      <c r="H46" s="1193"/>
      <c r="I46" s="358" t="s">
        <v>495</v>
      </c>
      <c r="J46" s="359" t="s">
        <v>495</v>
      </c>
      <c r="K46" s="359" t="s">
        <v>495</v>
      </c>
      <c r="L46" s="359" t="s">
        <v>495</v>
      </c>
      <c r="M46" s="360" t="s">
        <v>495</v>
      </c>
    </row>
    <row r="47" spans="2:13" ht="27.75" customHeight="1">
      <c r="B47" s="1186"/>
      <c r="C47" s="1187"/>
      <c r="D47" s="108"/>
      <c r="E47" s="1194" t="s">
        <v>37</v>
      </c>
      <c r="F47" s="1195"/>
      <c r="G47" s="1195"/>
      <c r="H47" s="1196"/>
      <c r="I47" s="358" t="s">
        <v>495</v>
      </c>
      <c r="J47" s="359" t="s">
        <v>495</v>
      </c>
      <c r="K47" s="359" t="s">
        <v>495</v>
      </c>
      <c r="L47" s="359" t="s">
        <v>495</v>
      </c>
      <c r="M47" s="360" t="s">
        <v>495</v>
      </c>
    </row>
    <row r="48" spans="2:13" ht="27.75" customHeight="1">
      <c r="B48" s="1186"/>
      <c r="C48" s="1187"/>
      <c r="D48" s="106"/>
      <c r="E48" s="1192" t="s">
        <v>38</v>
      </c>
      <c r="F48" s="1192"/>
      <c r="G48" s="1192"/>
      <c r="H48" s="1193"/>
      <c r="I48" s="358" t="s">
        <v>495</v>
      </c>
      <c r="J48" s="359" t="s">
        <v>495</v>
      </c>
      <c r="K48" s="359" t="s">
        <v>495</v>
      </c>
      <c r="L48" s="359" t="s">
        <v>495</v>
      </c>
      <c r="M48" s="360" t="s">
        <v>495</v>
      </c>
    </row>
    <row r="49" spans="2:13" ht="27.75" customHeight="1">
      <c r="B49" s="1188"/>
      <c r="C49" s="1189"/>
      <c r="D49" s="106"/>
      <c r="E49" s="1192" t="s">
        <v>39</v>
      </c>
      <c r="F49" s="1192"/>
      <c r="G49" s="1192"/>
      <c r="H49" s="1193"/>
      <c r="I49" s="358" t="s">
        <v>495</v>
      </c>
      <c r="J49" s="359" t="s">
        <v>495</v>
      </c>
      <c r="K49" s="359" t="s">
        <v>495</v>
      </c>
      <c r="L49" s="359" t="s">
        <v>495</v>
      </c>
      <c r="M49" s="360" t="s">
        <v>495</v>
      </c>
    </row>
    <row r="50" spans="2:13" ht="27.75" customHeight="1">
      <c r="B50" s="1197" t="s">
        <v>40</v>
      </c>
      <c r="C50" s="1198"/>
      <c r="D50" s="109"/>
      <c r="E50" s="1192" t="s">
        <v>41</v>
      </c>
      <c r="F50" s="1192"/>
      <c r="G50" s="1192"/>
      <c r="H50" s="1193"/>
      <c r="I50" s="358">
        <v>7522</v>
      </c>
      <c r="J50" s="359">
        <v>8112</v>
      </c>
      <c r="K50" s="359">
        <v>8270</v>
      </c>
      <c r="L50" s="359">
        <v>9227</v>
      </c>
      <c r="M50" s="360">
        <v>9605</v>
      </c>
    </row>
    <row r="51" spans="2:13" ht="27.75" customHeight="1">
      <c r="B51" s="1186"/>
      <c r="C51" s="1187"/>
      <c r="D51" s="106"/>
      <c r="E51" s="1192" t="s">
        <v>42</v>
      </c>
      <c r="F51" s="1192"/>
      <c r="G51" s="1192"/>
      <c r="H51" s="1193"/>
      <c r="I51" s="358">
        <v>81</v>
      </c>
      <c r="J51" s="359">
        <v>437</v>
      </c>
      <c r="K51" s="359">
        <v>616</v>
      </c>
      <c r="L51" s="359">
        <v>602</v>
      </c>
      <c r="M51" s="360">
        <v>596</v>
      </c>
    </row>
    <row r="52" spans="2:13" ht="27.75" customHeight="1">
      <c r="B52" s="1188"/>
      <c r="C52" s="1189"/>
      <c r="D52" s="106"/>
      <c r="E52" s="1192" t="s">
        <v>43</v>
      </c>
      <c r="F52" s="1192"/>
      <c r="G52" s="1192"/>
      <c r="H52" s="1193"/>
      <c r="I52" s="358">
        <v>29165</v>
      </c>
      <c r="J52" s="359">
        <v>28898</v>
      </c>
      <c r="K52" s="359">
        <v>29873</v>
      </c>
      <c r="L52" s="359">
        <v>29515</v>
      </c>
      <c r="M52" s="360">
        <v>29114</v>
      </c>
    </row>
    <row r="53" spans="2:13" ht="27.75" customHeight="1" thickBot="1">
      <c r="B53" s="1199" t="s">
        <v>19</v>
      </c>
      <c r="C53" s="1200"/>
      <c r="D53" s="110"/>
      <c r="E53" s="1201" t="s">
        <v>44</v>
      </c>
      <c r="F53" s="1201"/>
      <c r="G53" s="1201"/>
      <c r="H53" s="1202"/>
      <c r="I53" s="361">
        <v>5189</v>
      </c>
      <c r="J53" s="362">
        <v>5264</v>
      </c>
      <c r="K53" s="362">
        <v>5463</v>
      </c>
      <c r="L53" s="362">
        <v>5214</v>
      </c>
      <c r="M53" s="363">
        <v>4295</v>
      </c>
    </row>
    <row r="54" spans="2:13" ht="27.75" customHeight="1">
      <c r="B54" s="111"/>
      <c r="C54" s="112"/>
      <c r="D54" s="112"/>
      <c r="E54" s="113"/>
      <c r="F54" s="113"/>
      <c r="G54" s="113"/>
      <c r="H54" s="113"/>
      <c r="I54" s="114"/>
      <c r="J54" s="114"/>
      <c r="K54" s="114"/>
      <c r="L54" s="114"/>
      <c r="M54" s="114"/>
    </row>
    <row r="55" spans="2:13" ht="13"/>
  </sheetData>
  <sheetProtection algorithmName="SHA-512" hashValue="5KtY7S/i0eyTSGexVMVN7WY3wBYFGSIkKfm071CyMGkjpjaFG1W4HmQFyVX0LFUX6OwmprXs+jY+8fORTn71eA==" saltValue="k2yLokwvS5zW6gYx1Mgc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535</v>
      </c>
      <c r="G54" s="119" t="s">
        <v>536</v>
      </c>
      <c r="H54" s="120" t="s">
        <v>537</v>
      </c>
    </row>
    <row r="55" spans="2:8" ht="52.5" customHeight="1">
      <c r="B55" s="121"/>
      <c r="C55" s="1211" t="s">
        <v>46</v>
      </c>
      <c r="D55" s="1211"/>
      <c r="E55" s="1212"/>
      <c r="F55" s="122">
        <v>2524</v>
      </c>
      <c r="G55" s="122">
        <v>3025</v>
      </c>
      <c r="H55" s="123">
        <v>3025</v>
      </c>
    </row>
    <row r="56" spans="2:8" ht="52.5" customHeight="1">
      <c r="B56" s="124"/>
      <c r="C56" s="1213" t="s">
        <v>47</v>
      </c>
      <c r="D56" s="1213"/>
      <c r="E56" s="1214"/>
      <c r="F56" s="125">
        <v>1233</v>
      </c>
      <c r="G56" s="125">
        <v>1233</v>
      </c>
      <c r="H56" s="126">
        <v>1264</v>
      </c>
    </row>
    <row r="57" spans="2:8" ht="53.25" customHeight="1">
      <c r="B57" s="124"/>
      <c r="C57" s="1215" t="s">
        <v>48</v>
      </c>
      <c r="D57" s="1215"/>
      <c r="E57" s="1216"/>
      <c r="F57" s="127">
        <v>5393</v>
      </c>
      <c r="G57" s="127">
        <v>6331</v>
      </c>
      <c r="H57" s="128">
        <v>6955</v>
      </c>
    </row>
    <row r="58" spans="2:8" ht="45.75" customHeight="1">
      <c r="B58" s="129"/>
      <c r="C58" s="1203" t="s">
        <v>581</v>
      </c>
      <c r="D58" s="1204"/>
      <c r="E58" s="1205"/>
      <c r="F58" s="130">
        <v>1904</v>
      </c>
      <c r="G58" s="130">
        <v>2404</v>
      </c>
      <c r="H58" s="131">
        <v>2574</v>
      </c>
    </row>
    <row r="59" spans="2:8" ht="45.75" customHeight="1">
      <c r="B59" s="129"/>
      <c r="C59" s="1203" t="s">
        <v>582</v>
      </c>
      <c r="D59" s="1204"/>
      <c r="E59" s="1205"/>
      <c r="F59" s="130">
        <v>1000</v>
      </c>
      <c r="G59" s="130">
        <v>1501</v>
      </c>
      <c r="H59" s="131">
        <v>2004</v>
      </c>
    </row>
    <row r="60" spans="2:8" ht="45.75" customHeight="1">
      <c r="B60" s="129"/>
      <c r="C60" s="1203" t="s">
        <v>583</v>
      </c>
      <c r="D60" s="1204"/>
      <c r="E60" s="1205"/>
      <c r="F60" s="130">
        <v>745</v>
      </c>
      <c r="G60" s="130">
        <v>743</v>
      </c>
      <c r="H60" s="131">
        <v>743</v>
      </c>
    </row>
    <row r="61" spans="2:8" ht="45.75" customHeight="1">
      <c r="B61" s="129"/>
      <c r="C61" s="1203" t="s">
        <v>584</v>
      </c>
      <c r="D61" s="1204"/>
      <c r="E61" s="1205"/>
      <c r="F61" s="130">
        <v>395</v>
      </c>
      <c r="G61" s="130">
        <v>337</v>
      </c>
      <c r="H61" s="131">
        <v>404</v>
      </c>
    </row>
    <row r="62" spans="2:8" ht="45.75" customHeight="1" thickBot="1">
      <c r="B62" s="132"/>
      <c r="C62" s="1206" t="s">
        <v>585</v>
      </c>
      <c r="D62" s="1207"/>
      <c r="E62" s="1208"/>
      <c r="F62" s="133">
        <v>304</v>
      </c>
      <c r="G62" s="133">
        <v>304</v>
      </c>
      <c r="H62" s="134">
        <v>225</v>
      </c>
    </row>
    <row r="63" spans="2:8" ht="52.5" customHeight="1" thickBot="1">
      <c r="B63" s="135"/>
      <c r="C63" s="1209" t="s">
        <v>49</v>
      </c>
      <c r="D63" s="1209"/>
      <c r="E63" s="1210"/>
      <c r="F63" s="136">
        <v>9150</v>
      </c>
      <c r="G63" s="136">
        <v>10589</v>
      </c>
      <c r="H63" s="137">
        <v>11244</v>
      </c>
    </row>
    <row r="64" spans="2:8" ht="13"/>
  </sheetData>
  <sheetProtection algorithmName="SHA-512" hashValue="is7Hu2bk+La/5BiJoshV1WsnBBD6myP1Cknaf3faWyME82cGXCz7ExL/4WjA2lm0vhOU1qj2MrkN2inA9pcjlw==" saltValue="+6WUQfFB8OhPUy2rbNRP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532</v>
      </c>
      <c r="G2" s="151"/>
      <c r="H2" s="152"/>
    </row>
    <row r="3" spans="1:8">
      <c r="A3" s="148" t="s">
        <v>525</v>
      </c>
      <c r="B3" s="153"/>
      <c r="C3" s="154"/>
      <c r="D3" s="155">
        <v>129518</v>
      </c>
      <c r="E3" s="156"/>
      <c r="F3" s="157">
        <v>94081</v>
      </c>
      <c r="G3" s="158"/>
      <c r="H3" s="159"/>
    </row>
    <row r="4" spans="1:8">
      <c r="A4" s="160"/>
      <c r="B4" s="161"/>
      <c r="C4" s="162"/>
      <c r="D4" s="163">
        <v>42497</v>
      </c>
      <c r="E4" s="164"/>
      <c r="F4" s="165">
        <v>48949</v>
      </c>
      <c r="G4" s="166"/>
      <c r="H4" s="167"/>
    </row>
    <row r="5" spans="1:8">
      <c r="A5" s="148" t="s">
        <v>527</v>
      </c>
      <c r="B5" s="153"/>
      <c r="C5" s="154"/>
      <c r="D5" s="155">
        <v>124867</v>
      </c>
      <c r="E5" s="156"/>
      <c r="F5" s="157">
        <v>92632</v>
      </c>
      <c r="G5" s="158"/>
      <c r="H5" s="159"/>
    </row>
    <row r="6" spans="1:8">
      <c r="A6" s="160"/>
      <c r="B6" s="161"/>
      <c r="C6" s="162"/>
      <c r="D6" s="163">
        <v>50657</v>
      </c>
      <c r="E6" s="164"/>
      <c r="F6" s="165">
        <v>47978</v>
      </c>
      <c r="G6" s="166"/>
      <c r="H6" s="167"/>
    </row>
    <row r="7" spans="1:8">
      <c r="A7" s="148" t="s">
        <v>528</v>
      </c>
      <c r="B7" s="153"/>
      <c r="C7" s="154"/>
      <c r="D7" s="155">
        <v>163137</v>
      </c>
      <c r="E7" s="156"/>
      <c r="F7" s="157">
        <v>96469</v>
      </c>
      <c r="G7" s="158"/>
      <c r="H7" s="159"/>
    </row>
    <row r="8" spans="1:8">
      <c r="A8" s="160"/>
      <c r="B8" s="161"/>
      <c r="C8" s="162"/>
      <c r="D8" s="163">
        <v>75630</v>
      </c>
      <c r="E8" s="164"/>
      <c r="F8" s="165">
        <v>49775</v>
      </c>
      <c r="G8" s="166"/>
      <c r="H8" s="167"/>
    </row>
    <row r="9" spans="1:8">
      <c r="A9" s="148" t="s">
        <v>529</v>
      </c>
      <c r="B9" s="153"/>
      <c r="C9" s="154"/>
      <c r="D9" s="155">
        <v>117450</v>
      </c>
      <c r="E9" s="156"/>
      <c r="F9" s="157">
        <v>85743</v>
      </c>
      <c r="G9" s="158"/>
      <c r="H9" s="159"/>
    </row>
    <row r="10" spans="1:8">
      <c r="A10" s="160"/>
      <c r="B10" s="161"/>
      <c r="C10" s="162"/>
      <c r="D10" s="163">
        <v>51373</v>
      </c>
      <c r="E10" s="164"/>
      <c r="F10" s="165">
        <v>45231</v>
      </c>
      <c r="G10" s="166"/>
      <c r="H10" s="167"/>
    </row>
    <row r="11" spans="1:8">
      <c r="A11" s="148" t="s">
        <v>530</v>
      </c>
      <c r="B11" s="153"/>
      <c r="C11" s="154"/>
      <c r="D11" s="155">
        <v>103970</v>
      </c>
      <c r="E11" s="156"/>
      <c r="F11" s="157">
        <v>92509</v>
      </c>
      <c r="G11" s="158"/>
      <c r="H11" s="159"/>
    </row>
    <row r="12" spans="1:8">
      <c r="A12" s="160"/>
      <c r="B12" s="161"/>
      <c r="C12" s="168"/>
      <c r="D12" s="163">
        <v>60870</v>
      </c>
      <c r="E12" s="164"/>
      <c r="F12" s="165">
        <v>52274</v>
      </c>
      <c r="G12" s="166"/>
      <c r="H12" s="167"/>
    </row>
    <row r="13" spans="1:8">
      <c r="A13" s="148"/>
      <c r="B13" s="153"/>
      <c r="C13" s="169"/>
      <c r="D13" s="170">
        <v>127788</v>
      </c>
      <c r="E13" s="171"/>
      <c r="F13" s="172">
        <v>92287</v>
      </c>
      <c r="G13" s="173"/>
      <c r="H13" s="159"/>
    </row>
    <row r="14" spans="1:8">
      <c r="A14" s="160"/>
      <c r="B14" s="161"/>
      <c r="C14" s="162"/>
      <c r="D14" s="163">
        <v>56205</v>
      </c>
      <c r="E14" s="164"/>
      <c r="F14" s="165">
        <v>48841</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14.7</v>
      </c>
      <c r="C19" s="174">
        <f>ROUND(VALUE(SUBSTITUTE(実質収支比率等に係る経年分析!G$48,"▲","-")),2)</f>
        <v>15.29</v>
      </c>
      <c r="D19" s="174">
        <f>ROUND(VALUE(SUBSTITUTE(実質収支比率等に係る経年分析!H$48,"▲","-")),2)</f>
        <v>23.7</v>
      </c>
      <c r="E19" s="174">
        <f>ROUND(VALUE(SUBSTITUTE(実質収支比率等に係る経年分析!I$48,"▲","-")),2)</f>
        <v>19.86</v>
      </c>
      <c r="F19" s="174">
        <f>ROUND(VALUE(SUBSTITUTE(実質収支比率等に係る経年分析!J$48,"▲","-")),2)</f>
        <v>14.18</v>
      </c>
    </row>
    <row r="20" spans="1:11">
      <c r="A20" s="174" t="s">
        <v>53</v>
      </c>
      <c r="B20" s="174">
        <f>ROUND(VALUE(SUBSTITUTE(実質収支比率等に係る経年分析!F$47,"▲","-")),2)</f>
        <v>16.18</v>
      </c>
      <c r="C20" s="174">
        <f>ROUND(VALUE(SUBSTITUTE(実質収支比率等に係る経年分析!G$47,"▲","-")),2)</f>
        <v>16.850000000000001</v>
      </c>
      <c r="D20" s="174">
        <f>ROUND(VALUE(SUBSTITUTE(実質収支比率等に係る経年分析!H$47,"▲","-")),2)</f>
        <v>16.07</v>
      </c>
      <c r="E20" s="174">
        <f>ROUND(VALUE(SUBSTITUTE(実質収支比率等に係る経年分析!I$47,"▲","-")),2)</f>
        <v>19.52</v>
      </c>
      <c r="F20" s="174">
        <f>ROUND(VALUE(SUBSTITUTE(実質収支比率等に係る経年分析!J$47,"▲","-")),2)</f>
        <v>19.39</v>
      </c>
    </row>
    <row r="21" spans="1:11">
      <c r="A21" s="174" t="s">
        <v>54</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2.59</v>
      </c>
      <c r="D21" s="174">
        <f>IF(ISNUMBER(VALUE(SUBSTITUTE(実質収支比率等に係る経年分析!H$49,"▲","-"))),ROUND(VALUE(SUBSTITUTE(実質収支比率等に係る経年分析!H$49,"▲","-")),2),NA())</f>
        <v>9.6300000000000008</v>
      </c>
      <c r="E21" s="174">
        <f>IF(ISNUMBER(VALUE(SUBSTITUTE(実質収支比率等に係る経年分析!I$49,"▲","-"))),ROUND(VALUE(SUBSTITUTE(実質収支比率等に係る経年分析!I$49,"▲","-")),2),NA())</f>
        <v>-0.95</v>
      </c>
      <c r="F21" s="174">
        <f>IF(ISNUMBER(VALUE(SUBSTITUTE(実質収支比率等に係る経年分析!J$49,"▲","-"))),ROUND(VALUE(SUBSTITUTE(実質収支比率等に係る経年分析!J$49,"▲","-")),2),NA())</f>
        <v>-5.54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1.1100000000000001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0.83</v>
      </c>
    </row>
    <row r="32" spans="1:11">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2.0499999999999998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2310</v>
      </c>
      <c r="E42" s="176"/>
      <c r="F42" s="176"/>
      <c r="G42" s="176">
        <f>'実質公債費比率（分子）の構造'!L$52</f>
        <v>2405</v>
      </c>
      <c r="H42" s="176"/>
      <c r="I42" s="176"/>
      <c r="J42" s="176">
        <f>'実質公債費比率（分子）の構造'!M$52</f>
        <v>2572</v>
      </c>
      <c r="K42" s="176"/>
      <c r="L42" s="176"/>
      <c r="M42" s="176">
        <f>'実質公債費比率（分子）の構造'!N$52</f>
        <v>2857</v>
      </c>
      <c r="N42" s="176"/>
      <c r="O42" s="176"/>
      <c r="P42" s="176">
        <f>'実質公債費比率（分子）の構造'!O$52</f>
        <v>2988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56</v>
      </c>
      <c r="C44" s="176"/>
      <c r="D44" s="176"/>
      <c r="E44" s="176">
        <f>'実質公債費比率（分子）の構造'!L$50</f>
        <v>56</v>
      </c>
      <c r="F44" s="176"/>
      <c r="G44" s="176"/>
      <c r="H44" s="176">
        <f>'実質公債費比率（分子）の構造'!M$50</f>
        <v>51</v>
      </c>
      <c r="I44" s="176"/>
      <c r="J44" s="176"/>
      <c r="K44" s="176">
        <f>'実質公債費比率（分子）の構造'!N$50</f>
        <v>50</v>
      </c>
      <c r="L44" s="176"/>
      <c r="M44" s="176"/>
      <c r="N44" s="176">
        <f>'実質公債費比率（分子）の構造'!O$50</f>
        <v>53</v>
      </c>
      <c r="O44" s="176"/>
      <c r="P44" s="176"/>
    </row>
    <row r="45" spans="1:16">
      <c r="A45" s="176" t="s">
        <v>63</v>
      </c>
      <c r="B45" s="176">
        <f>'実質公債費比率（分子）の構造'!K$49</f>
        <v>65</v>
      </c>
      <c r="C45" s="176"/>
      <c r="D45" s="176"/>
      <c r="E45" s="176">
        <f>'実質公債費比率（分子）の構造'!L$49</f>
        <v>41</v>
      </c>
      <c r="F45" s="176"/>
      <c r="G45" s="176"/>
      <c r="H45" s="176">
        <f>'実質公債費比率（分子）の構造'!M$49</f>
        <v>54</v>
      </c>
      <c r="I45" s="176"/>
      <c r="J45" s="176"/>
      <c r="K45" s="176">
        <f>'実質公債費比率（分子）の構造'!N$49</f>
        <v>59</v>
      </c>
      <c r="L45" s="176"/>
      <c r="M45" s="176"/>
      <c r="N45" s="176">
        <f>'実質公債費比率（分子）の構造'!O$49</f>
        <v>61</v>
      </c>
      <c r="O45" s="176"/>
      <c r="P45" s="176"/>
    </row>
    <row r="46" spans="1:16">
      <c r="A46" s="176" t="s">
        <v>64</v>
      </c>
      <c r="B46" s="176">
        <f>'実質公債費比率（分子）の構造'!K$48</f>
        <v>719</v>
      </c>
      <c r="C46" s="176"/>
      <c r="D46" s="176"/>
      <c r="E46" s="176">
        <f>'実質公債費比率（分子）の構造'!L$48</f>
        <v>754</v>
      </c>
      <c r="F46" s="176"/>
      <c r="G46" s="176"/>
      <c r="H46" s="176">
        <f>'実質公債費比率（分子）の構造'!M$48</f>
        <v>771</v>
      </c>
      <c r="I46" s="176"/>
      <c r="J46" s="176"/>
      <c r="K46" s="176">
        <f>'実質公債費比率（分子）の構造'!N$48</f>
        <v>810</v>
      </c>
      <c r="L46" s="176"/>
      <c r="M46" s="176"/>
      <c r="N46" s="176">
        <f>'実質公債費比率（分子）の構造'!O$48</f>
        <v>789</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2301</v>
      </c>
      <c r="C49" s="176"/>
      <c r="D49" s="176"/>
      <c r="E49" s="176">
        <f>'実質公債費比率（分子）の構造'!L$45</f>
        <v>2443</v>
      </c>
      <c r="F49" s="176"/>
      <c r="G49" s="176"/>
      <c r="H49" s="176">
        <f>'実質公債費比率（分子）の構造'!M$45</f>
        <v>2678</v>
      </c>
      <c r="I49" s="176"/>
      <c r="J49" s="176"/>
      <c r="K49" s="176">
        <f>'実質公債費比率（分子）の構造'!N$45</f>
        <v>3012</v>
      </c>
      <c r="L49" s="176"/>
      <c r="M49" s="176"/>
      <c r="N49" s="176">
        <f>'実質公債費比率（分子）の構造'!O$45</f>
        <v>3209</v>
      </c>
      <c r="O49" s="176"/>
      <c r="P49" s="176"/>
    </row>
    <row r="50" spans="1:16">
      <c r="A50" s="176" t="s">
        <v>67</v>
      </c>
      <c r="B50" s="176" t="e">
        <f>NA()</f>
        <v>#N/A</v>
      </c>
      <c r="C50" s="176">
        <f>IF(ISNUMBER('実質公債費比率（分子）の構造'!K$53),'実質公債費比率（分子）の構造'!K$53,NA())</f>
        <v>831</v>
      </c>
      <c r="D50" s="176" t="e">
        <f>NA()</f>
        <v>#N/A</v>
      </c>
      <c r="E50" s="176" t="e">
        <f>NA()</f>
        <v>#N/A</v>
      </c>
      <c r="F50" s="176">
        <f>IF(ISNUMBER('実質公債費比率（分子）の構造'!L$53),'実質公債費比率（分子）の構造'!L$53,NA())</f>
        <v>889</v>
      </c>
      <c r="G50" s="176" t="e">
        <f>NA()</f>
        <v>#N/A</v>
      </c>
      <c r="H50" s="176" t="e">
        <f>NA()</f>
        <v>#N/A</v>
      </c>
      <c r="I50" s="176">
        <f>IF(ISNUMBER('実質公債費比率（分子）の構造'!M$53),'実質公債費比率（分子）の構造'!M$53,NA())</f>
        <v>982</v>
      </c>
      <c r="J50" s="176" t="e">
        <f>NA()</f>
        <v>#N/A</v>
      </c>
      <c r="K50" s="176" t="e">
        <f>NA()</f>
        <v>#N/A</v>
      </c>
      <c r="L50" s="176">
        <f>IF(ISNUMBER('実質公債費比率（分子）の構造'!N$53),'実質公債費比率（分子）の構造'!N$53,NA())</f>
        <v>1074</v>
      </c>
      <c r="M50" s="176" t="e">
        <f>NA()</f>
        <v>#N/A</v>
      </c>
      <c r="N50" s="176" t="e">
        <f>NA()</f>
        <v>#N/A</v>
      </c>
      <c r="O50" s="176">
        <f>IF(ISNUMBER('実質公債費比率（分子）の構造'!O$53),'実質公債費比率（分子）の構造'!O$53,NA())</f>
        <v>1124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29165</v>
      </c>
      <c r="E56" s="175"/>
      <c r="F56" s="175"/>
      <c r="G56" s="175">
        <f>'将来負担比率（分子）の構造'!J$52</f>
        <v>28898</v>
      </c>
      <c r="H56" s="175"/>
      <c r="I56" s="175"/>
      <c r="J56" s="175">
        <f>'将来負担比率（分子）の構造'!K$52</f>
        <v>29873</v>
      </c>
      <c r="K56" s="175"/>
      <c r="L56" s="175"/>
      <c r="M56" s="175">
        <f>'将来負担比率（分子）の構造'!L$52</f>
        <v>29515</v>
      </c>
      <c r="N56" s="175"/>
      <c r="O56" s="175"/>
      <c r="P56" s="175">
        <f>'将来負担比率（分子）の構造'!M$52</f>
        <v>29114</v>
      </c>
    </row>
    <row r="57" spans="1:16">
      <c r="A57" s="175" t="s">
        <v>42</v>
      </c>
      <c r="B57" s="175"/>
      <c r="C57" s="175"/>
      <c r="D57" s="175">
        <f>'将来負担比率（分子）の構造'!I$51</f>
        <v>81</v>
      </c>
      <c r="E57" s="175"/>
      <c r="F57" s="175"/>
      <c r="G57" s="175">
        <f>'将来負担比率（分子）の構造'!J$51</f>
        <v>437</v>
      </c>
      <c r="H57" s="175"/>
      <c r="I57" s="175"/>
      <c r="J57" s="175">
        <f>'将来負担比率（分子）の構造'!K$51</f>
        <v>616</v>
      </c>
      <c r="K57" s="175"/>
      <c r="L57" s="175"/>
      <c r="M57" s="175">
        <f>'将来負担比率（分子）の構造'!L$51</f>
        <v>602</v>
      </c>
      <c r="N57" s="175"/>
      <c r="O57" s="175"/>
      <c r="P57" s="175">
        <f>'将来負担比率（分子）の構造'!M$51</f>
        <v>596</v>
      </c>
    </row>
    <row r="58" spans="1:16">
      <c r="A58" s="175" t="s">
        <v>41</v>
      </c>
      <c r="B58" s="175"/>
      <c r="C58" s="175"/>
      <c r="D58" s="175">
        <f>'将来負担比率（分子）の構造'!I$50</f>
        <v>7522</v>
      </c>
      <c r="E58" s="175"/>
      <c r="F58" s="175"/>
      <c r="G58" s="175">
        <f>'将来負担比率（分子）の構造'!J$50</f>
        <v>8112</v>
      </c>
      <c r="H58" s="175"/>
      <c r="I58" s="175"/>
      <c r="J58" s="175">
        <f>'将来負担比率（分子）の構造'!K$50</f>
        <v>8270</v>
      </c>
      <c r="K58" s="175"/>
      <c r="L58" s="175"/>
      <c r="M58" s="175">
        <f>'将来負担比率（分子）の構造'!L$50</f>
        <v>9227</v>
      </c>
      <c r="N58" s="175"/>
      <c r="O58" s="175"/>
      <c r="P58" s="175">
        <f>'将来負担比率（分子）の構造'!M$50</f>
        <v>9605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3778</v>
      </c>
      <c r="C62" s="175"/>
      <c r="D62" s="175"/>
      <c r="E62" s="175">
        <f>'将来負担比率（分子）の構造'!J$45</f>
        <v>3537</v>
      </c>
      <c r="F62" s="175"/>
      <c r="G62" s="175"/>
      <c r="H62" s="175">
        <f>'将来負担比率（分子）の構造'!K$45</f>
        <v>3382</v>
      </c>
      <c r="I62" s="175"/>
      <c r="J62" s="175"/>
      <c r="K62" s="175">
        <f>'将来負担比率（分子）の構造'!L$45</f>
        <v>3292</v>
      </c>
      <c r="L62" s="175"/>
      <c r="M62" s="175"/>
      <c r="N62" s="175">
        <f>'将来負担比率（分子）の構造'!M$45</f>
        <v>3152</v>
      </c>
      <c r="O62" s="175"/>
      <c r="P62" s="175"/>
    </row>
    <row r="63" spans="1:16">
      <c r="A63" s="175" t="s">
        <v>34</v>
      </c>
      <c r="B63" s="175">
        <f>'将来負担比率（分子）の構造'!I$44</f>
        <v>287</v>
      </c>
      <c r="C63" s="175"/>
      <c r="D63" s="175"/>
      <c r="E63" s="175">
        <f>'将来負担比率（分子）の構造'!J$44</f>
        <v>277</v>
      </c>
      <c r="F63" s="175"/>
      <c r="G63" s="175"/>
      <c r="H63" s="175">
        <f>'将来負担比率（分子）の構造'!K$44</f>
        <v>231</v>
      </c>
      <c r="I63" s="175"/>
      <c r="J63" s="175"/>
      <c r="K63" s="175">
        <f>'将来負担比率（分子）の構造'!L$44</f>
        <v>182</v>
      </c>
      <c r="L63" s="175"/>
      <c r="M63" s="175"/>
      <c r="N63" s="175">
        <f>'将来負担比率（分子）の構造'!M$44</f>
        <v>174</v>
      </c>
      <c r="O63" s="175"/>
      <c r="P63" s="175"/>
    </row>
    <row r="64" spans="1:16">
      <c r="A64" s="175" t="s">
        <v>33</v>
      </c>
      <c r="B64" s="175">
        <f>'将来負担比率（分子）の構造'!I$43</f>
        <v>8413</v>
      </c>
      <c r="C64" s="175"/>
      <c r="D64" s="175"/>
      <c r="E64" s="175">
        <f>'将来負担比率（分子）の構造'!J$43</f>
        <v>7639</v>
      </c>
      <c r="F64" s="175"/>
      <c r="G64" s="175"/>
      <c r="H64" s="175">
        <f>'将来負担比率（分子）の構造'!K$43</f>
        <v>7274</v>
      </c>
      <c r="I64" s="175"/>
      <c r="J64" s="175"/>
      <c r="K64" s="175">
        <f>'将来負担比率（分子）の構造'!L$43</f>
        <v>7357</v>
      </c>
      <c r="L64" s="175"/>
      <c r="M64" s="175"/>
      <c r="N64" s="175">
        <f>'将来負担比率（分子）の構造'!M$43</f>
        <v>7041</v>
      </c>
      <c r="O64" s="175"/>
      <c r="P64" s="175"/>
    </row>
    <row r="65" spans="1:16">
      <c r="A65" s="175" t="s">
        <v>32</v>
      </c>
      <c r="B65" s="175">
        <f>'将来負担比率（分子）の構造'!I$42</f>
        <v>171</v>
      </c>
      <c r="C65" s="175"/>
      <c r="D65" s="175"/>
      <c r="E65" s="175">
        <f>'将来負担比率（分子）の構造'!J$42</f>
        <v>194</v>
      </c>
      <c r="F65" s="175"/>
      <c r="G65" s="175"/>
      <c r="H65" s="175">
        <f>'将来負担比率（分子）の構造'!K$42</f>
        <v>307</v>
      </c>
      <c r="I65" s="175"/>
      <c r="J65" s="175"/>
      <c r="K65" s="175">
        <f>'将来負担比率（分子）の構造'!L$42</f>
        <v>306</v>
      </c>
      <c r="L65" s="175"/>
      <c r="M65" s="175"/>
      <c r="N65" s="175">
        <f>'将来負担比率（分子）の構造'!M$42</f>
        <v>267</v>
      </c>
      <c r="O65" s="175"/>
      <c r="P65" s="175"/>
    </row>
    <row r="66" spans="1:16">
      <c r="A66" s="175" t="s">
        <v>31</v>
      </c>
      <c r="B66" s="175">
        <f>'将来負担比率（分子）の構造'!I$41</f>
        <v>29307</v>
      </c>
      <c r="C66" s="175"/>
      <c r="D66" s="175"/>
      <c r="E66" s="175">
        <f>'将来負担比率（分子）の構造'!J$41</f>
        <v>31066</v>
      </c>
      <c r="F66" s="175"/>
      <c r="G66" s="175"/>
      <c r="H66" s="175">
        <f>'将来負担比率（分子）の構造'!K$41</f>
        <v>33029</v>
      </c>
      <c r="I66" s="175"/>
      <c r="J66" s="175"/>
      <c r="K66" s="175">
        <f>'将来負担比率（分子）の構造'!L$41</f>
        <v>33422</v>
      </c>
      <c r="L66" s="175"/>
      <c r="M66" s="175"/>
      <c r="N66" s="175">
        <f>'将来負担比率（分子）の構造'!M$41</f>
        <v>32976</v>
      </c>
      <c r="O66" s="175"/>
      <c r="P66" s="175"/>
    </row>
    <row r="67" spans="1:16">
      <c r="A67" s="175" t="s">
        <v>71</v>
      </c>
      <c r="B67" s="175" t="e">
        <f>NA()</f>
        <v>#N/A</v>
      </c>
      <c r="C67" s="175">
        <f>IF(ISNUMBER('将来負担比率（分子）の構造'!I$53), IF('将来負担比率（分子）の構造'!I$53 &lt; 0, 0, '将来負担比率（分子）の構造'!I$53), NA())</f>
        <v>5189</v>
      </c>
      <c r="D67" s="175" t="e">
        <f>NA()</f>
        <v>#N/A</v>
      </c>
      <c r="E67" s="175" t="e">
        <f>NA()</f>
        <v>#N/A</v>
      </c>
      <c r="F67" s="175">
        <f>IF(ISNUMBER('将来負担比率（分子）の構造'!J$53), IF('将来負担比率（分子）の構造'!J$53 &lt; 0, 0, '将来負担比率（分子）の構造'!J$53), NA())</f>
        <v>5264</v>
      </c>
      <c r="G67" s="175" t="e">
        <f>NA()</f>
        <v>#N/A</v>
      </c>
      <c r="H67" s="175" t="e">
        <f>NA()</f>
        <v>#N/A</v>
      </c>
      <c r="I67" s="175">
        <f>IF(ISNUMBER('将来負担比率（分子）の構造'!K$53), IF('将来負担比率（分子）の構造'!K$53 &lt; 0, 0, '将来負担比率（分子）の構造'!K$53), NA())</f>
        <v>5463</v>
      </c>
      <c r="J67" s="175" t="e">
        <f>NA()</f>
        <v>#N/A</v>
      </c>
      <c r="K67" s="175" t="e">
        <f>NA()</f>
        <v>#N/A</v>
      </c>
      <c r="L67" s="175">
        <f>IF(ISNUMBER('将来負担比率（分子）の構造'!L$53), IF('将来負担比率（分子）の構造'!L$53 &lt; 0, 0, '将来負担比率（分子）の構造'!L$53), NA())</f>
        <v>5214</v>
      </c>
      <c r="M67" s="175" t="e">
        <f>NA()</f>
        <v>#N/A</v>
      </c>
      <c r="N67" s="175" t="e">
        <f>NA()</f>
        <v>#N/A</v>
      </c>
      <c r="O67" s="175">
        <f>IF(ISNUMBER('将来負担比率（分子）の構造'!M$53), IF('将来負担比率（分子）の構造'!M$53 &lt; 0, 0, '将来負担比率（分子）の構造'!M$53), NA())</f>
        <v>4295</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2524</v>
      </c>
      <c r="C72" s="179">
        <f>基金残高に係る経年分析!G55</f>
        <v>3025</v>
      </c>
      <c r="D72" s="179">
        <f>基金残高に係る経年分析!H55</f>
        <v>3025</v>
      </c>
    </row>
    <row r="73" spans="1:16">
      <c r="A73" s="178" t="s">
        <v>74</v>
      </c>
      <c r="B73" s="179">
        <f>基金残高に係る経年分析!F56</f>
        <v>1233</v>
      </c>
      <c r="C73" s="179">
        <f>基金残高に係る経年分析!G56</f>
        <v>1233</v>
      </c>
      <c r="D73" s="179">
        <f>基金残高に係る経年分析!H56</f>
        <v>1264</v>
      </c>
    </row>
    <row r="74" spans="1:16">
      <c r="A74" s="178" t="s">
        <v>75</v>
      </c>
      <c r="B74" s="179">
        <f>基金残高に係る経年分析!F57</f>
        <v>5393</v>
      </c>
      <c r="C74" s="179">
        <f>基金残高に係る経年分析!G57</f>
        <v>6331</v>
      </c>
      <c r="D74" s="179">
        <f>基金残高に係る経年分析!H57</f>
        <v>6955</v>
      </c>
    </row>
  </sheetData>
  <sheetProtection algorithmName="SHA-512" hashValue="NFR/8BkKzfAAYMddhYMcRfL7bInYv+dUplKzgWSXogIwlX5saDndyJzmcLGQHBPr1n26cjKH29rliHSXlnBtsA==" saltValue="47DJ0ZGQ6mttmfkdBZJ/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2025-03-24T08:28:12Z</cp:lastPrinted>
  <dcterms:created xsi:type="dcterms:W3CDTF">2025-02-19T04:34:26Z</dcterms:created>
  <dcterms:modified xsi:type="dcterms:W3CDTF">2025-03-28T00:13:39Z</dcterms:modified>
  <cp:category/>
</cp:coreProperties>
</file>