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CE3749-1B65-48E3-A863-77EFFBDE5A6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<sst xmlns="http://schemas.openxmlformats.org/spreadsheetml/2006/main" count="3489" uniqueCount="1064">
  <si>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</si>
  <si>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</si>
  <si>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</si>
  <si>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</si>
  <si>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</si>
  <si>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</si>
  <si>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</si>
  <si>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</si>
  <si>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</si>
  <si>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</si>
  <si>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</si>
  <si>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</si>
  <si>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</si>
  <si>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</si>
  <si>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</si>
  <si>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</si>
  <si>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</si>
  <si>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</si>
  <si>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</si>
  <si>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</si>
  <si>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</si>
  <si>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</si>
  <si>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</si>
  <si>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</si>
  <si>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</si>
  <si>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</si>
  <si>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</si>
  <si>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</si>
  <si>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</si>
  <si>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</si>
  <si>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</si>
  <si>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</si>
  <si>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</si>
  <si>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</si>
  <si>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</si>
  <si>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</si>
  <si>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</si>
  <si>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</si>
  <si>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</si>
  <si>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</si>
  <si>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</si>
  <si>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</si>
  <si>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</si>
  <si>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</si>
  <si>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</si>
  <si>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</si>
  <si>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</si>
  <si>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</si>
  <si>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</si>
  <si>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</si>
  <si>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</si>
  <si>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</si>
  <si>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</si>
  <si>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</si>
  <si>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</si>
  <si>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</si>
  <si>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</si>
  <si>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</si>
  <si>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</si>
  <si>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</si>
  <si>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</si>
  <si>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</si>
  <si>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</si>
  <si>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</si>
  <si>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</si>
  <si>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</si>
  <si>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</si>
  <si>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</si>
  <si>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</si>
  <si>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</si>
  <si>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</si>
  <si>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</si>
  <si>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</si>
  <si>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</si>
  <si>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</si>
  <si>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</si>
  <si>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</si>
  <si>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</si>
  <si>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</si>
  <si>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</si>
  <si>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</si>
  <si>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</si>
  <si>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</si>
  <si>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</si>
  <si>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</si>
  <si>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</si>
  <si>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</si>
  <si>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</si>
  <si>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</si>
  <si>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</si>
  <si>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</si>
  <si>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</si>
  <si>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</si>
  <si>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</si>
  <si>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</si>
  <si>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</si>
  <si>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</si>
  <si>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</si>
  <si>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</si>
  <si>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</si>
  <si>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</si>
  <si>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</si>
  <si>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</si>
  <si>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</si>
  <si>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</si>
  <si>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</si>
  <si>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</si>
  <si>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</si>
  <si>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</si>
  <si>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</si>
  <si>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</si>
  <si>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</si>
  <si>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</si>
  <si>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</si>
  <si>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</si>
  <si>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</si>
  <si>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</si>
  <si>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</si>
  <si>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</si>
  <si>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</si>
  <si>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</si>
  <si>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</si>
  <si>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</si>
  <si>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</si>
  <si>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</si>
  <si>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</si>
  <si>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</si>
  <si>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</si>
  <si>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</si>
  <si>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</si>
  <si>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</si>
  <si>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</si>
  <si>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</si>
  <si>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</si>
  <si>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</si>
  <si>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</si>
  <si>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</si>
  <si>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</si>
  <si>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</si>
  <si>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</si>
  <si>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</si>
  <si>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</si>
  <si>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</si>
  <si>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</si>
  <si>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</si>
  <si>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</si>
  <si>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</si>
  <si>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</si>
  <si>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</si>
  <si>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</si>
  <si>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</si>
  <si>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</si>
  <si>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</si>
  <si>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</si>
  <si>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</si>
  <si>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</si>
  <si>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</si>
  <si>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</si>
  <si>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</si>
  <si>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</si>
  <si>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</si>
  <si>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</si>
  <si>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</si>
  <si>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</si>
  <si>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</si>
  <si>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</si>
  <si>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</si>
  <si>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</si>
  <si>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</si>
  <si>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</si>
  <si>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</si>
  <si>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</si>
  <si>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</si>
  <si>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</si>
  <si>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</si>
  <si>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</si>
  <si>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</si>
  <si>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</si>
  <si>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</si>
  <si>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</si>
  <si>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</si>
  <si>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</si>
  <si>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</si>
  <si>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</si>
  <si>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</si>
  <si>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</si>
  <si>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</si>
  <si>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</si>
  <si>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</si>
  <si>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</si>
  <si>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</si>
  <si>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</si>
  <si>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</si>
  <si>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</si>
  <si>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</si>
  <si>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</si>
  <si>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</si>
  <si>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</si>
  <si>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</si>
  <si>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</si>
  <si>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</si>
  <si>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</si>
  <si>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</si>
  <si>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</si>
  <si>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</si>
  <si>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</si>
  <si>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</si>
  <si>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</si>
  <si>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</si>
  <si>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</si>
  <si>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</si>
  <si>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</si>
  <si>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</si>
  <si>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</si>
  <si>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</si>
  <si>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</si>
  <si>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</si>
  <si>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</si>
  <si>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</si>
  <si>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</si>
  <si>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</si>
  <si>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</si>
  <si>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</si>
  <si>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</si>
  <si>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</si>
  <si>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</si>
  <si>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</si>
  <si>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</si>
  <si>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</si>
  <si>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</si>
  <si>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</si>
  <si>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</si>
  <si>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</si>
  <si>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</si>
  <si>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</si>
  <si>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</si>
  <si>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</si>
  <si>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</si>
  <si>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</si>
  <si>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</si>
  <si>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</si>
  <si>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</si>
  <si>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</si>
  <si>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</si>
  <si>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</si>
  <si>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</si>
  <si>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</si>
  <si>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</si>
  <si>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</si>
  <si>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</si>
  <si>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</si>
  <si>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</si>
  <si>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</si>
  <si>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</si>
  <si>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</si>
  <si>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</si>
  <si>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</si>
  <si>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</si>
  <si>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</si>
  <si>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</si>
  <si>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</si>
  <si>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</si>
  <si>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</si>
  <si>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</si>
  <si>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</si>
  <si>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</si>
  <si>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</si>
  <si>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</si>
  <si>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</si>
  <si>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</si>
  <si>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</si>
  <si>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</si>
  <si>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</si>
  <si>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</si>
  <si>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</si>
  <si>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</si>
  <si>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</si>
  <si>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</si>
  <si>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</si>
  <si>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</si>
  <si>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</si>
  <si>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</si>
  <si>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</si>
  <si>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</si>
  <si>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</si>
  <si>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</si>
  <si>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</si>
  <si>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</si>
  <si>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</si>
  <si>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</si>
  <si>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</si>
  <si>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</si>
  <si>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</si>
  <si>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</si>
  <si>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</si>
  <si>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</si>
  <si>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</si>
  <si>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</si>
  <si>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</si>
  <si>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</si>
  <si>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</si>
  <si>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</si>
  <si>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</si>
  <si>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</si>
  <si>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</si>
  <si>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</si>
  <si>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</si>
  <si>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</si>
  <si>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</si>
  <si>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</si>
  <si>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</si>
  <si>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</si>
  <si>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</si>
  <si>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</si>
  <si>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</si>
  <si>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</si>
  <si>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</si>
  <si>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</si>
  <si>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</si>
  <si>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</si>
  <si>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</si>
  <si>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</si>
  <si>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</si>
  <si>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</si>
  <si>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</si>
  <si>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</si>
  <si>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</si>
  <si>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</si>
  <si>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</si>
  <si>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</si>
  <si>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</si>
  <si>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</si>
  <si>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</si>
  <si>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</si>
  <si>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</si>
  <si>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</si>
  <si>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</si>
  <si>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</si>
  <si>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</si>
  <si>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</si>
  <si>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</si>
  <si>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</si>
  <si>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</si>
  <si>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</si>
  <si>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</si>
  <si>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</si>
  <si>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</si>
  <si>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</si>
  <si>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</si>
  <si>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</si>
  <si>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</si>
  <si>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</si>
  <si>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</si>
  <si>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</si>
  <si>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</si>
  <si>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</si>
  <si>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</si>
  <si>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</si>
  <si>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</si>
  <si>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</si>
  <si>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</si>
  <si>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</si>
  <si>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</si>
  <si>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</si>
  <si>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</si>
  <si>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</si>
  <si>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</si>
  <si>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</si>
  <si>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</si>
  <si>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</si>
  <si>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</si>
  <si>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</si>
  <si>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</si>
  <si>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</si>
  <si>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</si>
  <si>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</si>
  <si>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</si>
  <si>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</si>
  <si>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</si>
  <si>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</si>
  <si>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</si>
  <si>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</si>
  <si>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</si>
  <si>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</si>
  <si>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</si>
  <si>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</si>
  <si>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</si>
  <si>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</si>
  <si>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</si>
  <si>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</si>
  <si>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</si>
  <si>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</si>
  <si>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</si>
  <si>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</si>
  <si>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</si>
  <si>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</si>
  <si>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</si>
  <si>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</si>
  <si>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</si>
  <si>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</si>
  <si>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</si>
  <si>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</si>
  <si>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</si>
  <si>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</si>
  <si>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</si>
  <si>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</si>
  <si>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</si>
  <si>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</si>
  <si>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</si>
  <si>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</si>
  <si>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</si>
  <si>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</si>
  <si>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</si>
  <si>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</si>
  <si>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</si>
  <si>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</si>
  <si>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</si>
  <si>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</si>
  <si>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</si>
  <si>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</si>
  <si>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</si>
  <si>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</si>
  <si>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</si>
  <si>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</si>
  <si>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</si>
  <si>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</si>
  <si>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</si>
  <si>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</si>
  <si>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</si>
  <si>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</si>
  <si>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</si>
  <si>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</si>
  <si>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</si>
  <si>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</si>
  <si>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</si>
  <si>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</si>
  <si>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</si>
  <si>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</si>
  <si>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</si>
  <si>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</si>
  <si>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</si>
  <si>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</si>
  <si>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</si>
  <si>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</si>
  <si>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</si>
  <si>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</si>
  <si>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</si>
  <si>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</si>
  <si>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</si>
  <si>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</si>
  <si>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</si>
  <si>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</si>
  <si>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</si>
  <si>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</si>
  <si>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</si>
  <si>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</si>
  <si>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</si>
  <si>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</si>
  <si>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</si>
  <si>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</si>
  <si>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</si>
  <si>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</si>
  <si>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</si>
  <si>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</si>
  <si>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</si>
  <si>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</si>
  <si>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</si>
  <si>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</si>
  <si>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</si>
  <si>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</si>
  <si>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</si>
  <si>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</si>
  <si>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</si>
  <si>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</si>
  <si>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</si>
  <si>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</si>
  <si>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</si>
  <si>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</si>
  <si>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</si>
  <si>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</si>
  <si>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</si>
  <si>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</si>
  <si>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</si>
  <si>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</si>
  <si>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</si>
  <si>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</si>
  <si>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</si>
  <si>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</si>
  <si>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</si>
  <si>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</si>
  <si>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</si>
  <si>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</si>
  <si>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</si>
  <si>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</si>
  <si>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</si>
  <si>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</si>
  <si>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</si>
  <si>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</si>
  <si>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</si>
  <si>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</si>
  <si>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</si>
  <si>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</si>
  <si>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</si>
  <si>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</si>
  <si>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</si>
  <si>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</si>
  <si>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</si>
  <si>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</si>
  <si>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</si>
  <si>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</si>
  <si>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</si>
  <si>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</si>
  <si>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</si>
  <si>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</si>
  <si>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</si>
  <si>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</si>
  <si>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</si>
  <si>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</si>
  <si>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</si>
  <si>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</si>
  <si>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</si>
  <si>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</si>
  <si>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</si>
  <si>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</si>
  <si>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</si>
  <si>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</si>
  <si>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</si>
  <si>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</si>
  <si>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</si>
  <si>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</si>
  <si>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</si>
  <si>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</si>
  <si>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</si>
  <si>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</si>
  <si>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</si>
  <si>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</si>
  <si>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</si>
  <si>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</si>
  <si>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</si>
  <si>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</si>
  <si>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</si>
  <si>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</si>
  <si>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</si>
  <si>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</si>
  <si>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</si>
  <si>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</si>
  <si>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</si>
  <si>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</si>
  <si>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</si>
  <si>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</si>
  <si>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</si>
  <si>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</si>
  <si>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</si>
  <si>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</si>
  <si>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</si>
  <si>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</si>
  <si>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</si>
  <si>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</si>
  <si>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</si>
  <si>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</si>
  <si>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</si>
  <si>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</si>
  <si>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</si>
  <si>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</si>
  <si>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</si>
  <si>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</si>
  <si>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</si>
  <si>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</si>
  <si>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</si>
  <si>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</si>
  <si>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</si>
  <si>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</si>
  <si>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</si>
  <si>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</si>
  <si>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</si>
  <si>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</si>
  <si>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</si>
  <si>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</si>
  <si>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</si>
  <si>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</si>
  <si>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</si>
  <si>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</si>
  <si>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</si>
  <si>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</si>
  <si>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</si>
  <si>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</si>
  <si>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</si>
  <si>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</si>
  <si>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</si>
  <si>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</si>
  <si>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</si>
  <si>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</si>
  <si>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</si>
  <si>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</si>
  <si>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</si>
  <si>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</si>
  <si>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</si>
  <si>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</si>
  <si>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</si>
  <si>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</si>
  <si>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</si>
  <si>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</si>
  <si>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</si>
  <si>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</si>
  <si>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</si>
  <si>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</si>
  <si>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</si>
  <si>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</si>
  <si>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</si>
  <si>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</si>
  <si>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</si>
  <si>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</si>
  <si>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</si>
  <si>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</si>
  <si>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</si>
  <si>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</si>
  <si>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</si>
  <si>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</si>
  <si>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</si>
  <si>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</si>
  <si>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</si>
  <si>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</si>
  <si>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</si>
  <si>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</si>
  <si>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</si>
  <si>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</si>
  <si>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</si>
  <si>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</si>
  <si>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</si>
  <si>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</si>
  <si>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</si>
  <si>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</si>
  <si>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</si>
  <si>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</si>
  <si>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</si>
  <si>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</si>
  <si>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</si>
  <si>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</si>
  <si>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</si>
  <si>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</si>
  <si>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</si>
  <si>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</si>
  <si>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</si>
  <si>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</si>
  <si>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</si>
  <si>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</si>
  <si>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</si>
  <si>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</si>
  <si>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</si>
  <si>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</si>
  <si>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</si>
  <si>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</si>
  <si>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</si>
  <si>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</si>
  <si>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</si>
  <si>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</si>
  <si>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</si>
  <si>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</si>
  <si>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</si>
  <si>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</si>
  <si>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</si>
  <si>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</si>
  <si>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</si>
  <si>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</si>
  <si>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</si>
  <si>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</si>
  <si>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</si>
  <si>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</si>
  <si>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</si>
  <si>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</si>
  <si>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</si>
  <si>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</si>
  <si>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</si>
  <si>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</si>
  <si>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</si>
  <si>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</si>
  <si>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</si>
  <si>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</si>
  <si>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</si>
  <si>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</si>
  <si>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</si>
  <si>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</si>
  <si>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</si>
  <si>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</si>
  <si>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</si>
  <si>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</si>
  <si>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</si>
  <si>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</si>
  <si>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</si>
  <si>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</si>
  <si>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</si>
  <si>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</si>
  <si>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</si>
  <si>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</si>
  <si>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</si>
  <si>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</si>
  <si>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</si>
  <si>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</si>
  <si>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</si>
  <si>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</si>
  <si>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</si>
  <si>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</si>
  <si>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</si>
  <si>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</si>
  <si>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</si>
  <si>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</si>
  <si>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</si>
  <si>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</si>
  <si>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</si>
  <si>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</si>
  <si>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</si>
  <si>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</si>
  <si>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</si>
  <si>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</si>
  <si>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</si>
  <si>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</si>
  <si>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</si>
  <si>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</si>
  <si>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</si>
  <si>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</si>
  <si>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</si>
  <si>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</si>
  <si>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</si>
  <si>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</si>
  <si>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</si>
  <si>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</si>
  <si>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</si>
  <si>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</si>
  <si>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</si>
  <si>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</si>
  <si>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</si>
  <si>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</si>
  <si>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</si>
  <si>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</si>
  <si>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</si>
  <si>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</si>
  <si>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</si>
  <si>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</si>
  <si>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</si>
  <si>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</si>
  <si>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</si>
  <si>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</si>
  <si>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</si>
  <si>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</si>
  <si>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</si>
  <si>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</si>
  <si>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</si>
  <si>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</si>
  <si>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</si>
  <si>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</si>
  <si>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</si>
  <si>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</si>
  <si>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</si>
  <si>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</si>
  <si>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</si>
  <si>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</si>
  <si>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</si>
  <si>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</si>
  <si>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</si>
  <si>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</si>
  <si>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</si>
  <si>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</si>
  <si>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</si>
  <si>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</si>
  <si>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</si>
  <si>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</si>
  <si>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</si>
  <si>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</si>
  <si>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</si>
  <si>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</si>
  <si>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</si>
  <si>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</si>
  <si>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</si>
  <si>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</si>
  <si>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</si>
  <si>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</si>
  <si>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</si>
  <si>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</si>
  <si>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</si>
  <si>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</si>
  <si>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</si>
  <si>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</si>
  <si>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</si>
  <si>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</si>
  <si>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</si>
  <si>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</si>
  <si>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</si>
  <si>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</si>
  <si>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</si>
  <si>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</si>
  <si>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</si>
  <si>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</si>
  <si>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</si>
  <si>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</si>
  <si>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</si>
  <si>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</si>
  <si>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</si>
  <si>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</si>
  <si>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</si>
  <si>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</si>
  <si>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</si>
  <si>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</si>
  <si>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</si>
  <si>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</si>
  <si>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</si>
  <si>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</si>
  <si>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</si>
  <si>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</si>
  <si>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</si>
  <si>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</si>
  <si>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</si>
  <si>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</si>
  <si>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</si>
  <si>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</si>
  <si>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</si>
  <si>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</si>
  <si>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</si>
  <si>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</si>
  <si>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</si>
  <si>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</si>
  <si>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</si>
  <si>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</si>
  <si>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</si>
  <si>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</si>
  <si>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</si>
  <si>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</si>
  <si>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</si>
  <si>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</si>
  <si>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</si>
  <si>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</si>
  <si>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</si>
  <si>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</si>
  <si>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</si>
  <si>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</si>
  <si>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</si>
  <si>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</si>
  <si>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</si>
  <si>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</si>
  <si>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</si>
  <si>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</si>
  <si>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</si>
  <si>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</si>
  <si>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</si>
  <si>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</si>
  <si>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</si>
  <si>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</si>
  <si>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</si>
  <si>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</si>
  <si>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</si>
  <si>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</si>
  <si>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</si>
  <si>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</si>
  <si>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</si>
  <si>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</si>
  <si>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</si>
  <si>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</si>
  <si>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</si>
  <si>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</si>
  <si>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</si>
  <si>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</si>
  <si>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</si>
  <si>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</si>
  <si>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</si>
  <si>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</si>
  <si>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</si>
  <si>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</si>
  <si>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</si>
  <si>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</si>
  <si>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</si>
  <si>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</si>
  <si>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</si>
  <si>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</si>
  <si>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</si>
  <si>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</si>
  <si>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</si>
  <si>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</si>
  <si>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</si>
  <si>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</si>
  <si>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</si>
  <si>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</si>
  <si>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</si>
  <si>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</si>
  <si>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</si>
  <si>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</si>
  <si>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</si>
  <si>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</si>
  <si>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</si>
  <si>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</si>
  <si>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</si>
  <si>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</si>
  <si>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</si>
  <si>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</si>
  <si>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</si>
  <si>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</si>
  <si>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</si>
  <si>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</si>
  <si>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</si>
  <si>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</si>
  <si>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</si>
  <si>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</si>
  <si>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</si>
  <si>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</si>
  <si>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</si>
  <si>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</si>
  <si>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</si>
  <si>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</si>
  <si>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</si>
  <si>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</si>
  <si>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</si>
  <si>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</si>
  <si>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</si>
  <si>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</si>
  <si>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</si>
  <si>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</si>
  <si>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</si>
  <si>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</si>
  <si>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</si>
  <si>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</si>
  <si>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</si>
  <si>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</si>
  <si>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</si>
  <si>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</si>
  <si>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</si>
  <si>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</si>
  <si>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</si>
  <si>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</si>
  <si>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</si>
  <si>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</si>
  <si>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</si>
  <si>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</si>
  <si>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</si>
  <si>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</si>
  <si>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</si>
  <si>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</si>
  <si>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</si>
  <si>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</si>
  <si>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</si>
  <si>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</si>
  <si>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</si>
  <si>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</si>
  <si>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</si>
  <si>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</si>
  <si>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</si>
  <si>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</si>
  <si>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</si>
  <si>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</si>
  <si>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</si>
  <si>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</si>
  <si>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</si>
  <si>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</si>
  <si>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</si>
  <si>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</si>
  <si>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</si>
  <si>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</si>
  <si>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</si>
  <si>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</si>
  <si>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</si>
  <si>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</si>
  <si>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</si>
  <si>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</si>
  <si>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</si>
  <si>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</si>
  <si>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</si>
  <si>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</si>
  <si>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</si>
  <si>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</si>
  <si>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</si>
  <si>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</si>
  <si>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</si>
  <si>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</si>
  <si>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</si>
  <si>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</si>
  <si>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</si>
  <si>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</si>
  <si>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</si>
  <si>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</si>
  <si>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</si>
  <si>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</si>
  <si>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</si>
  <si>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</si>
  <si>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</si>
  <si>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</si>
  <si>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</si>
  <si>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</si>
  <si>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</si>
  <si>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</si>
  <si>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</si>
  <si>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</si>
  <si>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</si>
  <si>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</si>
  <si>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</si>
  <si>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</si>
  <si>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</si>
  <si>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</si>
  <si>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</si>
  <si>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</si>
  <si>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</si>
  <si>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</si>
  <si>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</si>
  <si>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</si>
  <si>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</si>
  <si>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</si>
  <si>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</si>
  <si>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</si>
  <si>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</si>
  <si>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</si>
  <si>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</si>
  <si>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</si>
  <si>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</si>
  <si>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</si>
  <si>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</si>
  <si>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</si>
  <si>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</si>
  <si>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</si>
  <si>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</si>
  <si>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</si>
  <si>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</si>
  <si>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</si>
  <si>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</si>
  <si>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</si>
  <si>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</si>
  <si>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</si>
  <si>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</si>
  <si>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</si>
  <si>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</si>
  <si>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</si>
  <si>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</si>
  <si>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</si>
  <si>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</si>
  <si>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</si>
  <si>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</si>
  <si>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</si>
  <si>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</si>
  <si>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</si>
  <si>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</si>
  <si>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</si>
  <si>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</si>
  <si>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一般財団法人積善会十全総合病院</t>
    <phoneticPr fontId="3"/>
  </si>
  <si>
    <t>〒792-8586 新居浜市北新町１－５</t>
    <phoneticPr fontId="3"/>
  </si>
  <si>
    <t>〇</t>
  </si>
  <si>
    <t>4</t>
  </si>
  <si>
    <t>その他の法人</t>
  </si>
  <si>
    <t>複数の診療科で活用</t>
  </si>
  <si>
    <t>内科</t>
  </si>
  <si>
    <t>脳神経外科</t>
  </si>
  <si>
    <t>外科</t>
  </si>
  <si>
    <t>療養病棟入院料１</t>
  </si>
  <si>
    <t>ＤＰＣ標準病院群</t>
  </si>
  <si>
    <t>有</t>
  </si>
  <si>
    <t>-</t>
    <phoneticPr fontId="3"/>
  </si>
  <si>
    <t>２病棟</t>
  </si>
  <si>
    <t>慢性期機能</t>
  </si>
  <si>
    <t>整形外科</t>
  </si>
  <si>
    <t>３病棟</t>
  </si>
  <si>
    <t>回復期機能</t>
  </si>
  <si>
    <t>看護必要度Ⅰ</t>
    <phoneticPr fontId="3"/>
  </si>
  <si>
    <t>４病棟</t>
  </si>
  <si>
    <t>急性期機能</t>
  </si>
  <si>
    <t>2</t>
  </si>
  <si>
    <t>泌尿器科</t>
  </si>
  <si>
    <t>５病棟</t>
  </si>
  <si>
    <t>産婦人科</t>
  </si>
  <si>
    <t>耳鼻咽喉科</t>
  </si>
  <si>
    <t>６病棟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</si>
</sst>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1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1050</v>
      </c>
      <c r="M9" s="282" t="s">
        <v>1053</v>
      </c>
      <c r="N9" s="282" t="s">
        <v>1056</v>
      </c>
      <c r="O9" s="282" t="s">
        <v>1060</v>
      </c>
      <c r="P9" s="282" t="s">
        <v>1063</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t="s">
        <v>1039</v>
      </c>
      <c r="N12" s="29"/>
      <c r="O12" s="29"/>
      <c r="P12" s="29"/>
    </row>
    <row r="13" spans="1:22" s="21" customFormat="1" ht="34.5" customHeight="1">
      <c r="A13" s="244" t="s">
        <v>606</v>
      </c>
      <c r="B13" s="17"/>
      <c r="C13" s="19"/>
      <c r="D13" s="19"/>
      <c r="E13" s="19"/>
      <c r="F13" s="19"/>
      <c r="G13" s="19"/>
      <c r="H13" s="20"/>
      <c r="I13" s="422" t="s">
        <v>5</v>
      </c>
      <c r="J13" s="422"/>
      <c r="K13" s="422"/>
      <c r="L13" s="28" t="s">
        <v>1039</v>
      </c>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1040</v>
      </c>
      <c r="M17" s="29" t="s">
        <v>533</v>
      </c>
      <c r="N17" s="29" t="s">
        <v>533</v>
      </c>
      <c r="O17" s="29" t="s">
        <v>1058</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1050</v>
      </c>
      <c r="M22" s="282" t="s">
        <v>1053</v>
      </c>
      <c r="N22" s="282" t="s">
        <v>1056</v>
      </c>
      <c r="O22" s="282" t="s">
        <v>1060</v>
      </c>
      <c r="P22" s="282" t="s">
        <v>1063</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t="s">
        <v>1039</v>
      </c>
      <c r="N25" s="29"/>
      <c r="O25" s="29"/>
      <c r="P25" s="29"/>
    </row>
    <row r="26" spans="1:22" s="21" customFormat="1" ht="34.5" customHeight="1">
      <c r="A26" s="244" t="s">
        <v>607</v>
      </c>
      <c r="B26" s="17"/>
      <c r="C26" s="19"/>
      <c r="D26" s="19"/>
      <c r="E26" s="19"/>
      <c r="F26" s="19"/>
      <c r="G26" s="19"/>
      <c r="H26" s="20"/>
      <c r="I26" s="303" t="s">
        <v>5</v>
      </c>
      <c r="J26" s="304"/>
      <c r="K26" s="305"/>
      <c r="L26" s="28" t="s">
        <v>1039</v>
      </c>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1050</v>
      </c>
      <c r="M35" s="282" t="s">
        <v>1053</v>
      </c>
      <c r="N35" s="282" t="s">
        <v>1056</v>
      </c>
      <c r="O35" s="282" t="s">
        <v>1060</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1050</v>
      </c>
      <c r="M44" s="282" t="s">
        <v>1053</v>
      </c>
      <c r="N44" s="282" t="s">
        <v>1056</v>
      </c>
      <c r="O44" s="282" t="s">
        <v>1060</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1050</v>
      </c>
      <c r="M89" s="262" t="s">
        <v>1053</v>
      </c>
      <c r="N89" s="262" t="s">
        <v>1056</v>
      </c>
      <c r="O89" s="262" t="s">
        <v>1060</v>
      </c>
      <c r="P89" s="262" t="s">
        <v>1063</v>
      </c>
    </row>
    <row r="90" spans="1:22" s="21" customFormat="1">
      <c r="A90" s="243"/>
      <c r="B90" s="1"/>
      <c r="C90" s="3"/>
      <c r="D90" s="3"/>
      <c r="E90" s="3"/>
      <c r="F90" s="3"/>
      <c r="G90" s="3"/>
      <c r="H90" s="287"/>
      <c r="I90" s="67" t="s">
        <v>36</v>
      </c>
      <c r="J90" s="68"/>
      <c r="K90" s="69"/>
      <c r="L90" s="262" t="s">
        <v>1051</v>
      </c>
      <c r="M90" s="262" t="s">
        <v>1054</v>
      </c>
      <c r="N90" s="262" t="s">
        <v>1057</v>
      </c>
      <c r="O90" s="262" t="s">
        <v>1057</v>
      </c>
      <c r="P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1053</v>
      </c>
      <c r="N97" s="66" t="s">
        <v>1056</v>
      </c>
      <c r="O97" s="66" t="s">
        <v>1060</v>
      </c>
      <c r="P97" s="66" t="s">
        <v>1063</v>
      </c>
      <c r="Q97" s="8"/>
      <c r="R97" s="8"/>
      <c r="S97" s="8"/>
      <c r="T97" s="8"/>
      <c r="U97" s="8"/>
      <c r="V97" s="8"/>
    </row>
    <row r="98" spans="1:22" ht="20.25" customHeight="1">
      <c r="A98" s="243"/>
      <c r="B98" s="1"/>
      <c r="C98" s="62"/>
      <c r="D98" s="3"/>
      <c r="F98" s="3"/>
      <c r="G98" s="3"/>
      <c r="H98" s="287"/>
      <c r="I98" s="67" t="s">
        <v>40</v>
      </c>
      <c r="J98" s="68"/>
      <c r="K98" s="79"/>
      <c r="L98" s="70" t="s">
        <v>1051</v>
      </c>
      <c r="M98" s="70" t="s">
        <v>1054</v>
      </c>
      <c r="N98" s="70" t="s">
        <v>1057</v>
      </c>
      <c r="O98" s="70" t="s">
        <v>1057</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290</v>
      </c>
      <c r="K99" s="237" t="str">
        <f>IF(OR(COUNTIF(L99:P99,"未確認")&gt;0,COUNTIF(L99:P99,"~*")&gt;0),"※","")</f>
        <v/>
      </c>
      <c r="L99" s="258">
        <v>0</v>
      </c>
      <c r="M99" s="258">
        <v>77</v>
      </c>
      <c r="N99" s="258">
        <v>77</v>
      </c>
      <c r="O99" s="258">
        <v>75</v>
      </c>
      <c r="P99" s="258">
        <v>61</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233</v>
      </c>
      <c r="K101" s="237" t="str">
        <f>IF(OR(COUNTIF(L101:P101,"未確認")&gt;0,COUNTIF(L101:P101,"~*")&gt;0),"※","")</f>
        <v/>
      </c>
      <c r="L101" s="258">
        <v>0</v>
      </c>
      <c r="M101" s="258">
        <v>44</v>
      </c>
      <c r="N101" s="258">
        <v>66</v>
      </c>
      <c r="O101" s="258">
        <v>66</v>
      </c>
      <c r="P101" s="258">
        <v>57</v>
      </c>
    </row>
    <row r="102" spans="1:22" s="83" customFormat="1" ht="34.5" customHeight="1">
      <c r="A102" s="244" t="s">
        <v>610</v>
      </c>
      <c r="B102" s="84"/>
      <c r="C102" s="377"/>
      <c r="D102" s="379"/>
      <c r="E102" s="317" t="s">
        <v>612</v>
      </c>
      <c r="F102" s="318"/>
      <c r="G102" s="318"/>
      <c r="H102" s="319"/>
      <c r="I102" s="420"/>
      <c r="J102" s="256">
        <f t="shared" si="0"/>
        <v>223</v>
      </c>
      <c r="K102" s="237" t="str">
        <f t="shared" ref="K102:K111" si="1">IF(OR(COUNTIF(L101:P101,"未確認")&gt;0,COUNTIF(L101:P101,"~*")&gt;0),"※","")</f>
        <v/>
      </c>
      <c r="L102" s="258">
        <v>0</v>
      </c>
      <c r="M102" s="258">
        <v>45</v>
      </c>
      <c r="N102" s="258">
        <v>60</v>
      </c>
      <c r="O102" s="258">
        <v>60</v>
      </c>
      <c r="P102" s="258">
        <v>58</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60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60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41</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41</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40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40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1056</v>
      </c>
      <c r="O118" s="66" t="s">
        <v>1060</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70" t="s">
        <v>1057</v>
      </c>
      <c r="O119" s="70" t="s">
        <v>1057</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1043</v>
      </c>
      <c r="O121" s="98" t="s">
        <v>1043</v>
      </c>
      <c r="P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1045</v>
      </c>
      <c r="O122" s="98" t="s">
        <v>1052</v>
      </c>
      <c r="P122" s="98" t="s">
        <v>1061</v>
      </c>
    </row>
    <row r="123" spans="1:22" s="83" customFormat="1" ht="40.5" customHeight="1">
      <c r="A123" s="244" t="s">
        <v>620</v>
      </c>
      <c r="B123" s="1"/>
      <c r="C123" s="289"/>
      <c r="D123" s="290"/>
      <c r="E123" s="377"/>
      <c r="F123" s="378"/>
      <c r="G123" s="378"/>
      <c r="H123" s="379"/>
      <c r="I123" s="341"/>
      <c r="J123" s="105"/>
      <c r="K123" s="106"/>
      <c r="L123" s="98" t="s">
        <v>1045</v>
      </c>
      <c r="M123" s="98" t="s">
        <v>1052</v>
      </c>
      <c r="N123" s="98" t="s">
        <v>1044</v>
      </c>
      <c r="O123" s="98" t="s">
        <v>1059</v>
      </c>
      <c r="P123" s="98" t="s">
        <v>1062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1056</v>
      </c>
      <c r="O129" s="66" t="s">
        <v>1060</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70" t="s">
        <v>1057</v>
      </c>
      <c r="O130" s="70" t="s">
        <v>1057</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111</v>
      </c>
      <c r="N131" s="98" t="s">
        <v>558</v>
      </c>
      <c r="O131" s="98" t="s">
        <v>558</v>
      </c>
      <c r="P131" s="98" t="s">
        <v>558</v>
      </c>
    </row>
    <row r="132" spans="1:22" s="83" customFormat="1" ht="34.5" customHeight="1">
      <c r="A132" s="244" t="s">
        <v>621</v>
      </c>
      <c r="B132" s="84"/>
      <c r="C132" s="295"/>
      <c r="D132" s="297"/>
      <c r="E132" s="320" t="s">
        <v>58</v>
      </c>
      <c r="F132" s="321"/>
      <c r="G132" s="321"/>
      <c r="H132" s="322"/>
      <c r="I132" s="389"/>
      <c r="J132" s="101"/>
      <c r="K132" s="102"/>
      <c r="L132" s="82">
        <v>40</v>
      </c>
      <c r="M132" s="82">
        <v>45</v>
      </c>
      <c r="N132" s="82">
        <v>60</v>
      </c>
      <c r="O132" s="82">
        <v>60</v>
      </c>
      <c r="P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1056</v>
      </c>
      <c r="O143" s="66" t="s">
        <v>1060</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70" t="s">
        <v>1057</v>
      </c>
      <c r="O144" s="70" t="s">
        <v>1057</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401</v>
      </c>
      <c r="K148" s="264" t="str">
        <f t="shared" si="3"/>
        <v/>
      </c>
      <c r="L148" s="117">
        <v>0</v>
      </c>
      <c r="M148" s="117">
        <v>0</v>
      </c>
      <c r="N148" s="117">
        <v>136</v>
      </c>
      <c r="O148" s="117">
        <v>158</v>
      </c>
      <c r="P148" s="117">
        <v>107</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38</v>
      </c>
      <c r="K157" s="264" t="str">
        <f t="shared" si="3"/>
        <v/>
      </c>
      <c r="L157" s="117">
        <v>38</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66</v>
      </c>
      <c r="K201" s="264" t="str">
        <f t="shared" si="5"/>
        <v/>
      </c>
      <c r="L201" s="117">
        <v>0</v>
      </c>
      <c r="M201" s="117">
        <v>66</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1056</v>
      </c>
      <c r="O226" s="66" t="s">
        <v>1060</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70" t="s">
        <v>1057</v>
      </c>
      <c r="O227" s="70" t="s">
        <v>1057</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1056</v>
      </c>
      <c r="O234" s="66" t="s">
        <v>1060</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70" t="s">
        <v>1057</v>
      </c>
      <c r="O235" s="70" t="s">
        <v>1057</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1056</v>
      </c>
      <c r="O244" s="66" t="s">
        <v>1060</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70" t="s">
        <v>1057</v>
      </c>
      <c r="O245" s="70" t="s">
        <v>1057</v>
      </c>
      <c r="P245" s="70" t="s">
        <v>1057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1056</v>
      </c>
      <c r="O253" s="66" t="s">
        <v>1060</v>
      </c>
      <c r="P253" s="66" t="s">
        <v>1063</v>
      </c>
      <c r="Q253" s="8"/>
      <c r="R253" s="8"/>
      <c r="S253" s="8"/>
      <c r="T253" s="8"/>
      <c r="U253" s="8"/>
      <c r="V253" s="8"/>
    </row>
    <row r="254" spans="1:22">
      <c r="A254" s="243"/>
      <c r="B254" s="1"/>
      <c r="C254" s="62"/>
      <c r="D254" s="3"/>
      <c r="F254" s="3"/>
      <c r="G254" s="3"/>
      <c r="H254" s="287"/>
      <c r="I254" s="67" t="s">
        <v>36</v>
      </c>
      <c r="J254" s="68"/>
      <c r="K254" s="79"/>
      <c r="L254" s="70" t="s">
        <v>1051</v>
      </c>
      <c r="M254" s="137" t="s">
        <v>1054</v>
      </c>
      <c r="N254" s="137" t="s">
        <v>1057</v>
      </c>
      <c r="O254" s="137" t="s">
        <v>1057</v>
      </c>
      <c r="P254" s="137" t="s">
        <v>1057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1056</v>
      </c>
      <c r="O263" s="66" t="s">
        <v>1060</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70" t="s">
        <v>1057</v>
      </c>
      <c r="O264" s="70" t="s">
        <v>1057</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133</v>
      </c>
      <c r="K269" s="81" t="str">
        <f t="shared" si="8"/>
        <v/>
      </c>
      <c r="L269" s="147">
        <v>17</v>
      </c>
      <c r="M269" s="147">
        <v>24</v>
      </c>
      <c r="N269" s="147">
        <v>35</v>
      </c>
      <c r="O269" s="147">
        <v>34</v>
      </c>
      <c r="P269" s="147">
        <v>23</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6</v>
      </c>
      <c r="M271" s="147">
        <v>0</v>
      </c>
      <c r="N271" s="147">
        <v>0</v>
      </c>
      <c r="O271" s="147">
        <v>0</v>
      </c>
      <c r="P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18</v>
      </c>
      <c r="K273" s="81" t="str">
        <f t="shared" si="8"/>
        <v/>
      </c>
      <c r="L273" s="147">
        <v>0</v>
      </c>
      <c r="M273" s="147">
        <v>5</v>
      </c>
      <c r="N273" s="147">
        <v>4</v>
      </c>
      <c r="O273" s="147">
        <v>5</v>
      </c>
      <c r="P273" s="147">
        <v>4</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2</v>
      </c>
      <c r="K275" s="81" t="str">
        <f t="shared" si="8"/>
        <v/>
      </c>
      <c r="L275" s="147">
        <v>0</v>
      </c>
      <c r="M275" s="147">
        <v>0</v>
      </c>
      <c r="N275" s="147">
        <v>0</v>
      </c>
      <c r="O275" s="147">
        <v>0</v>
      </c>
      <c r="P275" s="147">
        <v>2</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15</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7.3</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6</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3</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1056</v>
      </c>
      <c r="O322" s="66" t="s">
        <v>1060</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137" t="s">
        <v>1057</v>
      </c>
      <c r="O323" s="137" t="s">
        <v>1057</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1056</v>
      </c>
      <c r="O342" s="66" t="s">
        <v>1060</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137" t="s">
        <v>1057</v>
      </c>
      <c r="O343" s="137" t="s">
        <v>1057</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1056</v>
      </c>
      <c r="O367" s="66" t="s">
        <v>1060</v>
      </c>
      <c r="P367" s="66" t="s">
        <v>1063</v>
      </c>
    </row>
    <row r="368" spans="1:22" s="118" customFormat="1" ht="20.25" customHeight="1">
      <c r="A368" s="243"/>
      <c r="B368" s="1"/>
      <c r="C368" s="3"/>
      <c r="D368" s="3"/>
      <c r="E368" s="3"/>
      <c r="F368" s="3"/>
      <c r="G368" s="3"/>
      <c r="H368" s="287"/>
      <c r="I368" s="67" t="s">
        <v>36</v>
      </c>
      <c r="J368" s="170"/>
      <c r="K368" s="79"/>
      <c r="L368" s="137" t="s">
        <v>1051</v>
      </c>
      <c r="M368" s="137" t="s">
        <v>1054</v>
      </c>
      <c r="N368" s="137" t="s">
        <v>1057</v>
      </c>
      <c r="O368" s="137" t="s">
        <v>1057</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1056</v>
      </c>
      <c r="O390" s="66" t="s">
        <v>1060</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70" t="s">
        <v>1057</v>
      </c>
      <c r="O391" s="70" t="s">
        <v>1057</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3693</v>
      </c>
      <c r="K392" s="81" t="str">
        <f t="shared" ref="K392:K397" si="12">IF(OR(COUNTIF(L392:P392,"未確認")&gt;0,COUNTIF(L392:P392,"~*")&gt;0),"※","")</f>
        <v/>
      </c>
      <c r="L392" s="147">
        <v>70</v>
      </c>
      <c r="M392" s="147">
        <v>490</v>
      </c>
      <c r="N392" s="147">
        <v>1130</v>
      </c>
      <c r="O392" s="147">
        <v>1120</v>
      </c>
      <c r="P392" s="147">
        <v>883</v>
      </c>
    </row>
    <row r="393" spans="1:22" s="83" customFormat="1" ht="34.5" customHeight="1">
      <c r="A393" s="249" t="s">
        <v>773</v>
      </c>
      <c r="B393" s="84"/>
      <c r="C393" s="370"/>
      <c r="D393" s="380"/>
      <c r="E393" s="320" t="s">
        <v>224</v>
      </c>
      <c r="F393" s="321"/>
      <c r="G393" s="321"/>
      <c r="H393" s="322"/>
      <c r="I393" s="343"/>
      <c r="J393" s="140">
        <f t="shared" si="11"/>
        <v>1613</v>
      </c>
      <c r="K393" s="81" t="str">
        <f t="shared" si="12"/>
        <v/>
      </c>
      <c r="L393" s="147">
        <v>62</v>
      </c>
      <c r="M393" s="147">
        <v>473</v>
      </c>
      <c r="N393" s="147">
        <v>427</v>
      </c>
      <c r="O393" s="147">
        <v>393</v>
      </c>
      <c r="P393" s="147">
        <v>258</v>
      </c>
    </row>
    <row r="394" spans="1:22" s="83" customFormat="1" ht="34.5" customHeight="1">
      <c r="A394" s="250" t="s">
        <v>774</v>
      </c>
      <c r="B394" s="84"/>
      <c r="C394" s="370"/>
      <c r="D394" s="381"/>
      <c r="E394" s="320" t="s">
        <v>225</v>
      </c>
      <c r="F394" s="321"/>
      <c r="G394" s="321"/>
      <c r="H394" s="322"/>
      <c r="I394" s="343"/>
      <c r="J394" s="140">
        <f t="shared" si="11"/>
        <v>1975</v>
      </c>
      <c r="K394" s="81" t="str">
        <f t="shared" si="12"/>
        <v/>
      </c>
      <c r="L394" s="147">
        <v>6</v>
      </c>
      <c r="M394" s="147">
        <v>4</v>
      </c>
      <c r="N394" s="147">
        <v>668</v>
      </c>
      <c r="O394" s="147">
        <v>708</v>
      </c>
      <c r="P394" s="147">
        <v>589</v>
      </c>
    </row>
    <row r="395" spans="1:22" s="83" customFormat="1" ht="34.5" customHeight="1">
      <c r="A395" s="250" t="s">
        <v>775</v>
      </c>
      <c r="B395" s="84"/>
      <c r="C395" s="370"/>
      <c r="D395" s="382"/>
      <c r="E395" s="320" t="s">
        <v>226</v>
      </c>
      <c r="F395" s="321"/>
      <c r="G395" s="321"/>
      <c r="H395" s="322"/>
      <c r="I395" s="343"/>
      <c r="J395" s="140">
        <f t="shared" si="11"/>
        <v>105</v>
      </c>
      <c r="K395" s="81" t="str">
        <f t="shared" si="12"/>
        <v/>
      </c>
      <c r="L395" s="147">
        <v>2</v>
      </c>
      <c r="M395" s="147">
        <v>13</v>
      </c>
      <c r="N395" s="147">
        <v>35</v>
      </c>
      <c r="O395" s="147">
        <v>19</v>
      </c>
      <c r="P395" s="147">
        <v>36</v>
      </c>
    </row>
    <row r="396" spans="1:22" s="83" customFormat="1" ht="34.5" customHeight="1">
      <c r="A396" s="250" t="s">
        <v>776</v>
      </c>
      <c r="B396" s="1"/>
      <c r="C396" s="370"/>
      <c r="D396" s="320" t="s">
        <v>227</v>
      </c>
      <c r="E396" s="321"/>
      <c r="F396" s="321"/>
      <c r="G396" s="321"/>
      <c r="H396" s="322"/>
      <c r="I396" s="343"/>
      <c r="J396" s="140">
        <f t="shared" si="11"/>
        <v>88120</v>
      </c>
      <c r="K396" s="81" t="str">
        <f t="shared" si="12"/>
        <v/>
      </c>
      <c r="L396" s="147">
        <v>12131</v>
      </c>
      <c r="M396" s="147">
        <v>13401</v>
      </c>
      <c r="N396" s="147">
        <v>24899</v>
      </c>
      <c r="O396" s="147">
        <v>26724</v>
      </c>
      <c r="P396" s="147">
        <v>10965</v>
      </c>
    </row>
    <row r="397" spans="1:22" s="83" customFormat="1" ht="34.5" customHeight="1">
      <c r="A397" s="250" t="s">
        <v>777</v>
      </c>
      <c r="B397" s="119"/>
      <c r="C397" s="370"/>
      <c r="D397" s="320" t="s">
        <v>228</v>
      </c>
      <c r="E397" s="321"/>
      <c r="F397" s="321"/>
      <c r="G397" s="321"/>
      <c r="H397" s="322"/>
      <c r="I397" s="344"/>
      <c r="J397" s="140">
        <f t="shared" si="11"/>
        <v>3630</v>
      </c>
      <c r="K397" s="81" t="str">
        <f t="shared" si="12"/>
        <v/>
      </c>
      <c r="L397" s="147">
        <v>65</v>
      </c>
      <c r="M397" s="147">
        <v>479</v>
      </c>
      <c r="N397" s="147">
        <v>1089</v>
      </c>
      <c r="O397" s="147">
        <v>1108</v>
      </c>
      <c r="P397" s="147">
        <v>889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1056</v>
      </c>
      <c r="O403" s="66" t="s">
        <v>1060</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70" t="s">
        <v>1057</v>
      </c>
      <c r="O404" s="70" t="s">
        <v>1057</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3693</v>
      </c>
      <c r="K405" s="81" t="str">
        <f t="shared" ref="K405:K422" si="14">IF(OR(COUNTIF(L405:P405,"未確認")&gt;0,COUNTIF(L405:P405,"~*")&gt;0),"※","")</f>
        <v/>
      </c>
      <c r="L405" s="147">
        <v>70</v>
      </c>
      <c r="M405" s="147">
        <v>490</v>
      </c>
      <c r="N405" s="147">
        <v>1130</v>
      </c>
      <c r="O405" s="147">
        <v>1120</v>
      </c>
      <c r="P405" s="147">
        <v>883</v>
      </c>
    </row>
    <row r="406" spans="1:22" s="83" customFormat="1" ht="34.5" customHeight="1">
      <c r="A406" s="251" t="s">
        <v>779</v>
      </c>
      <c r="B406" s="119"/>
      <c r="C406" s="369"/>
      <c r="D406" s="375" t="s">
        <v>233</v>
      </c>
      <c r="E406" s="377" t="s">
        <v>234</v>
      </c>
      <c r="F406" s="378"/>
      <c r="G406" s="378"/>
      <c r="H406" s="379"/>
      <c r="I406" s="361"/>
      <c r="J406" s="140">
        <f t="shared" si="13"/>
        <v>411</v>
      </c>
      <c r="K406" s="81" t="str">
        <f t="shared" si="14"/>
        <v/>
      </c>
      <c r="L406" s="147">
        <v>62</v>
      </c>
      <c r="M406" s="147">
        <v>326</v>
      </c>
      <c r="N406" s="147">
        <v>16</v>
      </c>
      <c r="O406" s="147">
        <v>6</v>
      </c>
      <c r="P406" s="147">
        <v>1</v>
      </c>
    </row>
    <row r="407" spans="1:22" s="83" customFormat="1" ht="34.5" customHeight="1">
      <c r="A407" s="251" t="s">
        <v>780</v>
      </c>
      <c r="B407" s="119"/>
      <c r="C407" s="369"/>
      <c r="D407" s="369"/>
      <c r="E407" s="320" t="s">
        <v>235</v>
      </c>
      <c r="F407" s="321"/>
      <c r="G407" s="321"/>
      <c r="H407" s="322"/>
      <c r="I407" s="361"/>
      <c r="J407" s="140">
        <f t="shared" si="13"/>
        <v>2527</v>
      </c>
      <c r="K407" s="81" t="str">
        <f t="shared" si="14"/>
        <v/>
      </c>
      <c r="L407" s="147">
        <v>1</v>
      </c>
      <c r="M407" s="147">
        <v>148</v>
      </c>
      <c r="N407" s="147">
        <v>867</v>
      </c>
      <c r="O407" s="147">
        <v>871</v>
      </c>
      <c r="P407" s="147">
        <v>640</v>
      </c>
    </row>
    <row r="408" spans="1:22" s="83" customFormat="1" ht="34.5" customHeight="1">
      <c r="A408" s="251" t="s">
        <v>781</v>
      </c>
      <c r="B408" s="119"/>
      <c r="C408" s="369"/>
      <c r="D408" s="369"/>
      <c r="E408" s="320" t="s">
        <v>236</v>
      </c>
      <c r="F408" s="321"/>
      <c r="G408" s="321"/>
      <c r="H408" s="322"/>
      <c r="I408" s="361"/>
      <c r="J408" s="140">
        <f t="shared" si="13"/>
        <v>163</v>
      </c>
      <c r="K408" s="81" t="str">
        <f t="shared" si="14"/>
        <v/>
      </c>
      <c r="L408" s="147">
        <v>1</v>
      </c>
      <c r="M408" s="147">
        <v>6</v>
      </c>
      <c r="N408" s="147">
        <v>49</v>
      </c>
      <c r="O408" s="147">
        <v>74</v>
      </c>
      <c r="P408" s="147">
        <v>33</v>
      </c>
    </row>
    <row r="409" spans="1:22" s="83" customFormat="1" ht="34.5" customHeight="1">
      <c r="A409" s="251" t="s">
        <v>782</v>
      </c>
      <c r="B409" s="119"/>
      <c r="C409" s="369"/>
      <c r="D409" s="369"/>
      <c r="E409" s="317" t="s">
        <v>989</v>
      </c>
      <c r="F409" s="318"/>
      <c r="G409" s="318"/>
      <c r="H409" s="319"/>
      <c r="I409" s="361"/>
      <c r="J409" s="140">
        <f t="shared" si="13"/>
        <v>589</v>
      </c>
      <c r="K409" s="81" t="str">
        <f t="shared" si="14"/>
        <v/>
      </c>
      <c r="L409" s="147">
        <v>6</v>
      </c>
      <c r="M409" s="147">
        <v>10</v>
      </c>
      <c r="N409" s="147">
        <v>198</v>
      </c>
      <c r="O409" s="147">
        <v>169</v>
      </c>
      <c r="P409" s="147">
        <v>206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3</v>
      </c>
      <c r="K411" s="81" t="str">
        <f t="shared" si="14"/>
        <v/>
      </c>
      <c r="L411" s="147">
        <v>0</v>
      </c>
      <c r="M411" s="147">
        <v>0</v>
      </c>
      <c r="N411" s="147">
        <v>0</v>
      </c>
      <c r="O411" s="147">
        <v>0</v>
      </c>
      <c r="P411" s="147">
        <v>3</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3630</v>
      </c>
      <c r="K413" s="81" t="str">
        <f t="shared" si="14"/>
        <v/>
      </c>
      <c r="L413" s="147">
        <v>65</v>
      </c>
      <c r="M413" s="147">
        <v>479</v>
      </c>
      <c r="N413" s="147">
        <v>1089</v>
      </c>
      <c r="O413" s="147">
        <v>1108</v>
      </c>
      <c r="P413" s="147">
        <v>889</v>
      </c>
    </row>
    <row r="414" spans="1:22" s="83" customFormat="1" ht="34.5" customHeight="1">
      <c r="A414" s="251" t="s">
        <v>787</v>
      </c>
      <c r="B414" s="119"/>
      <c r="C414" s="369"/>
      <c r="D414" s="375" t="s">
        <v>240</v>
      </c>
      <c r="E414" s="377" t="s">
        <v>241</v>
      </c>
      <c r="F414" s="378"/>
      <c r="G414" s="378"/>
      <c r="H414" s="379"/>
      <c r="I414" s="361"/>
      <c r="J414" s="140">
        <f t="shared" si="13"/>
        <v>402</v>
      </c>
      <c r="K414" s="81" t="str">
        <f t="shared" si="14"/>
        <v/>
      </c>
      <c r="L414" s="147">
        <v>2</v>
      </c>
      <c r="M414" s="147">
        <v>13</v>
      </c>
      <c r="N414" s="147">
        <v>116</v>
      </c>
      <c r="O414" s="147">
        <v>185</v>
      </c>
      <c r="P414" s="147">
        <v>86</v>
      </c>
    </row>
    <row r="415" spans="1:22" s="83" customFormat="1" ht="34.5" customHeight="1">
      <c r="A415" s="251" t="s">
        <v>788</v>
      </c>
      <c r="B415" s="119"/>
      <c r="C415" s="369"/>
      <c r="D415" s="369"/>
      <c r="E415" s="320" t="s">
        <v>242</v>
      </c>
      <c r="F415" s="321"/>
      <c r="G415" s="321"/>
      <c r="H415" s="322"/>
      <c r="I415" s="361"/>
      <c r="J415" s="140">
        <f t="shared" si="13"/>
        <v>2312</v>
      </c>
      <c r="K415" s="81" t="str">
        <f t="shared" si="14"/>
        <v/>
      </c>
      <c r="L415" s="147">
        <v>9</v>
      </c>
      <c r="M415" s="147">
        <v>387</v>
      </c>
      <c r="N415" s="147">
        <v>705</v>
      </c>
      <c r="O415" s="147">
        <v>678</v>
      </c>
      <c r="P415" s="147">
        <v>533</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1</v>
      </c>
      <c r="M416" s="147">
        <v>4</v>
      </c>
      <c r="N416" s="147">
        <v>28</v>
      </c>
      <c r="O416" s="147">
        <v>43</v>
      </c>
      <c r="P416" s="147">
        <v>29</v>
      </c>
    </row>
    <row r="417" spans="1:22" s="83" customFormat="1" ht="34.5" customHeight="1">
      <c r="A417" s="251" t="s">
        <v>790</v>
      </c>
      <c r="B417" s="119"/>
      <c r="C417" s="369"/>
      <c r="D417" s="369"/>
      <c r="E417" s="320" t="s">
        <v>244</v>
      </c>
      <c r="F417" s="321"/>
      <c r="G417" s="321"/>
      <c r="H417" s="322"/>
      <c r="I417" s="361"/>
      <c r="J417" s="140">
        <f t="shared" si="13"/>
        <v>102</v>
      </c>
      <c r="K417" s="81" t="str">
        <f t="shared" si="14"/>
        <v/>
      </c>
      <c r="L417" s="147">
        <v>1</v>
      </c>
      <c r="M417" s="147">
        <v>29</v>
      </c>
      <c r="N417" s="147">
        <v>30</v>
      </c>
      <c r="O417" s="147">
        <v>17</v>
      </c>
      <c r="P417" s="147">
        <v>25</v>
      </c>
    </row>
    <row r="418" spans="1:22" s="83" customFormat="1" ht="34.5" customHeight="1">
      <c r="A418" s="251" t="s">
        <v>791</v>
      </c>
      <c r="B418" s="119"/>
      <c r="C418" s="369"/>
      <c r="D418" s="369"/>
      <c r="E418" s="320" t="s">
        <v>245</v>
      </c>
      <c r="F418" s="321"/>
      <c r="G418" s="321"/>
      <c r="H418" s="322"/>
      <c r="I418" s="361"/>
      <c r="J418" s="140">
        <f t="shared" si="13"/>
        <v>299</v>
      </c>
      <c r="K418" s="81" t="str">
        <f t="shared" si="14"/>
        <v/>
      </c>
      <c r="L418" s="147">
        <v>8</v>
      </c>
      <c r="M418" s="147">
        <v>22</v>
      </c>
      <c r="N418" s="147">
        <v>75</v>
      </c>
      <c r="O418" s="147">
        <v>93</v>
      </c>
      <c r="P418" s="147">
        <v>101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85</v>
      </c>
      <c r="K420" s="81" t="str">
        <f t="shared" si="14"/>
        <v/>
      </c>
      <c r="L420" s="147">
        <v>1</v>
      </c>
      <c r="M420" s="147">
        <v>0</v>
      </c>
      <c r="N420" s="147">
        <v>35</v>
      </c>
      <c r="O420" s="147">
        <v>28</v>
      </c>
      <c r="P420" s="147">
        <v>21</v>
      </c>
    </row>
    <row r="421" spans="1:22" s="83" customFormat="1" ht="34.5" customHeight="1">
      <c r="A421" s="251" t="s">
        <v>794</v>
      </c>
      <c r="B421" s="119"/>
      <c r="C421" s="369"/>
      <c r="D421" s="369"/>
      <c r="E421" s="320" t="s">
        <v>247</v>
      </c>
      <c r="F421" s="321"/>
      <c r="G421" s="321"/>
      <c r="H421" s="322"/>
      <c r="I421" s="361"/>
      <c r="J421" s="140">
        <f t="shared" si="13"/>
        <v>319</v>
      </c>
      <c r="K421" s="81" t="str">
        <f t="shared" si="14"/>
        <v/>
      </c>
      <c r="L421" s="147">
        <v>43</v>
      </c>
      <c r="M421" s="147">
        <v>18</v>
      </c>
      <c r="N421" s="147">
        <v>100</v>
      </c>
      <c r="O421" s="147">
        <v>64</v>
      </c>
      <c r="P421" s="147">
        <v>94</v>
      </c>
    </row>
    <row r="422" spans="1:22" s="83" customFormat="1" ht="34.5" customHeight="1">
      <c r="A422" s="251" t="s">
        <v>795</v>
      </c>
      <c r="B422" s="119"/>
      <c r="C422" s="369"/>
      <c r="D422" s="369"/>
      <c r="E422" s="320" t="s">
        <v>166</v>
      </c>
      <c r="F422" s="321"/>
      <c r="G422" s="321"/>
      <c r="H422" s="322"/>
      <c r="I422" s="362"/>
      <c r="J422" s="140">
        <f t="shared" si="13"/>
        <v>6</v>
      </c>
      <c r="K422" s="81" t="str">
        <f t="shared" si="14"/>
        <v/>
      </c>
      <c r="L422" s="147">
        <v>0</v>
      </c>
      <c r="M422" s="147">
        <v>6</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1056</v>
      </c>
      <c r="O428" s="66" t="s">
        <v>1060</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70" t="s">
        <v>1057</v>
      </c>
      <c r="O429" s="70" t="s">
        <v>1057</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3228</v>
      </c>
      <c r="K430" s="193" t="str">
        <f>IF(OR(COUNTIF(L430:P430,"未確認")&gt;0,COUNTIF(L430:P430,"~*")&gt;0),"※","")</f>
        <v/>
      </c>
      <c r="L430" s="147">
        <v>63</v>
      </c>
      <c r="M430" s="147">
        <v>466</v>
      </c>
      <c r="N430" s="147">
        <v>973</v>
      </c>
      <c r="O430" s="147">
        <v>923</v>
      </c>
      <c r="P430" s="147">
        <v>803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71</v>
      </c>
      <c r="K431" s="193" t="str">
        <f>IF(OR(COUNTIF(L431:P431,"未確認")&gt;0,COUNTIF(L431:P431,"~*")&gt;0),"※","")</f>
        <v/>
      </c>
      <c r="L431" s="147">
        <v>1</v>
      </c>
      <c r="M431" s="147">
        <v>38</v>
      </c>
      <c r="N431" s="147">
        <v>12</v>
      </c>
      <c r="O431" s="147">
        <v>7</v>
      </c>
      <c r="P431" s="147">
        <v>13</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34</v>
      </c>
      <c r="K432" s="193" t="str">
        <f>IF(OR(COUNTIF(L432:P432,"未確認")&gt;0,COUNTIF(L432:P432,"~*")&gt;0),"※","")</f>
        <v/>
      </c>
      <c r="L432" s="147">
        <v>2</v>
      </c>
      <c r="M432" s="147">
        <v>2</v>
      </c>
      <c r="N432" s="147">
        <v>9</v>
      </c>
      <c r="O432" s="147">
        <v>9</v>
      </c>
      <c r="P432" s="147">
        <v>12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3119</v>
      </c>
      <c r="K433" s="193" t="str">
        <f>IF(OR(COUNTIF(L433:P433,"未確認")&gt;0,COUNTIF(L433:P433,"~*")&gt;0),"※","")</f>
        <v/>
      </c>
      <c r="L433" s="147">
        <v>60</v>
      </c>
      <c r="M433" s="147">
        <v>426</v>
      </c>
      <c r="N433" s="147">
        <v>948</v>
      </c>
      <c r="O433" s="147">
        <v>907</v>
      </c>
      <c r="P433" s="147">
        <v>778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4</v>
      </c>
      <c r="K434" s="193" t="str">
        <f>IF(OR(COUNTIF(L434:P434,"未確認")&gt;0,COUNTIF(L434:P434,"~*")&gt;0),"※","")</f>
        <v/>
      </c>
      <c r="L434" s="147">
        <v>0</v>
      </c>
      <c r="M434" s="147">
        <v>0</v>
      </c>
      <c r="N434" s="147">
        <v>4</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1056</v>
      </c>
      <c r="O441" s="66" t="s">
        <v>1060</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70" t="s">
        <v>1057</v>
      </c>
      <c r="O442" s="70" t="s">
        <v>1057</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1056</v>
      </c>
      <c r="O466" s="66" t="s">
        <v>1060</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70" t="s">
        <v>1057</v>
      </c>
      <c r="O467" s="70" t="s">
        <v>1057</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99</v>
      </c>
      <c r="K468" s="201" t="str">
        <f t="shared" ref="K468:K475" si="16">IF(OR(COUNTIF(L468:P468,"未確認")&gt;0,COUNTIF(L468:P468,"*")&gt;0),"※","")</f>
        <v/>
      </c>
      <c r="L468" s="117">
        <v>0</v>
      </c>
      <c r="M468" s="117">
        <v>11</v>
      </c>
      <c r="N468" s="117">
        <v>29</v>
      </c>
      <c r="O468" s="117">
        <v>45</v>
      </c>
      <c r="P468" s="117">
        <v>14</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0</v>
      </c>
      <c r="N470" s="117">
        <v>0</v>
      </c>
      <c r="O470" s="117">
        <v>21</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v>0</v>
      </c>
      <c r="N476" s="117" t="s">
        <v>541</v>
      </c>
      <c r="O476" s="117" t="s">
        <v>541</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IF(OR(COUNTIF(L477:P477,"未確認")&gt;0,COUNTIF(L477:P477,"*")&gt;0),"※","")</f>
        <v>※</v>
      </c>
      <c r="L477" s="117">
        <v>0</v>
      </c>
      <c r="M477" s="117">
        <v>0</v>
      </c>
      <c r="N477" s="117">
        <v>22</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v>0</v>
      </c>
      <c r="M478" s="117" t="s">
        <v>541</v>
      </c>
      <c r="N478" s="117">
        <v>0</v>
      </c>
      <c r="O478" s="117">
        <v>13</v>
      </c>
      <c r="P478" s="117" t="s">
        <v>541</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t="s">
        <v>541</v>
      </c>
      <c r="P479" s="117" t="s">
        <v>541</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25</v>
      </c>
      <c r="K481" s="201" t="str">
        <f t="shared" si="18"/>
        <v>※</v>
      </c>
      <c r="L481" s="117">
        <v>0</v>
      </c>
      <c r="M481" s="117">
        <v>0</v>
      </c>
      <c r="N481" s="117">
        <v>10</v>
      </c>
      <c r="O481" s="117">
        <v>15</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
      </c>
      <c r="L483" s="117">
        <v>0</v>
      </c>
      <c r="M483" s="117">
        <v>0</v>
      </c>
      <c r="N483" s="117">
        <v>0</v>
      </c>
      <c r="O483" s="117">
        <v>10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t="s">
        <v>541</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t="s">
        <v>541</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0</v>
      </c>
      <c r="M490" s="117">
        <v>0</v>
      </c>
      <c r="N490" s="117">
        <v>10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117" t="s">
        <v>541</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v>0</v>
      </c>
      <c r="M496" s="117">
        <v>0</v>
      </c>
      <c r="N496" s="117">
        <v>10</v>
      </c>
      <c r="O496" s="117">
        <v>0</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1056</v>
      </c>
      <c r="O502" s="66" t="s">
        <v>1060</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70" t="s">
        <v>1057</v>
      </c>
      <c r="O503" s="70" t="s">
        <v>1057</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t="s">
        <v>541</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32</v>
      </c>
      <c r="K505" s="201" t="str">
        <f t="shared" si="21"/>
        <v>※</v>
      </c>
      <c r="L505" s="117">
        <v>0</v>
      </c>
      <c r="M505" s="117">
        <v>0</v>
      </c>
      <c r="N505" s="117">
        <v>15</v>
      </c>
      <c r="O505" s="117">
        <v>17</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t="s">
        <v>541</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1056</v>
      </c>
      <c r="O514" s="66" t="s">
        <v>1060</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70" t="s">
        <v>1057</v>
      </c>
      <c r="O515" s="70" t="s">
        <v>1057</v>
      </c>
      <c r="P515" s="70" t="s">
        <v>1057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t="str">
        <f>IF(SUM(L517:P517)=0,IF(COUNTIF(L517:P517,"未確認")&gt;0,"未確認",IF(COUNTIF(L517:P517,"~*")&gt;0,"*",SUM(L517:P517))),SUM(L517:P517))</f>
        <v>*</v>
      </c>
      <c r="K517" s="201" t="str">
        <f>IF(OR(COUNTIF(L517:P517,"未確認")&gt;0,COUNTIF(L517:P517,"*")&gt;0),"※","")</f>
        <v>※</v>
      </c>
      <c r="L517" s="117">
        <v>0</v>
      </c>
      <c r="M517" s="117">
        <v>0</v>
      </c>
      <c r="N517" s="117" t="s">
        <v>541</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1056</v>
      </c>
      <c r="O520" s="66" t="s">
        <v>1060</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70" t="s">
        <v>1057</v>
      </c>
      <c r="O521" s="70" t="s">
        <v>1057</v>
      </c>
      <c r="P521" s="70" t="s">
        <v>1057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1056</v>
      </c>
      <c r="O525" s="66" t="s">
        <v>1060</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70" t="s">
        <v>1057</v>
      </c>
      <c r="O526" s="70" t="s">
        <v>1057</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IF(SUM(L527:P527)=0,IF(COUNTIF(L527:P527,"未確認")&gt;0,"未確認",IF(COUNTIF(L527:P527,"~*")&gt;0,"*",SUM(L527:P527))),SUM(L527:P527))</f>
        <v>*</v>
      </c>
      <c r="K527" s="201" t="str">
        <f>IF(OR(COUNTIF(L527:P527,"未確認")&gt;0,COUNTIF(L527:P527,"*")&gt;0),"※","")</f>
        <v>※</v>
      </c>
      <c r="L527" s="117">
        <v>0</v>
      </c>
      <c r="M527" s="117">
        <v>0</v>
      </c>
      <c r="N527" s="117">
        <v>0</v>
      </c>
      <c r="O527" s="117">
        <v>0</v>
      </c>
      <c r="P527" s="117" t="s">
        <v>540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1056</v>
      </c>
      <c r="O530" s="66" t="s">
        <v>1060</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70" t="s">
        <v>1057</v>
      </c>
      <c r="O531" s="70" t="s">
        <v>1057</v>
      </c>
      <c r="P531" s="70" t="s">
        <v>1057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v>
      </c>
      <c r="L535" s="117">
        <v>15</v>
      </c>
      <c r="M535" s="117" t="s">
        <v>541</v>
      </c>
      <c r="N535" s="117">
        <v>17</v>
      </c>
      <c r="O535" s="117">
        <v>26</v>
      </c>
      <c r="P535" s="117">
        <v>29</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t="s">
        <v>541</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1056</v>
      </c>
      <c r="O543" s="66" t="s">
        <v>1060</v>
      </c>
      <c r="P543" s="66" t="s">
        <v>1063</v>
      </c>
    </row>
    <row r="544" spans="1:22" s="1" customFormat="1" ht="20.25" customHeight="1">
      <c r="A544" s="243"/>
      <c r="C544" s="62"/>
      <c r="D544" s="3"/>
      <c r="E544" s="3"/>
      <c r="F544" s="3"/>
      <c r="G544" s="3"/>
      <c r="H544" s="287"/>
      <c r="I544" s="67" t="s">
        <v>36</v>
      </c>
      <c r="J544" s="68"/>
      <c r="K544" s="186"/>
      <c r="L544" s="70" t="s">
        <v>1051</v>
      </c>
      <c r="M544" s="70" t="s">
        <v>1054</v>
      </c>
      <c r="N544" s="70" t="s">
        <v>1057</v>
      </c>
      <c r="O544" s="70" t="s">
        <v>1057</v>
      </c>
      <c r="P544" s="70" t="s">
        <v>1057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1055</v>
      </c>
      <c r="P558" s="211" t="s">
        <v>1055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v>46.7</v>
      </c>
      <c r="O560" s="211">
        <v>39.1</v>
      </c>
      <c r="P560" s="211">
        <v>61.6</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v>24.9</v>
      </c>
      <c r="O561" s="211">
        <v>22</v>
      </c>
      <c r="P561" s="211">
        <v>31.7</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v>17.399999999999999</v>
      </c>
      <c r="O562" s="211">
        <v>16.5</v>
      </c>
      <c r="P562" s="211">
        <v>18.7</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v>9.1</v>
      </c>
      <c r="O563" s="211">
        <v>7.2</v>
      </c>
      <c r="P563" s="211">
        <v>12.8</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v>2.4</v>
      </c>
      <c r="O564" s="211">
        <v>5.7</v>
      </c>
      <c r="P564" s="211">
        <v>1.1000000000000001</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v>21</v>
      </c>
      <c r="O565" s="211">
        <v>19.600000000000001</v>
      </c>
      <c r="P565" s="211">
        <v>28.8</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v>28.7</v>
      </c>
      <c r="O566" s="211">
        <v>28</v>
      </c>
      <c r="P566" s="211">
        <v>39.799999999999997</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12.1</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2.1</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1.6</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0.6</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v>7</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1056</v>
      </c>
      <c r="O588" s="66" t="s">
        <v>1060</v>
      </c>
      <c r="P588" s="66" t="s">
        <v>1063</v>
      </c>
    </row>
    <row r="589" spans="1:22" s="1" customFormat="1" ht="20.25" customHeight="1">
      <c r="A589" s="243"/>
      <c r="C589" s="62"/>
      <c r="D589" s="3"/>
      <c r="E589" s="3"/>
      <c r="F589" s="3"/>
      <c r="G589" s="3"/>
      <c r="H589" s="287"/>
      <c r="I589" s="67" t="s">
        <v>36</v>
      </c>
      <c r="J589" s="68"/>
      <c r="K589" s="186"/>
      <c r="L589" s="70" t="s">
        <v>1051</v>
      </c>
      <c r="M589" s="70" t="s">
        <v>1054</v>
      </c>
      <c r="N589" s="70" t="s">
        <v>1057</v>
      </c>
      <c r="O589" s="70" t="s">
        <v>1057</v>
      </c>
      <c r="P589" s="70" t="s">
        <v>1057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v>0</v>
      </c>
      <c r="N591" s="117" t="s">
        <v>541</v>
      </c>
      <c r="O591" s="117" t="s">
        <v>541</v>
      </c>
      <c r="P591" s="117" t="s">
        <v>541</v>
      </c>
    </row>
    <row r="592" spans="1:22" s="115" customFormat="1" ht="72" customHeight="1">
      <c r="A592" s="252" t="s">
        <v>974</v>
      </c>
      <c r="B592" s="84"/>
      <c r="C592" s="320" t="s">
        <v>390</v>
      </c>
      <c r="D592" s="321"/>
      <c r="E592" s="321"/>
      <c r="F592" s="321"/>
      <c r="G592" s="321"/>
      <c r="H592" s="322"/>
      <c r="I592" s="134" t="s">
        <v>391</v>
      </c>
      <c r="J592" s="116" t="str">
        <f>IF(SUM(L592:P592)=0,IF(COUNTIF(L592:P592,"未確認")&gt;0,"未確認",IF(COUNTIF(L592:P592,"~*")&gt;0,"*",SUM(L592:P592))),SUM(L592:P592))</f>
        <v>*</v>
      </c>
      <c r="K592" s="201" t="str">
        <f>IF(OR(COUNTIF(L592:P592,"未確認")&gt;0,COUNTIF(L592:P592,"*")&gt;0),"※","")</f>
        <v>※</v>
      </c>
      <c r="L592" s="117">
        <v>0</v>
      </c>
      <c r="M592" s="117">
        <v>0</v>
      </c>
      <c r="N592" s="117">
        <v>0</v>
      </c>
      <c r="O592" s="117" t="s">
        <v>541</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196</v>
      </c>
      <c r="K593" s="201" t="str">
        <f>IF(OR(COUNTIF(L593:P593,"未確認")&gt;0,COUNTIF(L593:P593,"*")&gt;0),"※","")</f>
        <v/>
      </c>
      <c r="L593" s="117">
        <v>0</v>
      </c>
      <c r="M593" s="117">
        <v>0</v>
      </c>
      <c r="N593" s="117">
        <v>62</v>
      </c>
      <c r="O593" s="117">
        <v>77</v>
      </c>
      <c r="P593" s="117">
        <v>57</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v>0</v>
      </c>
      <c r="N594" s="117" t="s">
        <v>541</v>
      </c>
      <c r="O594" s="117">
        <v>0</v>
      </c>
      <c r="P594" s="117" t="s">
        <v>541</v>
      </c>
    </row>
    <row r="595" spans="1:16" s="115" customFormat="1" ht="35.15" customHeight="1">
      <c r="A595" s="251" t="s">
        <v>895</v>
      </c>
      <c r="B595" s="84"/>
      <c r="C595" s="323" t="s">
        <v>994</v>
      </c>
      <c r="D595" s="324"/>
      <c r="E595" s="324"/>
      <c r="F595" s="324"/>
      <c r="G595" s="324"/>
      <c r="H595" s="325"/>
      <c r="I595" s="340" t="s">
        <v>397</v>
      </c>
      <c r="J595" s="140">
        <v>976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199</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1544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385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612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t="s">
        <v>541</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1056</v>
      </c>
      <c r="O611" s="66" t="s">
        <v>1060</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70" t="s">
        <v>1057</v>
      </c>
      <c r="O612" s="70" t="s">
        <v>1057</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13</v>
      </c>
      <c r="K614" s="201" t="str">
        <f t="shared" si="29"/>
        <v>※</v>
      </c>
      <c r="L614" s="117">
        <v>0</v>
      </c>
      <c r="M614" s="117">
        <v>0</v>
      </c>
      <c r="N614" s="117" t="s">
        <v>541</v>
      </c>
      <c r="O614" s="117" t="s">
        <v>541</v>
      </c>
      <c r="P614" s="117">
        <v>13</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43</v>
      </c>
      <c r="K618" s="201" t="str">
        <f t="shared" si="29"/>
        <v>※</v>
      </c>
      <c r="L618" s="117" t="s">
        <v>541</v>
      </c>
      <c r="M618" s="117">
        <v>43</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v>0</v>
      </c>
      <c r="N622" s="117">
        <v>10</v>
      </c>
      <c r="O622" s="117" t="s">
        <v>541</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1056</v>
      </c>
      <c r="O629" s="66" t="s">
        <v>1060</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70" t="s">
        <v>1057</v>
      </c>
      <c r="O630" s="70" t="s">
        <v>1057</v>
      </c>
      <c r="P630" s="70" t="s">
        <v>1057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84</v>
      </c>
      <c r="K632" s="201" t="str">
        <f t="shared" si="31"/>
        <v/>
      </c>
      <c r="L632" s="117">
        <v>0</v>
      </c>
      <c r="M632" s="117">
        <v>0</v>
      </c>
      <c r="N632" s="117">
        <v>28</v>
      </c>
      <c r="O632" s="117">
        <v>34</v>
      </c>
      <c r="P632" s="117">
        <v>22</v>
      </c>
    </row>
    <row r="633" spans="1:22" s="118" customFormat="1" ht="56">
      <c r="A633" s="252" t="s">
        <v>919</v>
      </c>
      <c r="B633" s="119"/>
      <c r="C633" s="320" t="s">
        <v>436</v>
      </c>
      <c r="D633" s="321"/>
      <c r="E633" s="321"/>
      <c r="F633" s="321"/>
      <c r="G633" s="321"/>
      <c r="H633" s="322"/>
      <c r="I633" s="122" t="s">
        <v>437</v>
      </c>
      <c r="J633" s="116">
        <f t="shared" si="30"/>
        <v>92</v>
      </c>
      <c r="K633" s="201" t="str">
        <f t="shared" si="31"/>
        <v/>
      </c>
      <c r="L633" s="117">
        <v>0</v>
      </c>
      <c r="M633" s="117">
        <v>0</v>
      </c>
      <c r="N633" s="117">
        <v>28</v>
      </c>
      <c r="O633" s="117">
        <v>38</v>
      </c>
      <c r="P633" s="117">
        <v>26</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0</v>
      </c>
      <c r="N635" s="117">
        <v>10</v>
      </c>
      <c r="O635" s="117" t="s">
        <v>541</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1056</v>
      </c>
      <c r="O644" s="66" t="s">
        <v>1060</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70" t="s">
        <v>1057</v>
      </c>
      <c r="O645" s="70" t="s">
        <v>1057</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148</v>
      </c>
      <c r="K646" s="201" t="str">
        <f t="shared" ref="K646:K660" si="33">IF(OR(COUNTIF(L646:P646,"未確認")&gt;0,COUNTIF(L646:P646,"*")&gt;0),"※","")</f>
        <v/>
      </c>
      <c r="L646" s="117">
        <v>16</v>
      </c>
      <c r="M646" s="117">
        <v>0</v>
      </c>
      <c r="N646" s="117">
        <v>56</v>
      </c>
      <c r="O646" s="117">
        <v>59</v>
      </c>
      <c r="P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t="s">
        <v>541</v>
      </c>
      <c r="M648" s="117">
        <v>0</v>
      </c>
      <c r="N648" s="117">
        <v>27</v>
      </c>
      <c r="O648" s="117">
        <v>0</v>
      </c>
      <c r="P648" s="117" t="s">
        <v>541</v>
      </c>
    </row>
    <row r="649" spans="1:22" s="118" customFormat="1" ht="70" customHeight="1">
      <c r="A649" s="252" t="s">
        <v>928</v>
      </c>
      <c r="B649" s="84"/>
      <c r="C649" s="295"/>
      <c r="D649" s="297"/>
      <c r="E649" s="320" t="s">
        <v>940</v>
      </c>
      <c r="F649" s="321"/>
      <c r="G649" s="321"/>
      <c r="H649" s="322"/>
      <c r="I649" s="122" t="s">
        <v>456</v>
      </c>
      <c r="J649" s="116">
        <f t="shared" si="32"/>
        <v>43</v>
      </c>
      <c r="K649" s="201" t="str">
        <f t="shared" si="33"/>
        <v>※</v>
      </c>
      <c r="L649" s="117" t="s">
        <v>541</v>
      </c>
      <c r="M649" s="117">
        <v>0</v>
      </c>
      <c r="N649" s="117">
        <v>14</v>
      </c>
      <c r="O649" s="117">
        <v>19</v>
      </c>
      <c r="P649" s="117">
        <v>10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t="s">
        <v>541</v>
      </c>
      <c r="M650" s="117">
        <v>0</v>
      </c>
      <c r="N650" s="117" t="s">
        <v>541</v>
      </c>
      <c r="O650" s="117">
        <v>34</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t="s">
        <v>541</v>
      </c>
      <c r="M653" s="117">
        <v>0</v>
      </c>
      <c r="N653" s="117">
        <v>12</v>
      </c>
      <c r="O653" s="117" t="s">
        <v>541</v>
      </c>
      <c r="P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83</v>
      </c>
      <c r="K655" s="201" t="str">
        <f t="shared" si="33"/>
        <v/>
      </c>
      <c r="L655" s="117">
        <v>0</v>
      </c>
      <c r="M655" s="117">
        <v>0</v>
      </c>
      <c r="N655" s="117">
        <v>23</v>
      </c>
      <c r="O655" s="117">
        <v>48</v>
      </c>
      <c r="P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55</v>
      </c>
      <c r="K657" s="201" t="str">
        <f t="shared" si="33"/>
        <v>※</v>
      </c>
      <c r="L657" s="117">
        <v>0</v>
      </c>
      <c r="M657" s="117">
        <v>0</v>
      </c>
      <c r="N657" s="117">
        <v>18</v>
      </c>
      <c r="O657" s="117">
        <v>37</v>
      </c>
      <c r="P657" s="117" t="s">
        <v>541</v>
      </c>
    </row>
    <row r="658" spans="1:22" s="118" customFormat="1" ht="56.15" customHeight="1">
      <c r="A658" s="252" t="s">
        <v>946</v>
      </c>
      <c r="B658" s="84"/>
      <c r="C658" s="320" t="s">
        <v>471</v>
      </c>
      <c r="D658" s="321"/>
      <c r="E658" s="321"/>
      <c r="F658" s="321"/>
      <c r="G658" s="321"/>
      <c r="H658" s="322"/>
      <c r="I658" s="122" t="s">
        <v>472</v>
      </c>
      <c r="J658" s="116">
        <f t="shared" si="32"/>
        <v>39</v>
      </c>
      <c r="K658" s="201" t="str">
        <f t="shared" si="33"/>
        <v>※</v>
      </c>
      <c r="L658" s="117">
        <v>15</v>
      </c>
      <c r="M658" s="117" t="s">
        <v>541</v>
      </c>
      <c r="N658" s="117">
        <v>11</v>
      </c>
      <c r="O658" s="117" t="s">
        <v>541</v>
      </c>
      <c r="P658" s="117">
        <v>13</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1056</v>
      </c>
      <c r="O665" s="66" t="s">
        <v>1060</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70" t="s">
        <v>1057</v>
      </c>
      <c r="O666" s="70" t="s">
        <v>1057</v>
      </c>
      <c r="P666" s="70" t="s">
        <v>1057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1056</v>
      </c>
      <c r="O681" s="66" t="s">
        <v>1060</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70" t="s">
        <v>1057</v>
      </c>
      <c r="O682" s="70" t="s">
        <v>1057</v>
      </c>
      <c r="P682" s="70" t="s">
        <v>1057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IF(SUM(L683:P683)=0,IF(COUNTIF(L683:P683,"未確認")&gt;0,"未確認",IF(COUNTIF(L683:P683,"~*")&gt;0,"*",SUM(L683:P683))),SUM(L683:P683))</f>
        <v>*</v>
      </c>
      <c r="K683" s="201" t="str">
        <f>IF(OR(COUNTIF(L683:P683,"未確認")&gt;0,COUNTIF(L683:P683,"*")&gt;0),"※","")</f>
        <v>※</v>
      </c>
      <c r="L683" s="117" t="s">
        <v>541</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t="s">
        <v>541</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1056</v>
      </c>
      <c r="O691" s="66" t="s">
        <v>1060</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70" t="s">
        <v>1057</v>
      </c>
      <c r="O692" s="70" t="s">
        <v>1057</v>
      </c>
      <c r="P692" s="70" t="s">
        <v>1057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t="s">
        <v>541</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v>0</v>
      </c>
      <c r="N695" s="117">
        <v>0</v>
      </c>
      <c r="O695" s="117" t="s">
        <v>541</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1056</v>
      </c>
      <c r="O704" s="66" t="s">
        <v>1060</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70" t="s">
        <v>1057</v>
      </c>
      <c r="O705" s="70" t="s">
        <v>1057</v>
      </c>
      <c r="P705" s="70" t="s">
        <v>1057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15</v>
      </c>
      <c r="K706" s="201" t="str">
        <f>IF(OR(COUNTIF(L706:P706,"未確認")&gt;0,COUNTIF(L706:P706,"*")&gt;0),"※","")</f>
        <v>※</v>
      </c>
      <c r="L706" s="117">
        <v>0</v>
      </c>
      <c r="M706" s="117">
        <v>0</v>
      </c>
      <c r="N706" s="117">
        <v>15</v>
      </c>
      <c r="O706" s="117" t="s">
        <v>541</v>
      </c>
      <c r="P706" s="117" t="s">
        <v>541</v>
      </c>
    </row>
    <row r="707" spans="1:23" s="118" customFormat="1" ht="70"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v>0</v>
      </c>
      <c r="N707" s="117" t="s">
        <v>541</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F2DF8C-4C8E-42AD-BB8F-DAA6B491F6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2019-12-23T01:27:01Z</dcterms:modified>
</cp:coreProperties>
</file>