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42DF351-9D2F-4704-B78A-F717C9B6F34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<sst xmlns="http://schemas.openxmlformats.org/spreadsheetml/2006/main" count="3081" uniqueCount="1055">
  <si>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</si>
  <si>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</si>
  <si>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</si>
  <si>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</si>
  <si>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</si>
  <si>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</si>
  <si>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</si>
  <si>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</si>
  <si>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</si>
  <si>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</si>
  <si>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</si>
  <si>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</si>
  <si>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</si>
  <si>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</si>
  <si>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</si>
  <si>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</si>
  <si>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</si>
  <si>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</si>
  <si>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</si>
  <si>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</si>
  <si>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</si>
  <si>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</si>
  <si>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</si>
  <si>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</si>
  <si>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</si>
  <si>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</si>
  <si>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</si>
  <si>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</si>
  <si>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</si>
  <si>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</si>
  <si>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</si>
  <si>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</si>
  <si>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</si>
  <si>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</si>
  <si>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</si>
  <si>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</si>
  <si>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</si>
  <si>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</si>
  <si>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</si>
  <si>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</si>
  <si>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</si>
  <si>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</si>
  <si>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</si>
  <si>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</si>
  <si>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</si>
  <si>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</si>
  <si>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</si>
  <si>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</si>
  <si>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</si>
  <si>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</si>
  <si>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</si>
  <si>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</si>
  <si>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</si>
  <si>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</si>
  <si>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</si>
  <si>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</si>
  <si>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</si>
  <si>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</si>
  <si>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</si>
  <si>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</si>
  <si>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</si>
  <si>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</si>
  <si>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</si>
  <si>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</si>
  <si>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</si>
  <si>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</si>
  <si>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</si>
  <si>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</si>
  <si>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</si>
  <si>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</si>
  <si>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</si>
  <si>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</si>
  <si>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</si>
  <si>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</si>
  <si>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</si>
  <si>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</si>
  <si>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</si>
  <si>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</si>
  <si>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</si>
  <si>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</si>
  <si>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</si>
  <si>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</si>
  <si>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</si>
  <si>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</si>
  <si>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</si>
  <si>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</si>
  <si>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</si>
  <si>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</si>
  <si>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</si>
  <si>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</si>
  <si>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</si>
  <si>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</si>
  <si>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</si>
  <si>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</si>
  <si>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</si>
  <si>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</si>
  <si>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</si>
  <si>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</si>
  <si>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</si>
  <si>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</si>
  <si>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</si>
  <si>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</si>
  <si>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</si>
  <si>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</si>
  <si>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</si>
  <si>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</si>
  <si>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</si>
  <si>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</si>
  <si>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</si>
  <si>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</si>
  <si>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</si>
  <si>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</si>
  <si>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</si>
  <si>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</si>
  <si>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</si>
  <si>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</si>
  <si>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</si>
  <si>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</si>
  <si>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</si>
  <si>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</si>
  <si>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</si>
  <si>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</si>
  <si>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</si>
  <si>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</si>
  <si>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</si>
  <si>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</si>
  <si>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</si>
  <si>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</si>
  <si>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</si>
  <si>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</si>
  <si>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</si>
  <si>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</si>
  <si>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</si>
  <si>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</si>
  <si>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</si>
  <si>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</si>
  <si>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</si>
  <si>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</si>
  <si>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</si>
  <si>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</si>
  <si>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</si>
  <si>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</si>
  <si>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</si>
  <si>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</si>
  <si>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</si>
  <si>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</si>
  <si>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</si>
  <si>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</si>
  <si>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</si>
  <si>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</si>
  <si>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</si>
  <si>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</si>
  <si>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</si>
  <si>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</si>
  <si>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</si>
  <si>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</si>
  <si>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</si>
  <si>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</si>
  <si>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</si>
  <si>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</si>
  <si>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</si>
  <si>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</si>
  <si>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</si>
  <si>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</si>
  <si>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</si>
  <si>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</si>
  <si>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</si>
  <si>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</si>
  <si>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</si>
  <si>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</si>
  <si>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</si>
  <si>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</si>
  <si>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</si>
  <si>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</si>
  <si>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</si>
  <si>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</si>
  <si>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</si>
  <si>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</si>
  <si>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</si>
  <si>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</si>
  <si>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</si>
  <si>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</si>
  <si>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</si>
  <si>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</si>
  <si>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</si>
  <si>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</si>
  <si>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</si>
  <si>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</si>
  <si>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</si>
  <si>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</si>
  <si>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</si>
  <si>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</si>
  <si>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</si>
  <si>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</si>
  <si>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</si>
  <si>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</si>
  <si>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</si>
  <si>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</si>
  <si>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</si>
  <si>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</si>
  <si>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</si>
  <si>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</si>
  <si>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</si>
  <si>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</si>
  <si>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</si>
  <si>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</si>
  <si>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</si>
  <si>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</si>
  <si>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</si>
  <si>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</si>
  <si>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</si>
  <si>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</si>
  <si>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</si>
  <si>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</si>
  <si>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</si>
  <si>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</si>
  <si>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</si>
  <si>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</si>
  <si>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</si>
  <si>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</si>
  <si>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</si>
  <si>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</si>
  <si>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</si>
  <si>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</si>
  <si>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</si>
  <si>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</si>
  <si>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</si>
  <si>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</si>
  <si>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</si>
  <si>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</si>
  <si>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</si>
  <si>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</si>
  <si>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</si>
  <si>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</si>
  <si>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</si>
  <si>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</si>
  <si>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</si>
  <si>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</si>
  <si>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</si>
  <si>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</si>
  <si>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</si>
  <si>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</si>
  <si>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</si>
  <si>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</si>
  <si>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</si>
  <si>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</si>
  <si>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</si>
  <si>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</si>
  <si>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</si>
  <si>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</si>
  <si>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</si>
  <si>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</si>
  <si>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</si>
  <si>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</si>
  <si>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</si>
  <si>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</si>
  <si>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</si>
  <si>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</si>
  <si>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</si>
  <si>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</si>
  <si>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</si>
  <si>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</si>
  <si>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</si>
  <si>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</si>
  <si>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</si>
  <si>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</si>
  <si>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</si>
  <si>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</si>
  <si>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</si>
  <si>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</si>
  <si>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</si>
  <si>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</si>
  <si>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</si>
  <si>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</si>
  <si>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</si>
  <si>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</si>
  <si>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</si>
  <si>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</si>
  <si>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</si>
  <si>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</si>
  <si>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</si>
  <si>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</si>
  <si>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</si>
  <si>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</si>
  <si>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</si>
  <si>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</si>
  <si>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</si>
  <si>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</si>
  <si>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</si>
  <si>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</si>
  <si>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</si>
  <si>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</si>
  <si>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</si>
  <si>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</si>
  <si>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</si>
  <si>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</si>
  <si>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</si>
  <si>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</si>
  <si>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</si>
  <si>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</si>
  <si>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</si>
  <si>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</si>
  <si>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</si>
  <si>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</si>
  <si>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</si>
  <si>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</si>
  <si>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</si>
  <si>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</si>
  <si>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</si>
  <si>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</si>
  <si>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</si>
  <si>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</si>
  <si>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</si>
  <si>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</si>
  <si>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</si>
  <si>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</si>
  <si>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</si>
  <si>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</si>
  <si>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</si>
  <si>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</si>
  <si>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</si>
  <si>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</si>
  <si>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</si>
  <si>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</si>
  <si>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</si>
  <si>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</si>
  <si>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</si>
  <si>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</si>
  <si>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</si>
  <si>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</si>
  <si>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</si>
  <si>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</si>
  <si>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</si>
  <si>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</si>
  <si>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</si>
  <si>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</si>
  <si>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</si>
  <si>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</si>
  <si>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</si>
  <si>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</si>
  <si>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</si>
  <si>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</si>
  <si>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</si>
  <si>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</si>
  <si>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</si>
  <si>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</si>
  <si>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</si>
  <si>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</si>
  <si>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</si>
  <si>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</si>
  <si>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</si>
  <si>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</si>
  <si>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</si>
  <si>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</si>
  <si>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</si>
  <si>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</si>
  <si>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</si>
  <si>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</si>
  <si>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</si>
  <si>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</si>
  <si>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</si>
  <si>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</si>
  <si>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</si>
  <si>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</si>
  <si>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</si>
  <si>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</si>
  <si>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</si>
  <si>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</si>
  <si>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</si>
  <si>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</si>
  <si>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</si>
  <si>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</si>
  <si>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</si>
  <si>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</si>
  <si>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</si>
  <si>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</si>
  <si>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</si>
  <si>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</si>
  <si>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</si>
  <si>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</si>
  <si>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</si>
  <si>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</si>
  <si>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</si>
  <si>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</si>
  <si>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</si>
  <si>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</si>
  <si>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</si>
  <si>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</si>
  <si>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</si>
  <si>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</si>
  <si>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</si>
  <si>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</si>
  <si>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</si>
  <si>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</si>
  <si>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</si>
  <si>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</si>
  <si>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</si>
  <si>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</si>
  <si>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</si>
  <si>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</si>
  <si>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</si>
  <si>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</si>
  <si>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</si>
  <si>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</si>
  <si>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</si>
  <si>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</si>
  <si>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</si>
  <si>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</si>
  <si>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</si>
  <si>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</si>
  <si>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</si>
  <si>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</si>
  <si>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</si>
  <si>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</si>
  <si>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</si>
  <si>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</si>
  <si>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</si>
  <si>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</si>
  <si>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</si>
  <si>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</si>
  <si>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</si>
  <si>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</si>
  <si>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</si>
  <si>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</si>
  <si>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</si>
  <si>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</si>
  <si>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</si>
  <si>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</si>
  <si>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</si>
  <si>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</si>
  <si>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</si>
  <si>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</si>
  <si>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</si>
  <si>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</si>
  <si>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</si>
  <si>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</si>
  <si>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</si>
  <si>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</si>
  <si>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</si>
  <si>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</si>
  <si>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</si>
  <si>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</si>
  <si>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</si>
  <si>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</si>
  <si>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</si>
  <si>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</si>
  <si>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</si>
  <si>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</si>
  <si>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</si>
  <si>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</si>
  <si>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</si>
  <si>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</si>
  <si>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</si>
  <si>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</si>
  <si>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</si>
  <si>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</si>
  <si>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</si>
  <si>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</si>
  <si>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</si>
  <si>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</si>
  <si>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</si>
  <si>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</si>
  <si>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</si>
  <si>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</si>
  <si>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</si>
  <si>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</si>
  <si>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</si>
  <si>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</si>
  <si>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</si>
  <si>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</si>
  <si>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</si>
  <si>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</si>
  <si>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</si>
  <si>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</si>
  <si>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</si>
  <si>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</si>
  <si>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</si>
  <si>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</si>
  <si>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</si>
  <si>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</si>
  <si>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</si>
  <si>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</si>
  <si>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</si>
  <si>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</si>
  <si>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</si>
  <si>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</si>
  <si>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</si>
  <si>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</si>
  <si>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</si>
  <si>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</si>
  <si>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</si>
  <si>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</si>
  <si>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</si>
  <si>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</si>
  <si>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</si>
  <si>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</si>
  <si>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</si>
  <si>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</si>
  <si>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</si>
  <si>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</si>
  <si>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</si>
  <si>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</si>
  <si>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</si>
  <si>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</si>
  <si>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</si>
  <si>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</si>
  <si>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</si>
  <si>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</si>
  <si>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</si>
  <si>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</si>
  <si>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</si>
  <si>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</si>
  <si>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</si>
  <si>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</si>
  <si>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</si>
  <si>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</si>
  <si>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</si>
  <si>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</si>
  <si>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</si>
  <si>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</si>
  <si>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</si>
  <si>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</si>
  <si>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</si>
  <si>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</si>
  <si>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</si>
  <si>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</si>
  <si>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</si>
  <si>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</si>
  <si>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</si>
  <si>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</si>
  <si>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</si>
  <si>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</si>
  <si>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</si>
  <si>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</si>
  <si>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</si>
  <si>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</si>
  <si>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</si>
  <si>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</si>
  <si>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</si>
  <si>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</si>
  <si>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</si>
  <si>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</si>
  <si>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</si>
  <si>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</si>
  <si>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</si>
  <si>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</si>
  <si>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</si>
  <si>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</si>
  <si>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</si>
  <si>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</si>
  <si>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</si>
  <si>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</si>
  <si>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</si>
  <si>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</si>
  <si>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</si>
  <si>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</si>
  <si>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</si>
  <si>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</si>
  <si>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</si>
  <si>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</si>
  <si>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</si>
  <si>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</si>
  <si>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</si>
  <si>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</si>
  <si>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</si>
  <si>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</si>
  <si>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</si>
  <si>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</si>
  <si>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</si>
  <si>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</si>
  <si>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</si>
  <si>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</si>
  <si>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</si>
  <si>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</si>
  <si>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</si>
  <si>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</si>
  <si>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</si>
  <si>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</si>
  <si>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</si>
  <si>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</si>
  <si>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</si>
  <si>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</si>
  <si>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</si>
  <si>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</si>
  <si>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</si>
  <si>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</si>
  <si>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</si>
  <si>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</si>
  <si>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</si>
  <si>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</si>
  <si>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</si>
  <si>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</si>
  <si>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</si>
  <si>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</si>
  <si>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</si>
  <si>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</si>
  <si>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</si>
  <si>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</si>
  <si>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</si>
  <si>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</si>
  <si>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</si>
  <si>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</si>
  <si>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</si>
  <si>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</si>
  <si>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</si>
  <si>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</si>
  <si>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</si>
  <si>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</si>
  <si>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</si>
  <si>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</si>
  <si>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</si>
  <si>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</si>
  <si>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</si>
  <si>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</si>
  <si>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</si>
  <si>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</si>
  <si>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</si>
  <si>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</si>
  <si>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</si>
  <si>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</si>
  <si>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</si>
  <si>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</si>
  <si>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</si>
  <si>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</si>
  <si>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</si>
  <si>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</si>
  <si>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</si>
  <si>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</si>
  <si>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</si>
  <si>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</si>
  <si>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</si>
  <si>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</si>
  <si>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</si>
  <si>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</si>
  <si>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</si>
  <si>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</si>
  <si>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</si>
  <si>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</si>
  <si>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</si>
  <si>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</si>
  <si>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</si>
  <si>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</si>
  <si>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</si>
  <si>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</si>
  <si>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</si>
  <si>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</si>
  <si>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</si>
  <si>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</si>
  <si>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</si>
  <si>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</si>
  <si>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</si>
  <si>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</si>
  <si>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</si>
  <si>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</si>
  <si>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</si>
  <si>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</si>
  <si>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</si>
  <si>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</si>
  <si>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</si>
  <si>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</si>
  <si>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</si>
  <si>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</si>
  <si>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</si>
  <si>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</si>
  <si>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</si>
  <si>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</si>
  <si>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</si>
  <si>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</si>
  <si>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</si>
  <si>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</si>
  <si>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</si>
  <si>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</si>
  <si>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</si>
  <si>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</si>
  <si>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</si>
  <si>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</si>
  <si>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</si>
  <si>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</si>
  <si>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</si>
  <si>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</si>
  <si>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</si>
  <si>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</si>
  <si>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</si>
  <si>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</si>
  <si>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</si>
  <si>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</si>
  <si>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</si>
  <si>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</si>
  <si>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</si>
  <si>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</si>
  <si>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</si>
  <si>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</si>
  <si>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</si>
  <si>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</si>
  <si>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</si>
  <si>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</si>
  <si>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</si>
  <si>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</si>
  <si>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</si>
  <si>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</si>
  <si>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</si>
  <si>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</si>
  <si>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</si>
  <si>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</si>
  <si>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</si>
  <si>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</si>
  <si>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</si>
  <si>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</si>
  <si>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</si>
  <si>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</si>
  <si>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</si>
  <si>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</si>
  <si>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</si>
  <si>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</si>
  <si>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</si>
  <si>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</si>
  <si>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</si>
  <si>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</si>
  <si>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</si>
  <si>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</si>
  <si>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</si>
  <si>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</si>
  <si>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</si>
  <si>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</si>
  <si>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</si>
  <si>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</si>
  <si>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</si>
  <si>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</si>
  <si>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</si>
  <si>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</si>
  <si>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</si>
  <si>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</si>
  <si>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</si>
  <si>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</si>
  <si>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</si>
  <si>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</si>
  <si>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</si>
  <si>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</si>
  <si>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</si>
  <si>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</si>
  <si>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</si>
  <si>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</si>
  <si>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</si>
  <si>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</si>
  <si>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</si>
  <si>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</si>
  <si>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</si>
  <si>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</si>
  <si>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</si>
  <si>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</si>
  <si>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</si>
  <si>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</si>
  <si>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</si>
  <si>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</si>
  <si>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</si>
  <si>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</si>
  <si>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</si>
  <si>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</si>
  <si>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</si>
  <si>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</si>
  <si>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</si>
  <si>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</si>
  <si>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</si>
  <si>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</si>
  <si>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</si>
  <si>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</si>
  <si>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</si>
  <si>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</si>
  <si>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</si>
  <si>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</si>
  <si>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</si>
  <si>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</si>
  <si>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</si>
  <si>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</si>
  <si>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</si>
  <si>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</si>
  <si>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</si>
  <si>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</si>
  <si>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</si>
  <si>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</si>
  <si>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</si>
  <si>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</si>
  <si>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</si>
  <si>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</si>
  <si>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</si>
  <si>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</si>
  <si>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</si>
  <si>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</si>
  <si>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</si>
  <si>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</si>
  <si>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</si>
  <si>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</si>
  <si>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</si>
  <si>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</si>
  <si>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</si>
  <si>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</si>
  <si>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</si>
  <si>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</si>
  <si>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</si>
  <si>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</si>
  <si>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</si>
  <si>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</si>
  <si>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</si>
  <si>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</si>
  <si>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</si>
  <si>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</si>
  <si>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</si>
  <si>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</si>
  <si>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</si>
  <si>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</si>
  <si>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</si>
  <si>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</si>
  <si>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</si>
  <si>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</si>
  <si>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</si>
  <si>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</si>
  <si>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</si>
  <si>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</si>
  <si>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</si>
  <si>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</si>
  <si>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</si>
  <si>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</si>
  <si>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</si>
  <si>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</si>
  <si>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</si>
  <si>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</si>
  <si>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</si>
  <si>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</si>
  <si>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</si>
  <si>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</si>
  <si>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</si>
  <si>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</si>
  <si>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</si>
  <si>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</si>
  <si>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</si>
  <si>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</si>
  <si>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</si>
  <si>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</si>
  <si>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</si>
  <si>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</si>
  <si>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</si>
  <si>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</si>
  <si>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</si>
  <si>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</si>
  <si>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</si>
  <si>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</si>
  <si>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</si>
  <si>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</si>
  <si>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</si>
  <si>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</si>
  <si>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</si>
  <si>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</si>
  <si>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</si>
  <si>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</si>
  <si>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</si>
  <si>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</si>
  <si>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</si>
  <si>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</si>
  <si>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</si>
  <si>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</si>
  <si>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</si>
  <si>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</si>
  <si>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</si>
  <si>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</si>
  <si>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</si>
  <si>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</si>
  <si>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</si>
  <si>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</si>
  <si>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</si>
  <si>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</si>
  <si>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</si>
  <si>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</si>
  <si>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</si>
  <si>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</si>
  <si>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</si>
  <si>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</si>
  <si>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</si>
  <si>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</si>
  <si>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</si>
  <si>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</si>
  <si>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</si>
  <si>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</si>
  <si>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</si>
  <si>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</si>
  <si>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</si>
  <si>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</si>
  <si>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</si>
  <si>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</si>
  <si>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</si>
  <si>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</si>
  <si>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</si>
  <si>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</si>
  <si>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</si>
  <si>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</si>
  <si>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</si>
  <si>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</si>
  <si>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</si>
  <si>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</si>
  <si>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</si>
  <si>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</si>
  <si>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</si>
  <si>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</si>
  <si>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</si>
  <si>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</si>
  <si>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</si>
  <si>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</si>
  <si>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</si>
  <si>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</si>
  <si>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</si>
  <si>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</si>
  <si>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</si>
  <si>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</si>
  <si>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</si>
  <si>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</si>
  <si>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</si>
  <si>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</si>
  <si>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</si>
  <si>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</si>
  <si>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</si>
  <si>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</si>
  <si>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</si>
  <si>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</si>
  <si>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</si>
  <si>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</si>
  <si>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</si>
  <si>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</si>
  <si>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</si>
  <si>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</si>
  <si>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</si>
  <si>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</si>
  <si>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</si>
  <si>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</si>
  <si>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</si>
  <si>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</si>
  <si>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</si>
  <si>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</si>
  <si>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</si>
  <si>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</si>
  <si>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</si>
  <si>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</si>
  <si>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</si>
  <si>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</si>
  <si>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</si>
  <si>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</si>
  <si>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</si>
  <si>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</si>
  <si>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</si>
  <si>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</si>
  <si>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</si>
  <si>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</si>
  <si>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</si>
  <si>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</si>
  <si>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</si>
  <si>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</si>
  <si>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</si>
  <si>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</si>
  <si>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</si>
  <si>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</si>
  <si>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</si>
  <si>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</si>
  <si>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</si>
  <si>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</si>
  <si>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</si>
  <si>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</si>
  <si>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</si>
  <si>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</si>
  <si>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</si>
  <si>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</si>
  <si>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</si>
  <si>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</si>
  <si>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</si>
  <si>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</si>
  <si>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</si>
  <si>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</si>
  <si>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</si>
  <si>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</si>
  <si>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</si>
  <si>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</si>
  <si>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</si>
  <si>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</si>
  <si>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</si>
  <si>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</si>
  <si>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</si>
  <si>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</si>
  <si>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</si>
  <si>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</si>
  <si>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</si>
  <si>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</si>
  <si>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</si>
  <si>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</si>
  <si>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</si>
  <si>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</si>
  <si>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</si>
  <si>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</si>
  <si>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</si>
  <si>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</si>
  <si>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</si>
  <si>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</si>
  <si>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</si>
  <si>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</si>
  <si>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</si>
  <si>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</si>
  <si>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</si>
  <si>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</si>
  <si>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</si>
  <si>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</si>
  <si>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</si>
  <si>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</si>
  <si>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</si>
  <si>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</si>
  <si>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</si>
  <si>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</si>
  <si>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</si>
  <si>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</si>
  <si>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</si>
  <si>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</si>
  <si>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</si>
  <si>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</si>
  <si>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</si>
  <si>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</si>
  <si>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</si>
  <si>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</si>
  <si>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</si>
  <si>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</si>
  <si>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</si>
  <si>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</si>
  <si>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</si>
  <si>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</si>
  <si>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</si>
  <si>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</si>
  <si>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</si>
  <si>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</si>
  <si>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</si>
  <si>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</si>
  <si>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</si>
  <si>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</si>
  <si>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</si>
  <si>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循環器科林病院</t>
    <phoneticPr fontId="3"/>
  </si>
  <si>
    <t>〒792-0834 新居浜市中西町６－４６</t>
    <phoneticPr fontId="3"/>
  </si>
  <si>
    <t>〇</t>
  </si>
  <si>
    <t>医療法人</t>
  </si>
  <si>
    <t>複数の診療科で活用</t>
  </si>
  <si>
    <t>循環器内科</t>
  </si>
  <si>
    <t>内科</t>
  </si>
  <si>
    <t>心臓血管外科</t>
  </si>
  <si>
    <t>地域一般入院料１</t>
  </si>
  <si>
    <t>ＤＰＣ病院ではない</t>
  </si>
  <si>
    <t>有</t>
  </si>
  <si>
    <t>看護必要度Ⅰ</t>
    <phoneticPr fontId="3"/>
  </si>
  <si>
    <t>一般病棟</t>
  </si>
  <si>
    <t>回復期機能</t>
  </si>
  <si>
    <t>外科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</si>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</sst>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28</v>
      </c>
      <c r="K99" s="237" t="str">
        <f>IF(OR(COUNTIF(L99:M99,"未確認")&gt;0,COUNTIF(L99:M99,"~*")&gt;0),"※","")</f>
        <v/>
      </c>
      <c r="L99" s="258">
        <v>28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28</v>
      </c>
      <c r="K101" s="237" t="str">
        <f>IF(OR(COUNTIF(L101:M101,"未確認")&gt;0,COUNTIF(L101:M101,"~*")&gt;0),"※","")</f>
        <v/>
      </c>
      <c r="L101" s="258">
        <v>28</v>
      </c>
      <c r="M101" s="258">
        <v>0</v>
      </c>
    </row>
    <row r="102" spans="1:22" s="83" customFormat="1" ht="34.5" customHeight="1">
      <c r="A102" s="244" t="s">
        <v>610</v>
      </c>
      <c r="B102" s="84"/>
      <c r="C102" s="377"/>
      <c r="D102" s="379"/>
      <c r="E102" s="317" t="s">
        <v>612</v>
      </c>
      <c r="F102" s="318"/>
      <c r="G102" s="318"/>
      <c r="H102" s="319"/>
      <c r="I102" s="420"/>
      <c r="J102" s="256">
        <f t="shared" si="0"/>
        <v>28</v>
      </c>
      <c r="K102" s="237" t="str">
        <f t="shared" ref="K102:K111" si="1">IF(OR(COUNTIF(L101:M101,"未確認")&gt;0,COUNTIF(L101:M101,"~*")&gt;0),"※","")</f>
        <v/>
      </c>
      <c r="L102" s="258">
        <v>28</v>
      </c>
      <c r="M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28</v>
      </c>
      <c r="M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15</v>
      </c>
      <c r="K152" s="264" t="str">
        <f t="shared" si="3"/>
        <v/>
      </c>
      <c r="L152" s="117">
        <v>15</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37</v>
      </c>
      <c r="K158" s="264" t="str">
        <f t="shared" si="3"/>
        <v/>
      </c>
      <c r="L158" s="117">
        <v>0</v>
      </c>
      <c r="M158" s="117">
        <v>37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12</v>
      </c>
      <c r="K205" s="264" t="str">
        <f t="shared" si="5"/>
        <v/>
      </c>
      <c r="L205" s="117">
        <v>12</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10</v>
      </c>
      <c r="M269" s="147">
        <v>3</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v>
      </c>
      <c r="M270" s="148">
        <v>1</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5</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3</v>
      </c>
      <c r="M273" s="147">
        <v>10</v>
      </c>
    </row>
    <row r="274" spans="1:13" s="83" customFormat="1" ht="34.5" customHeight="1">
      <c r="A274" s="249" t="s">
        <v>727</v>
      </c>
      <c r="B274" s="120"/>
      <c r="C274" s="372"/>
      <c r="D274" s="372"/>
      <c r="E274" s="372"/>
      <c r="F274" s="372"/>
      <c r="G274" s="371" t="s">
        <v>148</v>
      </c>
      <c r="H274" s="371"/>
      <c r="I274" s="404"/>
      <c r="J274" s="266">
        <f t="shared" si="9"/>
        <v>0.2</v>
      </c>
      <c r="K274" s="81" t="str">
        <f t="shared" si="8"/>
        <v/>
      </c>
      <c r="L274" s="148">
        <v>0.2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0.6</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215</v>
      </c>
      <c r="K392" s="81" t="str">
        <f t="shared" ref="K392:K397" si="12">IF(OR(COUNTIF(L392:M392,"未確認")&gt;0,COUNTIF(L392:M392,"~*")&gt;0),"※","")</f>
        <v/>
      </c>
      <c r="L392" s="147">
        <v>180</v>
      </c>
      <c r="M392" s="147">
        <v>35</v>
      </c>
    </row>
    <row r="393" spans="1:22" s="83" customFormat="1" ht="34.5" customHeight="1">
      <c r="A393" s="249" t="s">
        <v>773</v>
      </c>
      <c r="B393" s="84"/>
      <c r="C393" s="370"/>
      <c r="D393" s="380"/>
      <c r="E393" s="320" t="s">
        <v>224</v>
      </c>
      <c r="F393" s="321"/>
      <c r="G393" s="321"/>
      <c r="H393" s="322"/>
      <c r="I393" s="343"/>
      <c r="J393" s="140">
        <f t="shared" si="11"/>
        <v>129</v>
      </c>
      <c r="K393" s="81" t="str">
        <f t="shared" si="12"/>
        <v/>
      </c>
      <c r="L393" s="147">
        <v>94</v>
      </c>
      <c r="M393" s="147">
        <v>35</v>
      </c>
    </row>
    <row r="394" spans="1:22" s="83" customFormat="1" ht="34.5" customHeight="1">
      <c r="A394" s="250" t="s">
        <v>774</v>
      </c>
      <c r="B394" s="84"/>
      <c r="C394" s="370"/>
      <c r="D394" s="381"/>
      <c r="E394" s="320" t="s">
        <v>225</v>
      </c>
      <c r="F394" s="321"/>
      <c r="G394" s="321"/>
      <c r="H394" s="322"/>
      <c r="I394" s="343"/>
      <c r="J394" s="140">
        <f t="shared" si="11"/>
        <v>42</v>
      </c>
      <c r="K394" s="81" t="str">
        <f t="shared" si="12"/>
        <v/>
      </c>
      <c r="L394" s="147">
        <v>42</v>
      </c>
      <c r="M394" s="147">
        <v>0</v>
      </c>
    </row>
    <row r="395" spans="1:22" s="83" customFormat="1" ht="34.5" customHeight="1">
      <c r="A395" s="250" t="s">
        <v>775</v>
      </c>
      <c r="B395" s="84"/>
      <c r="C395" s="370"/>
      <c r="D395" s="382"/>
      <c r="E395" s="320" t="s">
        <v>226</v>
      </c>
      <c r="F395" s="321"/>
      <c r="G395" s="321"/>
      <c r="H395" s="322"/>
      <c r="I395" s="343"/>
      <c r="J395" s="140">
        <f t="shared" si="11"/>
        <v>44</v>
      </c>
      <c r="K395" s="81" t="str">
        <f t="shared" si="12"/>
        <v/>
      </c>
      <c r="L395" s="147">
        <v>44</v>
      </c>
      <c r="M395" s="147">
        <v>0</v>
      </c>
    </row>
    <row r="396" spans="1:22" s="83" customFormat="1" ht="34.5" customHeight="1">
      <c r="A396" s="250" t="s">
        <v>776</v>
      </c>
      <c r="B396" s="1"/>
      <c r="C396" s="370"/>
      <c r="D396" s="320" t="s">
        <v>227</v>
      </c>
      <c r="E396" s="321"/>
      <c r="F396" s="321"/>
      <c r="G396" s="321"/>
      <c r="H396" s="322"/>
      <c r="I396" s="343"/>
      <c r="J396" s="140">
        <f t="shared" si="11"/>
        <v>19039</v>
      </c>
      <c r="K396" s="81" t="str">
        <f t="shared" si="12"/>
        <v/>
      </c>
      <c r="L396" s="147">
        <v>5458</v>
      </c>
      <c r="M396" s="147">
        <v>13581</v>
      </c>
    </row>
    <row r="397" spans="1:22" s="83" customFormat="1" ht="34.5" customHeight="1">
      <c r="A397" s="250" t="s">
        <v>777</v>
      </c>
      <c r="B397" s="119"/>
      <c r="C397" s="370"/>
      <c r="D397" s="320" t="s">
        <v>228</v>
      </c>
      <c r="E397" s="321"/>
      <c r="F397" s="321"/>
      <c r="G397" s="321"/>
      <c r="H397" s="322"/>
      <c r="I397" s="344"/>
      <c r="J397" s="140">
        <f t="shared" si="11"/>
        <v>214</v>
      </c>
      <c r="K397" s="81" t="str">
        <f t="shared" si="12"/>
        <v/>
      </c>
      <c r="L397" s="147">
        <v>175</v>
      </c>
      <c r="M397" s="147">
        <v>39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17</v>
      </c>
      <c r="K405" s="81" t="str">
        <f t="shared" ref="K405:K422" si="14">IF(OR(COUNTIF(L405:M405,"未確認")&gt;0,COUNTIF(L405:M405,"~*")&gt;0),"※","")</f>
        <v/>
      </c>
      <c r="L405" s="147">
        <v>16</v>
      </c>
      <c r="M405" s="147">
        <v>1</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10</v>
      </c>
      <c r="K407" s="81" t="str">
        <f t="shared" si="14"/>
        <v/>
      </c>
      <c r="L407" s="147">
        <v>10</v>
      </c>
      <c r="M407" s="147">
        <v>0</v>
      </c>
    </row>
    <row r="408" spans="1:22" s="83" customFormat="1" ht="34.5" customHeight="1">
      <c r="A408" s="251" t="s">
        <v>781</v>
      </c>
      <c r="B408" s="119"/>
      <c r="C408" s="369"/>
      <c r="D408" s="369"/>
      <c r="E408" s="320" t="s">
        <v>236</v>
      </c>
      <c r="F408" s="321"/>
      <c r="G408" s="321"/>
      <c r="H408" s="322"/>
      <c r="I408" s="361"/>
      <c r="J408" s="140">
        <f t="shared" si="13"/>
        <v>4</v>
      </c>
      <c r="K408" s="81" t="str">
        <f t="shared" si="14"/>
        <v/>
      </c>
      <c r="L408" s="147">
        <v>4</v>
      </c>
      <c r="M408" s="147">
        <v>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v>
      </c>
      <c r="K413" s="81" t="str">
        <f t="shared" si="14"/>
        <v/>
      </c>
      <c r="L413" s="147">
        <v>14</v>
      </c>
      <c r="M413" s="147">
        <v>1</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5</v>
      </c>
      <c r="M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3</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4</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v>
      </c>
      <c r="K430" s="193" t="str">
        <f>IF(OR(COUNTIF(L430:M430,"未確認")&gt;0,COUNTIF(L430:M430,"~*")&gt;0),"※","")</f>
        <v/>
      </c>
      <c r="L430" s="147">
        <v>13</v>
      </c>
      <c r="M430" s="147">
        <v>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v>
      </c>
      <c r="K433" s="193" t="str">
        <f>IF(OR(COUNTIF(L433:M433,"未確認")&gt;0,COUNTIF(L433:M433,"~*")&gt;0),"※","")</f>
        <v/>
      </c>
      <c r="L433" s="147">
        <v>12</v>
      </c>
      <c r="M433" s="147">
        <v>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37.200000000000003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14.1</v>
      </c>
      <c r="M561" s="211" t="s">
        <v>533</v>
      </c>
    </row>
    <row r="562" spans="1:13" s="91" customFormat="1" ht="34.5" customHeight="1">
      <c r="A562" s="251" t="s">
        <v>872</v>
      </c>
      <c r="B562" s="119"/>
      <c r="C562" s="209"/>
      <c r="D562" s="331" t="s">
        <v>992</v>
      </c>
      <c r="E562" s="342"/>
      <c r="F562" s="342"/>
      <c r="G562" s="342"/>
      <c r="H562" s="332"/>
      <c r="I562" s="343"/>
      <c r="J562" s="207"/>
      <c r="K562" s="210"/>
      <c r="L562" s="211">
        <v>13.5</v>
      </c>
      <c r="M562" s="211" t="s">
        <v>533</v>
      </c>
    </row>
    <row r="563" spans="1:13" s="91" customFormat="1" ht="34.5" customHeight="1">
      <c r="A563" s="251" t="s">
        <v>873</v>
      </c>
      <c r="B563" s="119"/>
      <c r="C563" s="209"/>
      <c r="D563" s="331" t="s">
        <v>379</v>
      </c>
      <c r="E563" s="342"/>
      <c r="F563" s="342"/>
      <c r="G563" s="342"/>
      <c r="H563" s="332"/>
      <c r="I563" s="343"/>
      <c r="J563" s="207"/>
      <c r="K563" s="210"/>
      <c r="L563" s="211">
        <v>5.8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13.5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32.799999999999997</v>
      </c>
      <c r="M568" s="211" t="s">
        <v>533</v>
      </c>
    </row>
    <row r="569" spans="1:13" s="91" customFormat="1" ht="34.5" customHeight="1">
      <c r="A569" s="251" t="s">
        <v>878</v>
      </c>
      <c r="B569" s="119"/>
      <c r="C569" s="209"/>
      <c r="D569" s="331" t="s">
        <v>377</v>
      </c>
      <c r="E569" s="342"/>
      <c r="F569" s="342"/>
      <c r="G569" s="342"/>
      <c r="H569" s="332"/>
      <c r="I569" s="343"/>
      <c r="J569" s="207"/>
      <c r="K569" s="210"/>
      <c r="L569" s="211">
        <v>3.1</v>
      </c>
      <c r="M569" s="211" t="s">
        <v>533</v>
      </c>
    </row>
    <row r="570" spans="1:13" s="91" customFormat="1" ht="34.5" customHeight="1">
      <c r="A570" s="251" t="s">
        <v>879</v>
      </c>
      <c r="B570" s="119"/>
      <c r="C570" s="209"/>
      <c r="D570" s="331" t="s">
        <v>992</v>
      </c>
      <c r="E570" s="342"/>
      <c r="F570" s="342"/>
      <c r="G570" s="342"/>
      <c r="H570" s="332"/>
      <c r="I570" s="343"/>
      <c r="J570" s="207"/>
      <c r="K570" s="210"/>
      <c r="L570" s="211">
        <v>3.1</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3.1</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20</v>
      </c>
      <c r="K646" s="201" t="str">
        <f t="shared" ref="K646:K660" si="33">IF(OR(COUNTIF(L646:M646,"未確認")&gt;0,COUNTIF(L646:M646,"*")&gt;0),"※","")</f>
        <v>※</v>
      </c>
      <c r="L646" s="117" t="s">
        <v>541</v>
      </c>
      <c r="M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20</v>
      </c>
      <c r="K650" s="201" t="str">
        <f t="shared" si="33"/>
        <v>※</v>
      </c>
      <c r="L650" s="117" t="s">
        <v>541</v>
      </c>
      <c r="M650" s="117">
        <v>20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0</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923227-4D21-4F6E-934F-EEDCA6059E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2019-12-23T01:26:59Z</dcterms:modified>
</cp:coreProperties>
</file>