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755A717-5BEF-4C3D-9173-C3525A9502B7}"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<sst xmlns="http://schemas.openxmlformats.org/spreadsheetml/2006/main" count="2974" uniqueCount="1047">
  <si>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</si>
  <si>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</si>
  <si>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</si>
  <si>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</si>
  <si>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</si>
  <si>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</si>
  <si>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</si>
  <si>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</si>
  <si>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</si>
  <si>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</si>
  <si>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</si>
  <si>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</si>
  <si>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</si>
  <si>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</si>
  <si>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</si>
  <si>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</si>
  <si>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</si>
  <si>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</si>
  <si>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</si>
  <si>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</si>
  <si>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</si>
  <si>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</si>
  <si>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</si>
  <si>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</si>
  <si>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</si>
  <si>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</si>
  <si>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</si>
  <si>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</si>
  <si>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</si>
  <si>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</si>
  <si>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</si>
  <si>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</si>
  <si>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</si>
  <si>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</si>
  <si>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</si>
  <si>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</si>
  <si>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</si>
  <si>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</si>
  <si>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</si>
  <si>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</si>
  <si>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</si>
  <si>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</si>
  <si>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</si>
  <si>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</si>
  <si>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</si>
  <si>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</si>
  <si>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</si>
  <si>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</si>
  <si>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</si>
  <si>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</si>
  <si>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</si>
  <si>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</si>
  <si>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</si>
  <si>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</si>
  <si>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</si>
  <si>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</si>
  <si>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</si>
  <si>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</si>
  <si>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</si>
  <si>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</si>
  <si>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</si>
  <si>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</si>
  <si>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</si>
  <si>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</si>
  <si>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</si>
  <si>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</si>
  <si>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</si>
  <si>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</si>
  <si>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</si>
  <si>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</si>
  <si>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</si>
  <si>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</si>
  <si>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</si>
  <si>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</si>
  <si>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</si>
  <si>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</si>
  <si>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</si>
  <si>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</si>
  <si>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</si>
  <si>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</si>
  <si>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</si>
  <si>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</si>
  <si>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</si>
  <si>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</si>
  <si>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</si>
  <si>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</si>
  <si>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</si>
  <si>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</si>
  <si>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</si>
  <si>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</si>
  <si>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</si>
  <si>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</si>
  <si>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</si>
  <si>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</si>
  <si>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</si>
  <si>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</si>
  <si>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</si>
  <si>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</si>
  <si>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</si>
  <si>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</si>
  <si>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</si>
  <si>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</si>
  <si>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</si>
  <si>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</si>
  <si>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</si>
  <si>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</si>
  <si>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</si>
  <si>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</si>
  <si>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</si>
  <si>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</si>
  <si>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</si>
  <si>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</si>
  <si>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</si>
  <si>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</si>
  <si>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</si>
  <si>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</si>
  <si>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</si>
  <si>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</si>
  <si>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</si>
  <si>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</si>
  <si>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</si>
  <si>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</si>
  <si>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</si>
  <si>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</si>
  <si>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</si>
  <si>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</si>
  <si>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</si>
  <si>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</si>
  <si>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</si>
  <si>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</si>
  <si>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</si>
  <si>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</si>
  <si>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</si>
  <si>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</si>
  <si>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</si>
  <si>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</si>
  <si>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</si>
  <si>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</si>
  <si>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</si>
  <si>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</si>
  <si>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</si>
  <si>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</si>
  <si>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</si>
  <si>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</si>
  <si>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</si>
  <si>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</si>
  <si>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</si>
  <si>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</si>
  <si>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</si>
  <si>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</si>
  <si>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</si>
  <si>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</si>
  <si>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</si>
  <si>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</si>
  <si>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</si>
  <si>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</si>
  <si>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</si>
  <si>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</si>
  <si>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</si>
  <si>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</si>
  <si>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</si>
  <si>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</si>
  <si>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</si>
  <si>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</si>
  <si>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</si>
  <si>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</si>
  <si>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</si>
  <si>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</si>
  <si>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</si>
  <si>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</si>
  <si>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</si>
  <si>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</si>
  <si>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</si>
  <si>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</si>
  <si>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</si>
  <si>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</si>
  <si>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</si>
  <si>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</si>
  <si>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</si>
  <si>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</si>
  <si>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</si>
  <si>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</si>
  <si>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</si>
  <si>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</si>
  <si>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</si>
  <si>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</si>
  <si>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</si>
  <si>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</si>
  <si>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</si>
  <si>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</si>
  <si>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</si>
  <si>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</si>
  <si>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</si>
  <si>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</si>
  <si>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</si>
  <si>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</si>
  <si>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</si>
  <si>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</si>
  <si>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</si>
  <si>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</si>
  <si>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</si>
  <si>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</si>
  <si>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</si>
  <si>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</si>
  <si>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</si>
  <si>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</si>
  <si>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</si>
  <si>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</si>
  <si>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</si>
  <si>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</si>
  <si>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</si>
  <si>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</si>
  <si>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</si>
  <si>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</si>
  <si>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</si>
  <si>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</si>
  <si>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</si>
  <si>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</si>
  <si>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</si>
  <si>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</si>
  <si>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</si>
  <si>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</si>
  <si>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</si>
  <si>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</si>
  <si>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</si>
  <si>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</si>
  <si>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</si>
  <si>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</si>
  <si>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</si>
  <si>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</si>
  <si>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</si>
  <si>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</si>
  <si>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</si>
  <si>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</si>
  <si>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</si>
  <si>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</si>
  <si>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</si>
  <si>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</si>
  <si>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</si>
  <si>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</si>
  <si>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</si>
  <si>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</si>
  <si>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</si>
  <si>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</si>
  <si>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</si>
  <si>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</si>
  <si>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</si>
  <si>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</si>
  <si>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</si>
  <si>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</si>
  <si>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</si>
  <si>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</si>
  <si>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</si>
  <si>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</si>
  <si>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</si>
  <si>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</si>
  <si>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</si>
  <si>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</si>
  <si>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</si>
  <si>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</si>
  <si>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</si>
  <si>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</si>
  <si>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</si>
  <si>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</si>
  <si>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</si>
  <si>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</si>
  <si>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</si>
  <si>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</si>
  <si>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</si>
  <si>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</si>
  <si>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</si>
  <si>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</si>
  <si>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</si>
  <si>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</si>
  <si>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</si>
  <si>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</si>
  <si>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</si>
  <si>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</si>
  <si>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</si>
  <si>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</si>
  <si>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</si>
  <si>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</si>
  <si>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</si>
  <si>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</si>
  <si>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</si>
  <si>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</si>
  <si>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</si>
  <si>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</si>
  <si>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</si>
  <si>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</si>
  <si>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</si>
  <si>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</si>
  <si>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</si>
  <si>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</si>
  <si>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</si>
  <si>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</si>
  <si>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</si>
  <si>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</si>
  <si>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</si>
  <si>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</si>
  <si>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</si>
  <si>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</si>
  <si>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</si>
  <si>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</si>
  <si>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</si>
  <si>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</si>
  <si>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</si>
  <si>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</si>
  <si>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</si>
  <si>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</si>
  <si>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</si>
  <si>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</si>
  <si>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</si>
  <si>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</si>
  <si>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</si>
  <si>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</si>
  <si>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</si>
  <si>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</si>
  <si>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</si>
  <si>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</si>
  <si>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</si>
  <si>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</si>
  <si>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</si>
  <si>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</si>
  <si>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</si>
  <si>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</si>
  <si>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</si>
  <si>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</si>
  <si>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</si>
  <si>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</si>
  <si>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</si>
  <si>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</si>
  <si>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</si>
  <si>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</si>
  <si>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</si>
  <si>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</si>
  <si>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</si>
  <si>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</si>
  <si>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</si>
  <si>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</si>
  <si>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</si>
  <si>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</si>
  <si>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</si>
  <si>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</si>
  <si>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</si>
  <si>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</si>
  <si>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</si>
  <si>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</si>
  <si>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</si>
  <si>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</si>
  <si>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</si>
  <si>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</si>
  <si>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</si>
  <si>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</si>
  <si>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</si>
  <si>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</si>
  <si>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</si>
  <si>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</si>
  <si>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</si>
  <si>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</si>
  <si>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</si>
  <si>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</si>
  <si>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</si>
  <si>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</si>
  <si>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</si>
  <si>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</si>
  <si>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</si>
  <si>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</si>
  <si>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</si>
  <si>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</si>
  <si>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</si>
  <si>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</si>
  <si>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</si>
  <si>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</si>
  <si>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</si>
  <si>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</si>
  <si>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</si>
  <si>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</si>
  <si>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</si>
  <si>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</si>
  <si>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</si>
  <si>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</si>
  <si>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</si>
  <si>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</si>
  <si>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</si>
  <si>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</si>
  <si>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</si>
  <si>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</si>
  <si>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</si>
  <si>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</si>
  <si>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</si>
  <si>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</si>
  <si>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</si>
  <si>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</si>
  <si>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</si>
  <si>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</si>
  <si>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</si>
  <si>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</si>
  <si>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</si>
  <si>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</si>
  <si>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</si>
  <si>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</si>
  <si>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</si>
  <si>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</si>
  <si>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</si>
  <si>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</si>
  <si>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</si>
  <si>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</si>
  <si>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</si>
  <si>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</si>
  <si>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</si>
  <si>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</si>
  <si>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</si>
  <si>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</si>
  <si>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</si>
  <si>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</si>
  <si>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</si>
  <si>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</si>
  <si>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</si>
  <si>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</si>
  <si>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</si>
  <si>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</si>
  <si>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</si>
  <si>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</si>
  <si>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</si>
  <si>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</si>
  <si>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</si>
  <si>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</si>
  <si>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</si>
  <si>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</si>
  <si>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</si>
  <si>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</si>
  <si>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</si>
  <si>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</si>
  <si>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</si>
  <si>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</si>
  <si>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</si>
  <si>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</si>
  <si>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</si>
  <si>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</si>
  <si>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</si>
  <si>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</si>
  <si>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</si>
  <si>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</si>
  <si>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</si>
  <si>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</si>
  <si>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</si>
  <si>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</si>
  <si>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</si>
  <si>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</si>
  <si>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</si>
  <si>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</si>
  <si>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</si>
  <si>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</si>
  <si>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</si>
  <si>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</si>
  <si>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</si>
  <si>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</si>
  <si>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</si>
  <si>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</si>
  <si>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</si>
  <si>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</si>
  <si>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</si>
  <si>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</si>
  <si>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</si>
  <si>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</si>
  <si>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</si>
  <si>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</si>
  <si>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</si>
  <si>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</si>
  <si>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</si>
  <si>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</si>
  <si>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</si>
  <si>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</si>
  <si>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</si>
  <si>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</si>
  <si>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</si>
  <si>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</si>
  <si>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</si>
  <si>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</si>
  <si>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</si>
  <si>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</si>
  <si>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</si>
  <si>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</si>
  <si>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</si>
  <si>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</si>
  <si>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</si>
  <si>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</si>
  <si>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</si>
  <si>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</si>
  <si>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</si>
  <si>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</si>
  <si>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</si>
  <si>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</si>
  <si>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</si>
  <si>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</si>
  <si>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</si>
  <si>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</si>
  <si>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</si>
  <si>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</si>
  <si>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</si>
  <si>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</si>
  <si>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</si>
  <si>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</si>
  <si>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</si>
  <si>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</si>
  <si>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</si>
  <si>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</si>
  <si>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</si>
  <si>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</si>
  <si>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</si>
  <si>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</si>
  <si>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</si>
  <si>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</si>
  <si>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</si>
  <si>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</si>
  <si>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</si>
  <si>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</si>
  <si>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</si>
  <si>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</si>
  <si>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</si>
  <si>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</si>
  <si>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</si>
  <si>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</si>
  <si>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</si>
  <si>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</si>
  <si>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</si>
  <si>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</si>
  <si>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</si>
  <si>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</si>
  <si>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</si>
  <si>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</si>
  <si>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</si>
  <si>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</si>
  <si>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</si>
  <si>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</si>
  <si>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</si>
  <si>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</si>
  <si>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</si>
  <si>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</si>
  <si>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</si>
  <si>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</si>
  <si>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</si>
  <si>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</si>
  <si>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</si>
  <si>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</si>
  <si>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</si>
  <si>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</si>
  <si>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</si>
  <si>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</si>
  <si>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</si>
  <si>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</si>
  <si>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</si>
  <si>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</si>
  <si>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</si>
  <si>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</si>
  <si>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</si>
  <si>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</si>
  <si>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</si>
  <si>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</si>
  <si>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</si>
  <si>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</si>
  <si>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</si>
  <si>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</si>
  <si>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</si>
  <si>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</si>
  <si>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</si>
  <si>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</si>
  <si>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</si>
  <si>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</si>
  <si>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</si>
  <si>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</si>
  <si>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</si>
  <si>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</si>
  <si>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</si>
  <si>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</si>
  <si>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</si>
  <si>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</si>
  <si>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</si>
  <si>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</si>
  <si>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</si>
  <si>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</si>
  <si>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</si>
  <si>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</si>
  <si>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</si>
  <si>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</si>
  <si>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</si>
  <si>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</si>
  <si>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</si>
  <si>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</si>
  <si>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</si>
  <si>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</si>
  <si>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</si>
  <si>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</si>
  <si>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</si>
  <si>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</si>
  <si>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</si>
  <si>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</si>
  <si>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</si>
  <si>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</si>
  <si>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</si>
  <si>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</si>
  <si>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</si>
  <si>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</si>
  <si>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</si>
  <si>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</si>
  <si>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</si>
  <si>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</si>
  <si>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</si>
  <si>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</si>
  <si>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</si>
  <si>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</si>
  <si>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</si>
  <si>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</si>
  <si>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</si>
  <si>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</si>
  <si>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</si>
  <si>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</si>
  <si>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</si>
  <si>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</si>
  <si>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</si>
  <si>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</si>
  <si>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</si>
  <si>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</si>
  <si>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</si>
  <si>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</si>
  <si>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</si>
  <si>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</si>
  <si>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</si>
  <si>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</si>
  <si>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</si>
  <si>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</si>
  <si>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</si>
  <si>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</si>
  <si>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</si>
  <si>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</si>
  <si>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</si>
  <si>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</si>
  <si>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</si>
  <si>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</si>
  <si>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</si>
  <si>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</si>
  <si>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</si>
  <si>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</si>
  <si>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</si>
  <si>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</si>
  <si>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</si>
  <si>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</si>
  <si>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</si>
  <si>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</si>
  <si>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</si>
  <si>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</si>
  <si>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</si>
  <si>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</si>
  <si>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</si>
  <si>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</si>
  <si>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</si>
  <si>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</si>
  <si>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</si>
  <si>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</si>
  <si>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</si>
  <si>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</si>
  <si>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</si>
  <si>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</si>
  <si>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</si>
  <si>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</si>
  <si>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</si>
  <si>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</si>
  <si>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</si>
  <si>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</si>
  <si>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</si>
  <si>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</si>
  <si>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</si>
  <si>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</si>
  <si>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</si>
  <si>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</si>
  <si>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</si>
  <si>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</si>
  <si>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</si>
  <si>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</si>
  <si>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</si>
  <si>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</si>
  <si>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</si>
  <si>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</si>
  <si>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</si>
  <si>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</si>
  <si>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</si>
  <si>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</si>
  <si>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</si>
  <si>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</si>
  <si>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</si>
  <si>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</si>
  <si>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</si>
  <si>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</si>
  <si>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</si>
  <si>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</si>
  <si>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</si>
  <si>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</si>
  <si>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</si>
  <si>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</si>
  <si>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</si>
  <si>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</si>
  <si>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</si>
  <si>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</si>
  <si>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</si>
  <si>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</si>
  <si>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</si>
  <si>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</si>
  <si>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</si>
  <si>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</si>
  <si>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</si>
  <si>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</si>
  <si>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</si>
  <si>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</si>
  <si>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</si>
  <si>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</si>
  <si>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</si>
  <si>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</si>
  <si>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</si>
  <si>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</si>
  <si>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</si>
  <si>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</si>
  <si>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</si>
  <si>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</si>
  <si>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</si>
  <si>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</si>
  <si>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</si>
  <si>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</si>
  <si>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</si>
  <si>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</si>
  <si>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</si>
  <si>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</si>
  <si>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</si>
  <si>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</si>
  <si>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</si>
  <si>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</si>
  <si>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</si>
  <si>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</si>
  <si>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</si>
  <si>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</si>
  <si>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</si>
  <si>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</si>
  <si>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</si>
  <si>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</si>
  <si>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</si>
  <si>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</si>
  <si>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</si>
  <si>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</si>
  <si>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</si>
  <si>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</si>
  <si>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</si>
  <si>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</si>
  <si>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</si>
  <si>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</si>
  <si>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</si>
  <si>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</si>
  <si>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</si>
  <si>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</si>
  <si>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</si>
  <si>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</si>
  <si>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</si>
  <si>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</si>
  <si>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</si>
  <si>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</si>
  <si>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</si>
  <si>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</si>
  <si>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</si>
  <si>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</si>
  <si>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</si>
  <si>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</si>
  <si>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</si>
  <si>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</si>
  <si>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</si>
  <si>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</si>
  <si>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</si>
  <si>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</si>
  <si>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</si>
  <si>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</si>
  <si>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</si>
  <si>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</si>
  <si>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</si>
  <si>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</si>
  <si>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</si>
  <si>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</si>
  <si>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</si>
  <si>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</si>
  <si>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</si>
  <si>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</si>
  <si>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</si>
  <si>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</si>
  <si>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</si>
  <si>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</si>
  <si>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</si>
  <si>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</si>
  <si>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</si>
  <si>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</si>
  <si>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</si>
  <si>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</si>
  <si>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</si>
  <si>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</si>
  <si>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</si>
  <si>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</si>
  <si>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</si>
  <si>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</si>
  <si>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</si>
  <si>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</si>
  <si>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</si>
  <si>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</si>
  <si>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</si>
  <si>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</si>
  <si>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</si>
  <si>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</si>
  <si>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</si>
  <si>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</si>
  <si>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</si>
  <si>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</si>
  <si>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</si>
  <si>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</si>
  <si>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</si>
  <si>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</si>
  <si>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</si>
  <si>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</si>
  <si>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</si>
  <si>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</si>
  <si>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</si>
  <si>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</si>
  <si>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</si>
  <si>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</si>
  <si>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</si>
  <si>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</si>
  <si>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</si>
  <si>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</si>
  <si>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</si>
  <si>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</si>
  <si>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</si>
  <si>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</si>
  <si>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</si>
  <si>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</si>
  <si>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</si>
  <si>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</si>
  <si>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</si>
  <si>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</si>
  <si>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</si>
  <si>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</si>
  <si>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</si>
  <si>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</si>
  <si>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</si>
  <si>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</si>
  <si>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</si>
  <si>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</si>
  <si>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</si>
  <si>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</si>
  <si>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</si>
  <si>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</si>
  <si>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</si>
  <si>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</si>
  <si>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</si>
  <si>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</si>
  <si>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</si>
  <si>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</si>
  <si>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</si>
  <si>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</si>
  <si>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</si>
  <si>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</si>
  <si>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</si>
  <si>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</si>
  <si>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</si>
  <si>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</si>
  <si>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</si>
  <si>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</si>
  <si>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</si>
  <si>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</si>
  <si>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</si>
  <si>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</si>
  <si>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</si>
  <si>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</si>
  <si>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</si>
  <si>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</si>
  <si>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</si>
  <si>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</si>
  <si>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</si>
  <si>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</si>
  <si>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</si>
  <si>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</si>
  <si>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</si>
  <si>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</si>
  <si>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</si>
  <si>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</si>
  <si>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</si>
  <si>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</si>
  <si>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</si>
  <si>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</si>
  <si>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</si>
  <si>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</si>
  <si>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</si>
  <si>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</si>
  <si>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</si>
  <si>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</si>
  <si>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</si>
  <si>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</si>
  <si>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</si>
  <si>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</si>
  <si>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</si>
  <si>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</si>
  <si>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</si>
  <si>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</si>
  <si>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</si>
  <si>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</si>
  <si>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</si>
  <si>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</si>
  <si>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</si>
  <si>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</si>
  <si>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</si>
  <si>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</si>
  <si>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</si>
  <si>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</si>
  <si>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</si>
  <si>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</si>
  <si>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</si>
  <si>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</si>
  <si>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</si>
  <si>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</si>
  <si>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</si>
  <si>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</si>
  <si>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</si>
  <si>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</si>
  <si>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</si>
  <si>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</si>
  <si>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</si>
  <si>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</si>
  <si>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</si>
  <si>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</si>
  <si>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</si>
  <si>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</si>
  <si>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</si>
  <si>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</si>
  <si>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</si>
  <si>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</si>
  <si>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</si>
  <si>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</si>
  <si>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</si>
  <si>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</si>
  <si>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</si>
  <si>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</si>
  <si>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</si>
  <si>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</si>
  <si>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</si>
  <si>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</si>
  <si>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</si>
  <si>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</si>
  <si>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</si>
  <si>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</si>
  <si>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</si>
  <si>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</si>
  <si>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</si>
  <si>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</si>
  <si>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</si>
  <si>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</si>
  <si>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</si>
  <si>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</si>
  <si>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</si>
  <si>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</si>
  <si>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</si>
  <si>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</si>
  <si>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</si>
  <si>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</si>
  <si>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</si>
  <si>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</si>
  <si>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</si>
  <si>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</si>
  <si>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</si>
  <si>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</si>
  <si>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</si>
  <si>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</si>
  <si>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</si>
  <si>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</si>
  <si>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</si>
  <si>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</si>
  <si>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</si>
  <si>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</si>
  <si>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</si>
  <si>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</si>
  <si>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</si>
  <si>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</si>
  <si>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</si>
  <si>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</si>
  <si>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</si>
  <si>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</si>
  <si>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</si>
  <si>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</si>
  <si>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</si>
  <si>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</si>
  <si>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</si>
  <si>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</si>
  <si>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</si>
  <si>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</si>
  <si>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</si>
  <si>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</si>
  <si>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</si>
  <si>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</si>
  <si>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</si>
  <si>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</si>
  <si>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</si>
  <si>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</si>
  <si>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</si>
  <si>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</si>
  <si>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</si>
  <si>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</si>
  <si>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</si>
  <si>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</si>
  <si>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</si>
  <si>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</si>
  <si>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</si>
  <si>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</si>
  <si>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</si>
  <si>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</si>
  <si>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</si>
  <si>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</si>
  <si>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</si>
  <si>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</si>
  <si>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</si>
  <si>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</si>
  <si>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</si>
  <si>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</si>
  <si>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</si>
  <si>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</si>
  <si>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</si>
  <si>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</si>
  <si>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</si>
  <si>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</si>
  <si>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</si>
  <si>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</si>
  <si>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</si>
  <si>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</si>
  <si>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</si>
  <si>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</si>
  <si>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</si>
  <si>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医療法人徳洲会新居浜徳洲病院</t>
    <phoneticPr fontId="3"/>
  </si>
  <si>
    <t>〒792-0043 新居浜市土橋２－２－２</t>
    <phoneticPr fontId="3"/>
  </si>
  <si>
    <t>〇</t>
  </si>
  <si>
    <t>医療法人</t>
  </si>
  <si>
    <t>内科</t>
  </si>
  <si>
    <t>療養病棟入院料１</t>
  </si>
  <si>
    <t>ＤＰＣ病院ではない</t>
  </si>
  <si>
    <t>-</t>
    <phoneticPr fontId="3"/>
  </si>
  <si>
    <t>３・４階病棟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</si>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</sst>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25&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60</v>
      </c>
    </row>
    <row r="104" spans="1:22" s="83" customFormat="1" ht="34.5" customHeight="1">
      <c r="A104" s="244" t="s">
        <v>614</v>
      </c>
      <c r="B104" s="84"/>
      <c r="C104" s="395"/>
      <c r="D104" s="396"/>
      <c r="E104" s="427"/>
      <c r="F104" s="428"/>
      <c r="G104" s="319" t="s">
        <v>47</v>
      </c>
      <c r="H104" s="321"/>
      <c r="I104" s="419"/>
      <c r="J104" s="256">
        <f t="shared" si="0"/>
        <v>60</v>
      </c>
      <c r="K104" s="237" t="str">
        <f t="shared" si="1"/>
        <v/>
      </c>
      <c r="L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42</v>
      </c>
      <c r="K106" s="237" t="str">
        <f t="shared" si="1"/>
        <v/>
      </c>
      <c r="L106" s="258">
        <v>42</v>
      </c>
    </row>
    <row r="107" spans="1:22" s="83" customFormat="1" ht="34.5" customHeight="1">
      <c r="A107" s="244" t="s">
        <v>614</v>
      </c>
      <c r="B107" s="84"/>
      <c r="C107" s="395"/>
      <c r="D107" s="396"/>
      <c r="E107" s="427"/>
      <c r="F107" s="428"/>
      <c r="G107" s="319" t="s">
        <v>47</v>
      </c>
      <c r="H107" s="321"/>
      <c r="I107" s="419"/>
      <c r="J107" s="256">
        <f t="shared" si="0"/>
        <v>42</v>
      </c>
      <c r="K107" s="237" t="str">
        <f t="shared" si="1"/>
        <v/>
      </c>
      <c r="L107" s="258">
        <v>42</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60</v>
      </c>
      <c r="K109" s="237" t="str">
        <f t="shared" si="1"/>
        <v/>
      </c>
      <c r="L109" s="258">
        <v>60</v>
      </c>
    </row>
    <row r="110" spans="1:22" s="83" customFormat="1" ht="34.5" customHeight="1">
      <c r="A110" s="244" t="s">
        <v>614</v>
      </c>
      <c r="B110" s="84"/>
      <c r="C110" s="395"/>
      <c r="D110" s="396"/>
      <c r="E110" s="431"/>
      <c r="F110" s="432"/>
      <c r="G110" s="316" t="s">
        <v>47</v>
      </c>
      <c r="H110" s="318"/>
      <c r="I110" s="419"/>
      <c r="J110" s="256">
        <f t="shared" si="0"/>
        <v>60</v>
      </c>
      <c r="K110" s="237" t="str">
        <f t="shared" si="1"/>
        <v/>
      </c>
      <c r="L110" s="258">
        <v>60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36</v>
      </c>
      <c r="K157" s="264" t="str">
        <f t="shared" si="3"/>
        <v/>
      </c>
      <c r="L157" s="117">
        <v>36</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1.1000000000000001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0.9</v>
      </c>
      <c r="K272" s="81" t="str">
        <f t="shared" si="8"/>
        <v/>
      </c>
      <c r="L272" s="148">
        <v>0.9</v>
      </c>
    </row>
    <row r="273" spans="1:12" s="83" customFormat="1" ht="34.5" customHeight="1">
      <c r="A273" s="249" t="s">
        <v>727</v>
      </c>
      <c r="B273" s="120"/>
      <c r="C273" s="370" t="s">
        <v>152</v>
      </c>
      <c r="D273" s="371"/>
      <c r="E273" s="371"/>
      <c r="F273" s="371"/>
      <c r="G273" s="370" t="s">
        <v>146</v>
      </c>
      <c r="H273" s="370"/>
      <c r="I273" s="403"/>
      <c r="J273" s="266">
        <f t="shared" si="9"/>
        <v>10</v>
      </c>
      <c r="K273" s="81" t="str">
        <f t="shared" si="8"/>
        <v/>
      </c>
      <c r="L273" s="147">
        <v>10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0.1</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1</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26</v>
      </c>
      <c r="K392" s="81" t="str">
        <f t="shared" ref="K392:K397" si="11">IF(OR(COUNTIF(L392:L392,"未確認")&gt;0,COUNTIF(L392:L392,"~*")&gt;0),"※","")</f>
        <v/>
      </c>
      <c r="L392" s="147">
        <v>26</v>
      </c>
    </row>
    <row r="393" spans="1:22" s="83" customFormat="1" ht="34.5" customHeight="1">
      <c r="A393" s="249" t="s">
        <v>773</v>
      </c>
      <c r="B393" s="84"/>
      <c r="C393" s="369"/>
      <c r="D393" s="379"/>
      <c r="E393" s="319" t="s">
        <v>224</v>
      </c>
      <c r="F393" s="320"/>
      <c r="G393" s="320"/>
      <c r="H393" s="321"/>
      <c r="I393" s="342"/>
      <c r="J393" s="140">
        <f t="shared" si="10"/>
        <v>26</v>
      </c>
      <c r="K393" s="81" t="str">
        <f t="shared" si="11"/>
        <v/>
      </c>
      <c r="L393" s="147">
        <v>26</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13704</v>
      </c>
      <c r="K396" s="81" t="str">
        <f t="shared" si="11"/>
        <v/>
      </c>
      <c r="L396" s="147">
        <v>13704</v>
      </c>
    </row>
    <row r="397" spans="1:22" s="83" customFormat="1" ht="34.5" customHeight="1">
      <c r="A397" s="250" t="s">
        <v>777</v>
      </c>
      <c r="B397" s="119"/>
      <c r="C397" s="369"/>
      <c r="D397" s="319" t="s">
        <v>228</v>
      </c>
      <c r="E397" s="320"/>
      <c r="F397" s="320"/>
      <c r="G397" s="320"/>
      <c r="H397" s="321"/>
      <c r="I397" s="343"/>
      <c r="J397" s="140">
        <f t="shared" si="10"/>
        <v>24</v>
      </c>
      <c r="K397" s="81" t="str">
        <f t="shared" si="11"/>
        <v/>
      </c>
      <c r="L397" s="147">
        <v>24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26</v>
      </c>
      <c r="K405" s="81" t="str">
        <f t="shared" ref="K405:K422" si="13">IF(OR(COUNTIF(L405:L405,"未確認")&gt;0,COUNTIF(L405:L405,"~*")&gt;0),"※","")</f>
        <v/>
      </c>
      <c r="L405" s="147">
        <v>26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v>
      </c>
      <c r="K407" s="81" t="str">
        <f t="shared" si="13"/>
        <v/>
      </c>
      <c r="L407" s="147">
        <v>3</v>
      </c>
    </row>
    <row r="408" spans="1:22" s="83" customFormat="1" ht="34.5" customHeight="1">
      <c r="A408" s="251" t="s">
        <v>781</v>
      </c>
      <c r="B408" s="119"/>
      <c r="C408" s="368"/>
      <c r="D408" s="368"/>
      <c r="E408" s="319" t="s">
        <v>236</v>
      </c>
      <c r="F408" s="320"/>
      <c r="G408" s="320"/>
      <c r="H408" s="321"/>
      <c r="I408" s="360"/>
      <c r="J408" s="140">
        <f t="shared" si="12"/>
        <v>20</v>
      </c>
      <c r="K408" s="81" t="str">
        <f t="shared" si="13"/>
        <v/>
      </c>
      <c r="L408" s="147">
        <v>20</v>
      </c>
    </row>
    <row r="409" spans="1:22" s="83" customFormat="1" ht="34.5" customHeight="1">
      <c r="A409" s="251" t="s">
        <v>782</v>
      </c>
      <c r="B409" s="119"/>
      <c r="C409" s="368"/>
      <c r="D409" s="368"/>
      <c r="E409" s="316" t="s">
        <v>989</v>
      </c>
      <c r="F409" s="317"/>
      <c r="G409" s="317"/>
      <c r="H409" s="318"/>
      <c r="I409" s="360"/>
      <c r="J409" s="140">
        <f t="shared" si="12"/>
        <v>3</v>
      </c>
      <c r="K409" s="81" t="str">
        <f t="shared" si="13"/>
        <v/>
      </c>
      <c r="L409" s="147">
        <v>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24</v>
      </c>
      <c r="K413" s="81" t="str">
        <f t="shared" si="13"/>
        <v/>
      </c>
      <c r="L413" s="147">
        <v>24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v>
      </c>
      <c r="K415" s="81" t="str">
        <f t="shared" si="13"/>
        <v/>
      </c>
      <c r="L415" s="147">
        <v>3</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19</v>
      </c>
      <c r="K421" s="81" t="str">
        <f t="shared" si="13"/>
        <v/>
      </c>
      <c r="L421" s="147">
        <v>19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24</v>
      </c>
      <c r="K430" s="193" t="str">
        <f>IF(OR(COUNTIF(L430:L430,"未確認")&gt;0,COUNTIF(L430:L430,"~*")&gt;0),"※","")</f>
        <v/>
      </c>
      <c r="L430" s="147">
        <v>24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5</v>
      </c>
      <c r="K432" s="193" t="str">
        <f>IF(OR(COUNTIF(L432:L432,"未確認")&gt;0,COUNTIF(L432:L432,"~*")&gt;0),"※","")</f>
        <v/>
      </c>
      <c r="L432" s="147">
        <v>5</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19</v>
      </c>
      <c r="K433" s="193" t="str">
        <f>IF(OR(COUNTIF(L433:L433,"未確認")&gt;0,COUNTIF(L433:L433,"~*")&gt;0),"※","")</f>
        <v/>
      </c>
      <c r="L433" s="147">
        <v>19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39</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32</v>
      </c>
      <c r="K683" s="201" t="str">
        <f>IF(OR(COUNTIF(L683:L683,"未確認")&gt;0,COUNTIF(L683:L683,"*")&gt;0),"※","")</f>
        <v/>
      </c>
      <c r="L683" s="117">
        <v>32</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3396DAE-2FB1-4F89-9638-B45B01E4047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2019-12-23T01:26:52Z</dcterms:modified>
</cp:coreProperties>
</file>