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2D9BAE-3422-43BB-8FD4-A22A74E473EC}"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<sst xmlns="http://schemas.openxmlformats.org/spreadsheetml/2006/main" count="3202" uniqueCount="1048">
  <si>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</si>
  <si>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</si>
  <si>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</si>
  <si>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</si>
  <si>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</si>
  <si>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</si>
  <si>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</si>
  <si>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</si>
  <si>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</si>
  <si>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</si>
  <si>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</si>
  <si>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</si>
  <si>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</si>
  <si>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</si>
  <si>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</si>
  <si>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</si>
  <si>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</si>
  <si>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</si>
  <si>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</si>
  <si>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</si>
  <si>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</si>
  <si>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</si>
  <si>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</si>
  <si>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</si>
  <si>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</si>
  <si>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</si>
  <si>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</si>
  <si>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</si>
  <si>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</si>
  <si>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</si>
  <si>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</si>
  <si>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</si>
  <si>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</si>
  <si>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</si>
  <si>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</si>
  <si>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</si>
  <si>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</si>
  <si>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</si>
  <si>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</si>
  <si>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</si>
  <si>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</si>
  <si>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</si>
  <si>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</si>
  <si>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</si>
  <si>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</si>
  <si>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</si>
  <si>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</si>
  <si>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</si>
  <si>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</si>
  <si>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</si>
  <si>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</si>
  <si>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</si>
  <si>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</si>
  <si>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</si>
  <si>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</si>
  <si>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</si>
  <si>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</si>
  <si>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</si>
  <si>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</si>
  <si>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</si>
  <si>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</si>
  <si>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</si>
  <si>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</si>
  <si>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</si>
  <si>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</si>
  <si>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</si>
  <si>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</si>
  <si>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</si>
  <si>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</si>
  <si>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</si>
  <si>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</si>
  <si>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</si>
  <si>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</si>
  <si>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</si>
  <si>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</si>
  <si>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</si>
  <si>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</si>
  <si>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</si>
  <si>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</si>
  <si>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</si>
  <si>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</si>
  <si>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</si>
  <si>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</si>
  <si>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</si>
  <si>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</si>
  <si>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</si>
  <si>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</si>
  <si>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</si>
  <si>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</si>
  <si>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</si>
  <si>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</si>
  <si>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</si>
  <si>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</si>
  <si>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</si>
  <si>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</si>
  <si>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</si>
  <si>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</si>
  <si>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</si>
  <si>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</si>
  <si>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</si>
  <si>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</si>
  <si>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</si>
  <si>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</si>
  <si>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</si>
  <si>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</si>
  <si>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</si>
  <si>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</si>
  <si>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</si>
  <si>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</si>
  <si>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</si>
  <si>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</si>
  <si>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</si>
  <si>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</si>
  <si>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</si>
  <si>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</si>
  <si>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</si>
  <si>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</si>
  <si>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</si>
  <si>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</si>
  <si>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</si>
  <si>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</si>
  <si>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</si>
  <si>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</si>
  <si>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</si>
  <si>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</si>
  <si>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</si>
  <si>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</si>
  <si>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</si>
  <si>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</si>
  <si>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</si>
  <si>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</si>
  <si>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</si>
  <si>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</si>
  <si>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</si>
  <si>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</si>
  <si>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</si>
  <si>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</si>
  <si>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</si>
  <si>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</si>
  <si>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</si>
  <si>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</si>
  <si>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</si>
  <si>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</si>
  <si>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</si>
  <si>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</si>
  <si>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</si>
  <si>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</si>
  <si>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</si>
  <si>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</si>
  <si>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</si>
  <si>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</si>
  <si>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</si>
  <si>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</si>
  <si>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</si>
  <si>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</si>
  <si>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</si>
  <si>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</si>
  <si>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</si>
  <si>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</si>
  <si>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</si>
  <si>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</si>
  <si>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</si>
  <si>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</si>
  <si>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</si>
  <si>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</si>
  <si>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</si>
  <si>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</si>
  <si>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</si>
  <si>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</si>
  <si>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</si>
  <si>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</si>
  <si>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</si>
  <si>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</si>
  <si>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</si>
  <si>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</si>
  <si>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</si>
  <si>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</si>
  <si>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</si>
  <si>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</si>
  <si>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</si>
  <si>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</si>
  <si>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</si>
  <si>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</si>
  <si>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</si>
  <si>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</si>
  <si>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</si>
  <si>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</si>
  <si>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</si>
  <si>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</si>
  <si>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</si>
  <si>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</si>
  <si>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</si>
  <si>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</si>
  <si>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</si>
  <si>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</si>
  <si>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</si>
  <si>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</si>
  <si>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</si>
  <si>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</si>
  <si>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</si>
  <si>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</si>
  <si>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</si>
  <si>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</si>
  <si>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</si>
  <si>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</si>
  <si>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</si>
  <si>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</si>
  <si>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</si>
  <si>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</si>
  <si>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</si>
  <si>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</si>
  <si>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</si>
  <si>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</si>
  <si>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</si>
  <si>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</si>
  <si>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</si>
  <si>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</si>
  <si>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</si>
  <si>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</si>
  <si>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</si>
  <si>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</si>
  <si>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</si>
  <si>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</si>
  <si>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</si>
  <si>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</si>
  <si>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</si>
  <si>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</si>
  <si>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</si>
  <si>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</si>
  <si>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</si>
  <si>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</si>
  <si>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</si>
  <si>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</si>
  <si>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</si>
  <si>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</si>
  <si>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</si>
  <si>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</si>
  <si>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</si>
  <si>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</si>
  <si>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</si>
  <si>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</si>
  <si>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</si>
  <si>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</si>
  <si>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</si>
  <si>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</si>
  <si>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</si>
  <si>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</si>
  <si>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</si>
  <si>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</si>
  <si>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</si>
  <si>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</si>
  <si>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</si>
  <si>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</si>
  <si>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</si>
  <si>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</si>
  <si>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</si>
  <si>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</si>
  <si>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</si>
  <si>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</si>
  <si>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</si>
  <si>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</si>
  <si>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</si>
  <si>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</si>
  <si>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</si>
  <si>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</si>
  <si>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</si>
  <si>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</si>
  <si>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</si>
  <si>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</si>
  <si>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</si>
  <si>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</si>
  <si>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</si>
  <si>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</si>
  <si>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</si>
  <si>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</si>
  <si>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</si>
  <si>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</si>
  <si>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</si>
  <si>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</si>
  <si>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</si>
  <si>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</si>
  <si>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</si>
  <si>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</si>
  <si>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</si>
  <si>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</si>
  <si>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</si>
  <si>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</si>
  <si>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</si>
  <si>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</si>
  <si>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</si>
  <si>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</si>
  <si>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</si>
  <si>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</si>
  <si>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</si>
  <si>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</si>
  <si>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</si>
  <si>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</si>
  <si>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</si>
  <si>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</si>
  <si>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</si>
  <si>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</si>
  <si>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</si>
  <si>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</si>
  <si>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</si>
  <si>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</si>
  <si>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</si>
  <si>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</si>
  <si>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</si>
  <si>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</si>
  <si>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</si>
  <si>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</si>
  <si>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</si>
  <si>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</si>
  <si>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</si>
  <si>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</si>
  <si>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</si>
  <si>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</si>
  <si>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</si>
  <si>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</si>
  <si>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</si>
  <si>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</si>
  <si>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</si>
  <si>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</si>
  <si>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</si>
  <si>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</si>
  <si>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</si>
  <si>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</si>
  <si>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</si>
  <si>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</si>
  <si>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</si>
  <si>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</si>
  <si>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</si>
  <si>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</si>
  <si>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</si>
  <si>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</si>
  <si>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</si>
  <si>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</si>
  <si>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</si>
  <si>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</si>
  <si>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</si>
  <si>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</si>
  <si>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</si>
  <si>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</si>
  <si>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</si>
  <si>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</si>
  <si>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</si>
  <si>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</si>
  <si>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</si>
  <si>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</si>
  <si>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</si>
  <si>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</si>
  <si>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</si>
  <si>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</si>
  <si>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</si>
  <si>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</si>
  <si>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</si>
  <si>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</si>
  <si>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</si>
  <si>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</si>
  <si>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</si>
  <si>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</si>
  <si>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</si>
  <si>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</si>
  <si>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</si>
  <si>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</si>
  <si>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</si>
  <si>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</si>
  <si>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</si>
  <si>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</si>
  <si>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</si>
  <si>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</si>
  <si>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</si>
  <si>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</si>
  <si>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</si>
  <si>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</si>
  <si>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</si>
  <si>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</si>
  <si>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</si>
  <si>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</si>
  <si>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</si>
  <si>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</si>
  <si>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</si>
  <si>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</si>
  <si>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</si>
  <si>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</si>
  <si>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</si>
  <si>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</si>
  <si>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</si>
  <si>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</si>
  <si>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</si>
  <si>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</si>
  <si>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</si>
  <si>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</si>
  <si>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</si>
  <si>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</si>
  <si>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</si>
  <si>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</si>
  <si>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</si>
  <si>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</si>
  <si>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</si>
  <si>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</si>
  <si>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</si>
  <si>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</si>
  <si>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</si>
  <si>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</si>
  <si>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</si>
  <si>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</si>
  <si>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</si>
  <si>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</si>
  <si>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</si>
  <si>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</si>
  <si>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</si>
  <si>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</si>
  <si>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</si>
  <si>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</si>
  <si>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</si>
  <si>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</si>
  <si>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</si>
  <si>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</si>
  <si>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</si>
  <si>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</si>
  <si>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</si>
  <si>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</si>
  <si>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</si>
  <si>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</si>
  <si>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</si>
  <si>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</si>
  <si>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</si>
  <si>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</si>
  <si>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</si>
  <si>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</si>
  <si>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</si>
  <si>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</si>
  <si>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</si>
  <si>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</si>
  <si>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</si>
  <si>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</si>
  <si>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</si>
  <si>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</si>
  <si>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</si>
  <si>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</si>
  <si>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</si>
  <si>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</si>
  <si>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</si>
  <si>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</si>
  <si>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</si>
  <si>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</si>
  <si>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</si>
  <si>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</si>
  <si>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</si>
  <si>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</si>
  <si>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</si>
  <si>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</si>
  <si>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</si>
  <si>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</si>
  <si>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</si>
  <si>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</si>
  <si>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</si>
  <si>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</si>
  <si>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</si>
  <si>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</si>
  <si>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</si>
  <si>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</si>
  <si>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</si>
  <si>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</si>
  <si>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</si>
  <si>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</si>
  <si>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</si>
  <si>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</si>
  <si>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</si>
  <si>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</si>
  <si>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</si>
  <si>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</si>
  <si>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</si>
  <si>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</si>
  <si>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</si>
  <si>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</si>
  <si>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</si>
  <si>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</si>
  <si>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</si>
  <si>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</si>
  <si>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</si>
  <si>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</si>
  <si>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</si>
  <si>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</si>
  <si>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</si>
  <si>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</si>
  <si>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</si>
  <si>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</si>
  <si>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</si>
  <si>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</si>
  <si>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</si>
  <si>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</si>
  <si>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</si>
  <si>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</si>
  <si>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</si>
  <si>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</si>
  <si>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</si>
  <si>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</si>
  <si>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</si>
  <si>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</si>
  <si>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</si>
  <si>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</si>
  <si>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</si>
  <si>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</si>
  <si>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</si>
  <si>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</si>
  <si>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</si>
  <si>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</si>
  <si>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</si>
  <si>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</si>
  <si>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</si>
  <si>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</si>
  <si>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</si>
  <si>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</si>
  <si>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</si>
  <si>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</si>
  <si>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</si>
  <si>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</si>
  <si>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</si>
  <si>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</si>
  <si>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</si>
  <si>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</si>
  <si>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</si>
  <si>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</si>
  <si>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</si>
  <si>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</si>
  <si>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</si>
  <si>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</si>
  <si>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</si>
  <si>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</si>
  <si>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</si>
  <si>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</si>
  <si>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</si>
  <si>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</si>
  <si>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</si>
  <si>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</si>
  <si>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</si>
  <si>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</si>
  <si>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</si>
  <si>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</si>
  <si>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</si>
  <si>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</si>
  <si>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</si>
  <si>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</si>
  <si>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</si>
  <si>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</si>
  <si>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</si>
  <si>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</si>
  <si>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</si>
  <si>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</si>
  <si>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</si>
  <si>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</si>
  <si>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</si>
  <si>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</si>
  <si>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</si>
  <si>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</si>
  <si>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</si>
  <si>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</si>
  <si>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</si>
  <si>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</si>
  <si>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</si>
  <si>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</si>
  <si>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</si>
  <si>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</si>
  <si>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</si>
  <si>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</si>
  <si>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</si>
  <si>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</si>
  <si>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</si>
  <si>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</si>
  <si>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</si>
  <si>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</si>
  <si>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</si>
  <si>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</si>
  <si>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</si>
  <si>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</si>
  <si>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</si>
  <si>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</si>
  <si>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</si>
  <si>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</si>
  <si>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</si>
  <si>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</si>
  <si>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</si>
  <si>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</si>
  <si>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</si>
  <si>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</si>
  <si>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</si>
  <si>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</si>
  <si>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</si>
  <si>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</si>
  <si>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</si>
  <si>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</si>
  <si>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</si>
  <si>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</si>
  <si>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</si>
  <si>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</si>
  <si>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</si>
  <si>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</si>
  <si>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</si>
  <si>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</si>
  <si>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</si>
  <si>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</si>
  <si>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</si>
  <si>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</si>
  <si>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</si>
  <si>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</si>
  <si>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</si>
  <si>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</si>
  <si>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</si>
  <si>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</si>
  <si>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</si>
  <si>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</si>
  <si>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</si>
  <si>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</si>
  <si>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</si>
  <si>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</si>
  <si>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</si>
  <si>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</si>
  <si>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</si>
  <si>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</si>
  <si>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</si>
  <si>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</si>
  <si>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</si>
  <si>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</si>
  <si>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</si>
  <si>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</si>
  <si>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</si>
  <si>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</si>
  <si>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</si>
  <si>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</si>
  <si>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</si>
  <si>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</si>
  <si>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</si>
  <si>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</si>
  <si>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</si>
  <si>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</si>
  <si>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</si>
  <si>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</si>
  <si>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</si>
  <si>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</si>
  <si>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</si>
  <si>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</si>
  <si>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</si>
  <si>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</si>
  <si>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</si>
  <si>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</si>
  <si>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</si>
  <si>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</si>
  <si>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</si>
  <si>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</si>
  <si>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</si>
  <si>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</si>
  <si>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</si>
  <si>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</si>
  <si>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</si>
  <si>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</si>
  <si>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</si>
  <si>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</si>
  <si>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</si>
  <si>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</si>
  <si>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</si>
  <si>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</si>
  <si>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</si>
  <si>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</si>
  <si>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</si>
  <si>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</si>
  <si>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</si>
  <si>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</si>
  <si>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</si>
  <si>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</si>
  <si>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</si>
  <si>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</si>
  <si>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</si>
  <si>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</si>
  <si>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</si>
  <si>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</si>
  <si>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</si>
  <si>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</si>
  <si>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</si>
  <si>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</si>
  <si>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</si>
  <si>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</si>
  <si>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</si>
  <si>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</si>
  <si>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</si>
  <si>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</si>
  <si>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</si>
  <si>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</si>
  <si>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</si>
  <si>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</si>
  <si>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</si>
  <si>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</si>
  <si>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</si>
  <si>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</si>
  <si>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</si>
  <si>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</si>
  <si>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</si>
  <si>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</si>
  <si>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</si>
  <si>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</si>
  <si>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</si>
  <si>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</si>
  <si>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</si>
  <si>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</si>
  <si>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</si>
  <si>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</si>
  <si>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</si>
  <si>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</si>
  <si>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</si>
  <si>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</si>
  <si>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</si>
  <si>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</si>
  <si>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</si>
  <si>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</si>
  <si>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</si>
  <si>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</si>
  <si>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</si>
  <si>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</si>
  <si>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</si>
  <si>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</si>
  <si>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</si>
  <si>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</si>
  <si>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</si>
  <si>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</si>
  <si>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</si>
  <si>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</si>
  <si>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</si>
  <si>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</si>
  <si>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</si>
  <si>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</si>
  <si>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</si>
  <si>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</si>
  <si>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</si>
  <si>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</si>
  <si>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</si>
  <si>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</si>
  <si>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</si>
  <si>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</si>
  <si>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</si>
  <si>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</si>
  <si>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</si>
  <si>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</si>
  <si>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</si>
  <si>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</si>
  <si>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</si>
  <si>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</si>
  <si>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</si>
  <si>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</si>
  <si>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</si>
  <si>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</si>
  <si>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</si>
  <si>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</si>
  <si>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</si>
  <si>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</si>
  <si>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</si>
  <si>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</si>
  <si>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</si>
  <si>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</si>
  <si>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</si>
  <si>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</si>
  <si>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</si>
  <si>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</si>
  <si>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</si>
  <si>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</si>
  <si>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</si>
  <si>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</si>
  <si>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</si>
  <si>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</si>
  <si>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</si>
  <si>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</si>
  <si>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</si>
  <si>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</si>
  <si>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</si>
  <si>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</si>
  <si>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</si>
  <si>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</si>
  <si>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</si>
  <si>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</si>
  <si>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</si>
  <si>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</si>
  <si>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</si>
  <si>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</si>
  <si>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</si>
  <si>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</si>
  <si>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</si>
  <si>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</si>
  <si>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</si>
  <si>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</si>
  <si>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</si>
  <si>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</si>
  <si>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</si>
  <si>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</si>
  <si>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</si>
  <si>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</si>
  <si>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</si>
  <si>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</si>
  <si>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</si>
  <si>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</si>
  <si>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</si>
  <si>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</si>
  <si>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</si>
  <si>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</si>
  <si>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</si>
  <si>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</si>
  <si>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</si>
  <si>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</si>
  <si>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</si>
  <si>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</si>
  <si>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</si>
  <si>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</si>
  <si>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</si>
  <si>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</si>
  <si>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</si>
  <si>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</si>
  <si>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</si>
  <si>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</si>
  <si>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</si>
  <si>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</si>
  <si>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</si>
  <si>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</si>
  <si>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</si>
  <si>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</si>
  <si>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</si>
  <si>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</si>
  <si>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</si>
  <si>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</si>
  <si>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</si>
  <si>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</si>
  <si>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</si>
  <si>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</si>
  <si>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</si>
  <si>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</si>
  <si>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</si>
  <si>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</si>
  <si>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</si>
  <si>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</si>
  <si>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</si>
  <si>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</si>
  <si>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</si>
  <si>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</si>
  <si>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</si>
  <si>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</si>
  <si>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</si>
  <si>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</si>
  <si>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</si>
  <si>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</si>
  <si>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</si>
  <si>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</si>
  <si>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</si>
  <si>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</si>
  <si>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</si>
  <si>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</si>
  <si>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</si>
  <si>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</si>
  <si>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</si>
  <si>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</si>
  <si>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</si>
  <si>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</si>
  <si>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</si>
  <si>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</si>
  <si>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</si>
  <si>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</si>
  <si>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</si>
  <si>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</si>
  <si>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</si>
  <si>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</si>
  <si>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</si>
  <si>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</si>
  <si>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</si>
  <si>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</si>
  <si>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</si>
  <si>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</si>
  <si>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</si>
  <si>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</si>
  <si>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</si>
  <si>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</si>
  <si>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</si>
  <si>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</si>
  <si>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</si>
  <si>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</si>
  <si>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</si>
  <si>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</si>
  <si>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</si>
  <si>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</si>
  <si>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</si>
  <si>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</si>
  <si>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</si>
  <si>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</si>
  <si>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</si>
  <si>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</si>
  <si>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</si>
  <si>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</si>
  <si>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</si>
  <si>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</si>
  <si>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</si>
  <si>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</si>
  <si>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</si>
  <si>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</si>
  <si>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</si>
  <si>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</si>
  <si>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</si>
  <si>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</si>
  <si>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</si>
  <si>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</si>
  <si>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</si>
  <si>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</si>
  <si>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</si>
  <si>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</si>
  <si>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</si>
  <si>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</si>
  <si>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</si>
  <si>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</si>
  <si>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</si>
  <si>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</si>
  <si>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</si>
  <si>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</si>
  <si>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</si>
  <si>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</si>
  <si>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</si>
  <si>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</si>
  <si>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</si>
  <si>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</si>
  <si>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</si>
  <si>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</si>
  <si>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</si>
  <si>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</si>
  <si>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</si>
  <si>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</si>
  <si>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</si>
  <si>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</si>
  <si>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</si>
  <si>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</si>
  <si>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</si>
  <si>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</si>
  <si>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</si>
  <si>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</si>
  <si>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</si>
  <si>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</si>
  <si>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</si>
  <si>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</si>
  <si>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</si>
  <si>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</si>
  <si>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</si>
  <si>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</si>
  <si>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</si>
  <si>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</si>
  <si>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</si>
  <si>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</si>
  <si>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</si>
  <si>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</si>
  <si>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</si>
  <si>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</si>
  <si>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</si>
  <si>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</si>
  <si>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</si>
  <si>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</si>
  <si>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</si>
  <si>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</si>
  <si>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</si>
  <si>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</si>
  <si>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</si>
  <si>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</si>
  <si>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</si>
  <si>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</si>
  <si>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</si>
  <si>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</si>
  <si>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</si>
  <si>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</si>
  <si>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</si>
  <si>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</si>
  <si>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</si>
  <si>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</si>
  <si>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</si>
  <si>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</si>
  <si>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</si>
  <si>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</si>
  <si>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</si>
  <si>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</si>
  <si>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</si>
  <si>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</si>
  <si>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</si>
  <si>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</si>
  <si>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</si>
  <si>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</si>
  <si>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</si>
  <si>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</si>
  <si>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</si>
  <si>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</si>
  <si>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</si>
  <si>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</si>
  <si>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</si>
  <si>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</si>
  <si>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</si>
  <si>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</si>
  <si>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</si>
  <si>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</si>
  <si>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</si>
  <si>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</si>
  <si>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</si>
  <si>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</si>
  <si>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</si>
  <si>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</si>
  <si>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</si>
  <si>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</si>
  <si>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</si>
  <si>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</si>
  <si>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</si>
  <si>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</si>
  <si>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</si>
  <si>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</si>
  <si>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</si>
  <si>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</si>
  <si>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</si>
  <si>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</si>
  <si>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</si>
  <si>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</si>
  <si>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</si>
  <si>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</si>
  <si>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</si>
  <si>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</si>
  <si>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</si>
  <si>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</si>
  <si>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</si>
  <si>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</si>
  <si>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</si>
  <si>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</si>
  <si>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</si>
  <si>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</si>
  <si>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</si>
  <si>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</si>
  <si>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</si>
  <si>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</si>
  <si>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</si>
  <si>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</si>
  <si>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</si>
  <si>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</si>
  <si>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医療法人誠志会　砥部病院</t>
    <phoneticPr fontId="3"/>
  </si>
  <si>
    <t>〒791-2114 伊予郡砥部町麻生４０番地１</t>
    <phoneticPr fontId="3"/>
  </si>
  <si>
    <t>〇</t>
  </si>
  <si>
    <t>医療法人</t>
  </si>
  <si>
    <t>内科</t>
  </si>
  <si>
    <t>ＤＰＣ病院ではない</t>
  </si>
  <si>
    <t>有</t>
  </si>
  <si>
    <t>看護必要度Ⅰ</t>
    <phoneticPr fontId="3"/>
  </si>
  <si>
    <t>慢性期機能</t>
  </si>
  <si>
    <t>療養病棟入院料１</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</si>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</sst>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1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525</v>
      </c>
      <c r="M9" s="282" t="s">
        <v>527</v>
      </c>
      <c r="N9" s="282" t="s">
        <v>528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525</v>
      </c>
      <c r="M22" s="282" t="s">
        <v>527</v>
      </c>
      <c r="N22" s="282" t="s">
        <v>528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525</v>
      </c>
      <c r="M35" s="282" t="s">
        <v>527</v>
      </c>
      <c r="N35" s="282" t="s">
        <v>528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525</v>
      </c>
      <c r="M44" s="282" t="s">
        <v>527</v>
      </c>
      <c r="N44" s="282" t="s">
        <v>528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525</v>
      </c>
      <c r="M89" s="262" t="s">
        <v>527</v>
      </c>
      <c r="N89" s="262" t="s">
        <v>528</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525</v>
      </c>
      <c r="M97" s="66" t="s">
        <v>527</v>
      </c>
      <c r="N97" s="66" t="s">
        <v>528</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30</v>
      </c>
      <c r="M103" s="258">
        <v>41</v>
      </c>
      <c r="N103" s="258">
        <v>29</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30</v>
      </c>
      <c r="M104" s="258">
        <v>41</v>
      </c>
      <c r="N104" s="258">
        <v>29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30</v>
      </c>
      <c r="M106" s="258">
        <v>41</v>
      </c>
      <c r="N106" s="258">
        <v>29</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30</v>
      </c>
      <c r="M107" s="258">
        <v>41</v>
      </c>
      <c r="N107" s="258">
        <v>29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30</v>
      </c>
      <c r="M109" s="258">
        <v>41</v>
      </c>
      <c r="N109" s="258">
        <v>29</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30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525</v>
      </c>
      <c r="M118" s="66" t="s">
        <v>527</v>
      </c>
      <c r="N118" s="66" t="s">
        <v>528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525</v>
      </c>
      <c r="M129" s="66" t="s">
        <v>527</v>
      </c>
      <c r="N129" s="66" t="s">
        <v>528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1046</v>
      </c>
      <c r="N131" s="98" t="s">
        <v>1046</v>
      </c>
    </row>
    <row r="132" spans="1:22" s="83" customFormat="1" ht="34.5" customHeight="1">
      <c r="A132" s="244" t="s">
        <v>621</v>
      </c>
      <c r="B132" s="84"/>
      <c r="C132" s="295"/>
      <c r="D132" s="297"/>
      <c r="E132" s="320" t="s">
        <v>58</v>
      </c>
      <c r="F132" s="321"/>
      <c r="G132" s="321"/>
      <c r="H132" s="322"/>
      <c r="I132" s="389"/>
      <c r="J132" s="101"/>
      <c r="K132" s="102"/>
      <c r="L132" s="82">
        <v>30</v>
      </c>
      <c r="M132" s="82">
        <v>41</v>
      </c>
      <c r="N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525</v>
      </c>
      <c r="M143" s="66" t="s">
        <v>527</v>
      </c>
      <c r="N143" s="66" t="s">
        <v>528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76</v>
      </c>
      <c r="K157" s="264" t="str">
        <f t="shared" si="3"/>
        <v>※</v>
      </c>
      <c r="L157" s="117" t="s">
        <v>541</v>
      </c>
      <c r="M157" s="117">
        <v>41</v>
      </c>
      <c r="N157" s="117">
        <v>35</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63</v>
      </c>
      <c r="K201" s="264" t="str">
        <f t="shared" si="5"/>
        <v/>
      </c>
      <c r="L201" s="117">
        <v>63</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525</v>
      </c>
      <c r="M226" s="66" t="s">
        <v>527</v>
      </c>
      <c r="N226" s="66" t="s">
        <v>528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525</v>
      </c>
      <c r="M234" s="66" t="s">
        <v>527</v>
      </c>
      <c r="N234" s="66" t="s">
        <v>528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525</v>
      </c>
      <c r="M244" s="66" t="s">
        <v>527</v>
      </c>
      <c r="N244" s="66" t="s">
        <v>528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525</v>
      </c>
      <c r="M253" s="66" t="s">
        <v>527</v>
      </c>
      <c r="N253" s="66" t="s">
        <v>528</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1043</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525</v>
      </c>
      <c r="M263" s="66" t="s">
        <v>527</v>
      </c>
      <c r="N263" s="66" t="s">
        <v>528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25</v>
      </c>
      <c r="K269" s="81" t="str">
        <f t="shared" si="8"/>
        <v/>
      </c>
      <c r="L269" s="147">
        <v>10</v>
      </c>
      <c r="M269" s="147">
        <v>7</v>
      </c>
      <c r="N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4</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7</v>
      </c>
      <c r="M273" s="147">
        <v>9</v>
      </c>
      <c r="N273" s="147">
        <v>6</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525</v>
      </c>
      <c r="M322" s="66" t="s">
        <v>527</v>
      </c>
      <c r="N322" s="66" t="s">
        <v>528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525</v>
      </c>
      <c r="M342" s="66" t="s">
        <v>527</v>
      </c>
      <c r="N342" s="66" t="s">
        <v>528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525</v>
      </c>
      <c r="M367" s="66" t="s">
        <v>527</v>
      </c>
      <c r="N367" s="66" t="s">
        <v>528</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525</v>
      </c>
      <c r="M390" s="66" t="s">
        <v>527</v>
      </c>
      <c r="N390" s="66" t="s">
        <v>528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623</v>
      </c>
      <c r="K392" s="81" t="str">
        <f t="shared" ref="K392:K397" si="12">IF(OR(COUNTIF(L392:N392,"未確認")&gt;0,COUNTIF(L392:N392,"~*")&gt;0),"※","")</f>
        <v/>
      </c>
      <c r="L392" s="147">
        <v>432</v>
      </c>
      <c r="M392" s="147">
        <v>96</v>
      </c>
      <c r="N392" s="147">
        <v>95</v>
      </c>
    </row>
    <row r="393" spans="1:22" s="83" customFormat="1" ht="34.5" customHeight="1">
      <c r="A393" s="249" t="s">
        <v>773</v>
      </c>
      <c r="B393" s="84"/>
      <c r="C393" s="370"/>
      <c r="D393" s="380"/>
      <c r="E393" s="320" t="s">
        <v>224</v>
      </c>
      <c r="F393" s="321"/>
      <c r="G393" s="321"/>
      <c r="H393" s="322"/>
      <c r="I393" s="343"/>
      <c r="J393" s="140">
        <f t="shared" si="11"/>
        <v>206</v>
      </c>
      <c r="K393" s="81" t="str">
        <f t="shared" si="12"/>
        <v/>
      </c>
      <c r="L393" s="147">
        <v>107</v>
      </c>
      <c r="M393" s="147">
        <v>49</v>
      </c>
      <c r="N393" s="147">
        <v>50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417</v>
      </c>
      <c r="K395" s="81" t="str">
        <f t="shared" si="12"/>
        <v/>
      </c>
      <c r="L395" s="147">
        <v>325</v>
      </c>
      <c r="M395" s="147">
        <v>47</v>
      </c>
      <c r="N395" s="147">
        <v>45</v>
      </c>
    </row>
    <row r="396" spans="1:22" s="83" customFormat="1" ht="34.5" customHeight="1">
      <c r="A396" s="250" t="s">
        <v>776</v>
      </c>
      <c r="B396" s="1"/>
      <c r="C396" s="370"/>
      <c r="D396" s="320" t="s">
        <v>227</v>
      </c>
      <c r="E396" s="321"/>
      <c r="F396" s="321"/>
      <c r="G396" s="321"/>
      <c r="H396" s="322"/>
      <c r="I396" s="343"/>
      <c r="J396" s="140">
        <f t="shared" si="11"/>
        <v>36132</v>
      </c>
      <c r="K396" s="81" t="str">
        <f t="shared" si="12"/>
        <v/>
      </c>
      <c r="L396" s="147">
        <v>10899</v>
      </c>
      <c r="M396" s="147">
        <v>14287</v>
      </c>
      <c r="N396" s="147">
        <v>10946</v>
      </c>
    </row>
    <row r="397" spans="1:22" s="83" customFormat="1" ht="34.5" customHeight="1">
      <c r="A397" s="250" t="s">
        <v>777</v>
      </c>
      <c r="B397" s="119"/>
      <c r="C397" s="370"/>
      <c r="D397" s="320" t="s">
        <v>228</v>
      </c>
      <c r="E397" s="321"/>
      <c r="F397" s="321"/>
      <c r="G397" s="321"/>
      <c r="H397" s="322"/>
      <c r="I397" s="344"/>
      <c r="J397" s="140">
        <f t="shared" si="11"/>
        <v>622</v>
      </c>
      <c r="K397" s="81" t="str">
        <f t="shared" si="12"/>
        <v/>
      </c>
      <c r="L397" s="147">
        <v>433</v>
      </c>
      <c r="M397" s="147">
        <v>97</v>
      </c>
      <c r="N397" s="147">
        <v>92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525</v>
      </c>
      <c r="M403" s="66" t="s">
        <v>527</v>
      </c>
      <c r="N403" s="66" t="s">
        <v>528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623</v>
      </c>
      <c r="K405" s="81" t="str">
        <f t="shared" ref="K405:K422" si="14">IF(OR(COUNTIF(L405:N405,"未確認")&gt;0,COUNTIF(L405:N405,"~*")&gt;0),"※","")</f>
        <v/>
      </c>
      <c r="L405" s="147">
        <v>432</v>
      </c>
      <c r="M405" s="147">
        <v>96</v>
      </c>
      <c r="N405" s="147">
        <v>95</v>
      </c>
    </row>
    <row r="406" spans="1:22" s="83" customFormat="1" ht="34.5" customHeight="1">
      <c r="A406" s="251" t="s">
        <v>779</v>
      </c>
      <c r="B406" s="119"/>
      <c r="C406" s="369"/>
      <c r="D406" s="375" t="s">
        <v>233</v>
      </c>
      <c r="E406" s="377" t="s">
        <v>234</v>
      </c>
      <c r="F406" s="378"/>
      <c r="G406" s="378"/>
      <c r="H406" s="379"/>
      <c r="I406" s="361"/>
      <c r="J406" s="140">
        <f t="shared" si="13"/>
        <v>95</v>
      </c>
      <c r="K406" s="81" t="str">
        <f t="shared" si="14"/>
        <v/>
      </c>
      <c r="L406" s="147">
        <v>4</v>
      </c>
      <c r="M406" s="147">
        <v>41</v>
      </c>
      <c r="N406" s="147">
        <v>50</v>
      </c>
    </row>
    <row r="407" spans="1:22" s="83" customFormat="1" ht="34.5" customHeight="1">
      <c r="A407" s="251" t="s">
        <v>780</v>
      </c>
      <c r="B407" s="119"/>
      <c r="C407" s="369"/>
      <c r="D407" s="369"/>
      <c r="E407" s="320" t="s">
        <v>235</v>
      </c>
      <c r="F407" s="321"/>
      <c r="G407" s="321"/>
      <c r="H407" s="322"/>
      <c r="I407" s="361"/>
      <c r="J407" s="140">
        <f t="shared" si="13"/>
        <v>284</v>
      </c>
      <c r="K407" s="81" t="str">
        <f t="shared" si="14"/>
        <v/>
      </c>
      <c r="L407" s="147">
        <v>237</v>
      </c>
      <c r="M407" s="147">
        <v>24</v>
      </c>
      <c r="N407" s="147">
        <v>23</v>
      </c>
    </row>
    <row r="408" spans="1:22" s="83" customFormat="1" ht="34.5" customHeight="1">
      <c r="A408" s="251" t="s">
        <v>781</v>
      </c>
      <c r="B408" s="119"/>
      <c r="C408" s="369"/>
      <c r="D408" s="369"/>
      <c r="E408" s="320" t="s">
        <v>236</v>
      </c>
      <c r="F408" s="321"/>
      <c r="G408" s="321"/>
      <c r="H408" s="322"/>
      <c r="I408" s="361"/>
      <c r="J408" s="140">
        <f t="shared" si="13"/>
        <v>119</v>
      </c>
      <c r="K408" s="81" t="str">
        <f t="shared" si="14"/>
        <v/>
      </c>
      <c r="L408" s="147">
        <v>103</v>
      </c>
      <c r="M408" s="147">
        <v>8</v>
      </c>
      <c r="N408" s="147">
        <v>8</v>
      </c>
    </row>
    <row r="409" spans="1:22" s="83" customFormat="1" ht="34.5" customHeight="1">
      <c r="A409" s="251" t="s">
        <v>782</v>
      </c>
      <c r="B409" s="119"/>
      <c r="C409" s="369"/>
      <c r="D409" s="369"/>
      <c r="E409" s="317" t="s">
        <v>989</v>
      </c>
      <c r="F409" s="318"/>
      <c r="G409" s="318"/>
      <c r="H409" s="319"/>
      <c r="I409" s="361"/>
      <c r="J409" s="140">
        <f t="shared" si="13"/>
        <v>125</v>
      </c>
      <c r="K409" s="81" t="str">
        <f t="shared" si="14"/>
        <v/>
      </c>
      <c r="L409" s="147">
        <v>88</v>
      </c>
      <c r="M409" s="147">
        <v>23</v>
      </c>
      <c r="N409" s="147">
        <v>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622</v>
      </c>
      <c r="K413" s="81" t="str">
        <f t="shared" si="14"/>
        <v/>
      </c>
      <c r="L413" s="147">
        <v>433</v>
      </c>
      <c r="M413" s="147">
        <v>97</v>
      </c>
      <c r="N413" s="147">
        <v>92</v>
      </c>
    </row>
    <row r="414" spans="1:22" s="83" customFormat="1" ht="34.5" customHeight="1">
      <c r="A414" s="251" t="s">
        <v>787</v>
      </c>
      <c r="B414" s="119"/>
      <c r="C414" s="369"/>
      <c r="D414" s="375" t="s">
        <v>240</v>
      </c>
      <c r="E414" s="377" t="s">
        <v>241</v>
      </c>
      <c r="F414" s="378"/>
      <c r="G414" s="378"/>
      <c r="H414" s="379"/>
      <c r="I414" s="361"/>
      <c r="J414" s="140">
        <f t="shared" si="13"/>
        <v>108</v>
      </c>
      <c r="K414" s="81" t="str">
        <f t="shared" si="14"/>
        <v/>
      </c>
      <c r="L414" s="147">
        <v>95</v>
      </c>
      <c r="M414" s="147">
        <v>5</v>
      </c>
      <c r="N414" s="147">
        <v>8</v>
      </c>
    </row>
    <row r="415" spans="1:22" s="83" customFormat="1" ht="34.5" customHeight="1">
      <c r="A415" s="251" t="s">
        <v>788</v>
      </c>
      <c r="B415" s="119"/>
      <c r="C415" s="369"/>
      <c r="D415" s="369"/>
      <c r="E415" s="320" t="s">
        <v>242</v>
      </c>
      <c r="F415" s="321"/>
      <c r="G415" s="321"/>
      <c r="H415" s="322"/>
      <c r="I415" s="361"/>
      <c r="J415" s="140">
        <f t="shared" si="13"/>
        <v>262</v>
      </c>
      <c r="K415" s="81" t="str">
        <f t="shared" si="14"/>
        <v/>
      </c>
      <c r="L415" s="147">
        <v>210</v>
      </c>
      <c r="M415" s="147">
        <v>28</v>
      </c>
      <c r="N415" s="147">
        <v>24</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26</v>
      </c>
      <c r="M416" s="147">
        <v>5</v>
      </c>
      <c r="N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10</v>
      </c>
      <c r="M418" s="147">
        <v>8</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100</v>
      </c>
      <c r="K420" s="81" t="str">
        <f t="shared" si="14"/>
        <v/>
      </c>
      <c r="L420" s="147">
        <v>68</v>
      </c>
      <c r="M420" s="147">
        <v>18</v>
      </c>
      <c r="N420" s="147">
        <v>14</v>
      </c>
    </row>
    <row r="421" spans="1:22" s="83" customFormat="1" ht="34.5" customHeight="1">
      <c r="A421" s="251" t="s">
        <v>794</v>
      </c>
      <c r="B421" s="119"/>
      <c r="C421" s="369"/>
      <c r="D421" s="369"/>
      <c r="E421" s="320" t="s">
        <v>247</v>
      </c>
      <c r="F421" s="321"/>
      <c r="G421" s="321"/>
      <c r="H421" s="322"/>
      <c r="I421" s="361"/>
      <c r="J421" s="140">
        <f t="shared" si="13"/>
        <v>96</v>
      </c>
      <c r="K421" s="81" t="str">
        <f t="shared" si="14"/>
        <v/>
      </c>
      <c r="L421" s="147">
        <v>24</v>
      </c>
      <c r="M421" s="147">
        <v>33</v>
      </c>
      <c r="N421" s="147">
        <v>39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525</v>
      </c>
      <c r="M428" s="66" t="s">
        <v>527</v>
      </c>
      <c r="N428" s="66" t="s">
        <v>528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514</v>
      </c>
      <c r="K430" s="193" t="str">
        <f>IF(OR(COUNTIF(L430:N430,"未確認")&gt;0,COUNTIF(L430:N430,"~*")&gt;0),"※","")</f>
        <v/>
      </c>
      <c r="L430" s="147">
        <v>338</v>
      </c>
      <c r="M430" s="147">
        <v>92</v>
      </c>
      <c r="N430" s="147">
        <v>84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v>
      </c>
      <c r="K431" s="193" t="str">
        <f>IF(OR(COUNTIF(L431:N431,"未確認")&gt;0,COUNTIF(L431:N431,"~*")&gt;0),"※","")</f>
        <v/>
      </c>
      <c r="L431" s="147">
        <v>4</v>
      </c>
      <c r="M431" s="147">
        <v>1</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13</v>
      </c>
      <c r="K432" s="193" t="str">
        <f>IF(OR(COUNTIF(L432:N432,"未確認")&gt;0,COUNTIF(L432:N432,"~*")&gt;0),"※","")</f>
        <v/>
      </c>
      <c r="L432" s="147">
        <v>5</v>
      </c>
      <c r="M432" s="147">
        <v>6</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495</v>
      </c>
      <c r="K433" s="193" t="str">
        <f>IF(OR(COUNTIF(L433:N433,"未確認")&gt;0,COUNTIF(L433:N433,"~*")&gt;0),"※","")</f>
        <v/>
      </c>
      <c r="L433" s="147">
        <v>329</v>
      </c>
      <c r="M433" s="147">
        <v>85</v>
      </c>
      <c r="N433" s="147">
        <v>81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525</v>
      </c>
      <c r="M441" s="66" t="s">
        <v>527</v>
      </c>
      <c r="N441" s="66" t="s">
        <v>528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525</v>
      </c>
      <c r="M466" s="66" t="s">
        <v>527</v>
      </c>
      <c r="N466" s="66" t="s">
        <v>528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525</v>
      </c>
      <c r="M502" s="66" t="s">
        <v>527</v>
      </c>
      <c r="N502" s="66" t="s">
        <v>528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525</v>
      </c>
      <c r="M514" s="66" t="s">
        <v>527</v>
      </c>
      <c r="N514" s="66" t="s">
        <v>528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525</v>
      </c>
      <c r="M520" s="66" t="s">
        <v>527</v>
      </c>
      <c r="N520" s="66" t="s">
        <v>528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525</v>
      </c>
      <c r="M525" s="66" t="s">
        <v>527</v>
      </c>
      <c r="N525" s="66" t="s">
        <v>528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525</v>
      </c>
      <c r="M530" s="66" t="s">
        <v>527</v>
      </c>
      <c r="N530" s="66" t="s">
        <v>528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525</v>
      </c>
      <c r="M543" s="66" t="s">
        <v>527</v>
      </c>
      <c r="N543" s="66" t="s">
        <v>528</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38.299999999999997</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4.3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525</v>
      </c>
      <c r="M588" s="66" t="s">
        <v>527</v>
      </c>
      <c r="N588" s="66" t="s">
        <v>528</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5" customHeight="1">
      <c r="A595" s="251" t="s">
        <v>895</v>
      </c>
      <c r="B595" s="84"/>
      <c r="C595" s="323" t="s">
        <v>994</v>
      </c>
      <c r="D595" s="324"/>
      <c r="E595" s="324"/>
      <c r="F595" s="324"/>
      <c r="G595" s="324"/>
      <c r="H595" s="325"/>
      <c r="I595" s="340" t="s">
        <v>397</v>
      </c>
      <c r="J595" s="140">
        <v>3717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525</v>
      </c>
      <c r="M611" s="66" t="s">
        <v>527</v>
      </c>
      <c r="N611" s="66" t="s">
        <v>528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31</v>
      </c>
      <c r="K618" s="201" t="str">
        <f t="shared" si="29"/>
        <v>※</v>
      </c>
      <c r="L618" s="117">
        <v>31</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525</v>
      </c>
      <c r="M629" s="66" t="s">
        <v>527</v>
      </c>
      <c r="N629" s="66" t="s">
        <v>528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525</v>
      </c>
      <c r="M644" s="66" t="s">
        <v>527</v>
      </c>
      <c r="N644" s="66" t="s">
        <v>528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35</v>
      </c>
      <c r="K646" s="201" t="str">
        <f t="shared" ref="K646:K660" si="33">IF(OR(COUNTIF(L646:N646,"未確認")&gt;0,COUNTIF(L646:N646,"*")&gt;0),"※","")</f>
        <v/>
      </c>
      <c r="L646" s="117">
        <v>0</v>
      </c>
      <c r="M646" s="117">
        <v>21</v>
      </c>
      <c r="N646" s="117">
        <v>14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
      </c>
      <c r="L648" s="117">
        <v>0</v>
      </c>
      <c r="M648" s="117">
        <v>14</v>
      </c>
      <c r="N648" s="117">
        <v>11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525</v>
      </c>
      <c r="M665" s="66" t="s">
        <v>527</v>
      </c>
      <c r="N665" s="66" t="s">
        <v>528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525</v>
      </c>
      <c r="M681" s="66" t="s">
        <v>527</v>
      </c>
      <c r="N681" s="66" t="s">
        <v>528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61</v>
      </c>
      <c r="K683" s="201" t="str">
        <f>IF(OR(COUNTIF(L683:N683,"未確認")&gt;0,COUNTIF(L683:N683,"*")&gt;0),"※","")</f>
        <v/>
      </c>
      <c r="L683" s="117">
        <v>0</v>
      </c>
      <c r="M683" s="117">
        <v>31</v>
      </c>
      <c r="N683" s="117">
        <v>30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525</v>
      </c>
      <c r="M691" s="66" t="s">
        <v>527</v>
      </c>
      <c r="N691" s="66" t="s">
        <v>528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525</v>
      </c>
      <c r="M704" s="66" t="s">
        <v>527</v>
      </c>
      <c r="N704" s="66" t="s">
        <v>528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25188DE-70B9-47BF-9377-76CFA4252D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2019-12-23T01:30:31Z</dcterms:modified>
</cp:coreProperties>
</file>