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427BA55-C4DA-4DDB-935E-0F6DF3D3568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<sst xmlns="http://schemas.openxmlformats.org/spreadsheetml/2006/main" count="3103" uniqueCount="1053">
  <si>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</si>
  <si>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</si>
  <si>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</si>
  <si>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</si>
  <si>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</si>
  <si>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</si>
  <si>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</si>
  <si>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</si>
  <si>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</si>
  <si>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</si>
  <si>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</si>
  <si>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</si>
  <si>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</si>
  <si>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</si>
  <si>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</si>
  <si>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</si>
  <si>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</si>
  <si>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</si>
  <si>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</si>
  <si>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</si>
  <si>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</si>
  <si>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</si>
  <si>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</si>
  <si>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</si>
  <si>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</si>
  <si>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</si>
  <si>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</si>
  <si>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</si>
  <si>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</si>
  <si>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</si>
  <si>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</si>
  <si>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</si>
  <si>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</si>
  <si>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</si>
  <si>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</si>
  <si>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</si>
  <si>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</si>
  <si>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</si>
  <si>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</si>
  <si>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</si>
  <si>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</si>
  <si>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</si>
  <si>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</si>
  <si>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</si>
  <si>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</si>
  <si>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</si>
  <si>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</si>
  <si>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</si>
  <si>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</si>
  <si>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</si>
  <si>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</si>
  <si>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</si>
  <si>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</si>
  <si>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</si>
  <si>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</si>
  <si>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</si>
  <si>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</si>
  <si>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</si>
  <si>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</si>
  <si>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</si>
  <si>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</si>
  <si>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</si>
  <si>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</si>
  <si>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</si>
  <si>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</si>
  <si>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</si>
  <si>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</si>
  <si>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</si>
  <si>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</si>
  <si>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</si>
  <si>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</si>
  <si>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</si>
  <si>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</si>
  <si>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</si>
  <si>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</si>
  <si>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</si>
  <si>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</si>
  <si>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</si>
  <si>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</si>
  <si>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</si>
  <si>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</si>
  <si>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</si>
  <si>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</si>
  <si>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</si>
  <si>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</si>
  <si>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</si>
  <si>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</si>
  <si>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</si>
  <si>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</si>
  <si>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</si>
  <si>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</si>
  <si>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</si>
  <si>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</si>
  <si>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</si>
  <si>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</si>
  <si>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</si>
  <si>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</si>
  <si>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</si>
  <si>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</si>
  <si>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</si>
  <si>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</si>
  <si>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</si>
  <si>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</si>
  <si>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</si>
  <si>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</si>
  <si>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</si>
  <si>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</si>
  <si>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</si>
  <si>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</si>
  <si>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</si>
  <si>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</si>
  <si>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</si>
  <si>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</si>
  <si>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</si>
  <si>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</si>
  <si>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</si>
  <si>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</si>
  <si>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</si>
  <si>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</si>
  <si>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</si>
  <si>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</si>
  <si>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</si>
  <si>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</si>
  <si>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</si>
  <si>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</si>
  <si>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</si>
  <si>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</si>
  <si>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</si>
  <si>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</si>
  <si>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</si>
  <si>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</si>
  <si>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</si>
  <si>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</si>
  <si>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</si>
  <si>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</si>
  <si>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</si>
  <si>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</si>
  <si>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</si>
  <si>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</si>
  <si>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</si>
  <si>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</si>
  <si>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</si>
  <si>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</si>
  <si>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</si>
  <si>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</si>
  <si>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</si>
  <si>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</si>
  <si>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</si>
  <si>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</si>
  <si>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</si>
  <si>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</si>
  <si>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</si>
  <si>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</si>
  <si>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</si>
  <si>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</si>
  <si>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</si>
  <si>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</si>
  <si>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</si>
  <si>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</si>
  <si>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</si>
  <si>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</si>
  <si>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</si>
  <si>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</si>
  <si>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</si>
  <si>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</si>
  <si>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</si>
  <si>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</si>
  <si>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</si>
  <si>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</si>
  <si>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</si>
  <si>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</si>
  <si>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</si>
  <si>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</si>
  <si>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</si>
  <si>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</si>
  <si>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</si>
  <si>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</si>
  <si>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</si>
  <si>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</si>
  <si>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</si>
  <si>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</si>
  <si>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</si>
  <si>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</si>
  <si>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</si>
  <si>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</si>
  <si>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</si>
  <si>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</si>
  <si>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</si>
  <si>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</si>
  <si>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</si>
  <si>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</si>
  <si>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</si>
  <si>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</si>
  <si>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</si>
  <si>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</si>
  <si>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</si>
  <si>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</si>
  <si>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</si>
  <si>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</si>
  <si>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</si>
  <si>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</si>
  <si>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</si>
  <si>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</si>
  <si>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</si>
  <si>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</si>
  <si>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</si>
  <si>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</si>
  <si>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</si>
  <si>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</si>
  <si>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</si>
  <si>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</si>
  <si>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</si>
  <si>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</si>
  <si>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</si>
  <si>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</si>
  <si>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</si>
  <si>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</si>
  <si>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</si>
  <si>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</si>
  <si>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</si>
  <si>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</si>
  <si>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</si>
  <si>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</si>
  <si>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</si>
  <si>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</si>
  <si>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</si>
  <si>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</si>
  <si>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</si>
  <si>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</si>
  <si>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</si>
  <si>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</si>
  <si>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</si>
  <si>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</si>
  <si>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</si>
  <si>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</si>
  <si>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</si>
  <si>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</si>
  <si>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</si>
  <si>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</si>
  <si>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</si>
  <si>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</si>
  <si>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</si>
  <si>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</si>
  <si>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</si>
  <si>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</si>
  <si>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</si>
  <si>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</si>
  <si>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</si>
  <si>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</si>
  <si>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</si>
  <si>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</si>
  <si>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</si>
  <si>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</si>
  <si>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</si>
  <si>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</si>
  <si>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</si>
  <si>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</si>
  <si>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</si>
  <si>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</si>
  <si>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</si>
  <si>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</si>
  <si>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</si>
  <si>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</si>
  <si>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</si>
  <si>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</si>
  <si>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</si>
  <si>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</si>
  <si>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</si>
  <si>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</si>
  <si>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</si>
  <si>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</si>
  <si>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</si>
  <si>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</si>
  <si>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</si>
  <si>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</si>
  <si>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</si>
  <si>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</si>
  <si>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</si>
  <si>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</si>
  <si>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</si>
  <si>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</si>
  <si>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</si>
  <si>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</si>
  <si>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</si>
  <si>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</si>
  <si>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</si>
  <si>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</si>
  <si>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</si>
  <si>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</si>
  <si>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</si>
  <si>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</si>
  <si>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</si>
  <si>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</si>
  <si>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</si>
  <si>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</si>
  <si>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</si>
  <si>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</si>
  <si>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</si>
  <si>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</si>
  <si>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</si>
  <si>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</si>
  <si>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</si>
  <si>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</si>
  <si>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</si>
  <si>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</si>
  <si>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</si>
  <si>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</si>
  <si>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</si>
  <si>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</si>
  <si>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</si>
  <si>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</si>
  <si>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</si>
  <si>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</si>
  <si>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</si>
  <si>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</si>
  <si>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</si>
  <si>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</si>
  <si>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</si>
  <si>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</si>
  <si>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</si>
  <si>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</si>
  <si>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</si>
  <si>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</si>
  <si>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</si>
  <si>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</si>
  <si>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</si>
  <si>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</si>
  <si>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</si>
  <si>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</si>
  <si>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</si>
  <si>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</si>
  <si>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</si>
  <si>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</si>
  <si>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</si>
  <si>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</si>
  <si>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</si>
  <si>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</si>
  <si>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</si>
  <si>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</si>
  <si>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</si>
  <si>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</si>
  <si>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</si>
  <si>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</si>
  <si>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</si>
  <si>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</si>
  <si>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</si>
  <si>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</si>
  <si>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</si>
  <si>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</si>
  <si>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</si>
  <si>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</si>
  <si>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</si>
  <si>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</si>
  <si>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</si>
  <si>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</si>
  <si>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</si>
  <si>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</si>
  <si>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</si>
  <si>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</si>
  <si>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</si>
  <si>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</si>
  <si>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</si>
  <si>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</si>
  <si>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</si>
  <si>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</si>
  <si>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</si>
  <si>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</si>
  <si>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</si>
  <si>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</si>
  <si>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</si>
  <si>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</si>
  <si>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</si>
  <si>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</si>
  <si>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</si>
  <si>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</si>
  <si>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</si>
  <si>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</si>
  <si>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</si>
  <si>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</si>
  <si>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</si>
  <si>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</si>
  <si>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</si>
  <si>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</si>
  <si>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</si>
  <si>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</si>
  <si>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</si>
  <si>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</si>
  <si>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</si>
  <si>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</si>
  <si>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</si>
  <si>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</si>
  <si>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</si>
  <si>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</si>
  <si>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</si>
  <si>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</si>
  <si>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</si>
  <si>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</si>
  <si>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</si>
  <si>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</si>
  <si>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</si>
  <si>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</si>
  <si>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</si>
  <si>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</si>
  <si>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</si>
  <si>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</si>
  <si>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</si>
  <si>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</si>
  <si>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</si>
  <si>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</si>
  <si>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</si>
  <si>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</si>
  <si>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</si>
  <si>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</si>
  <si>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</si>
  <si>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</si>
  <si>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</si>
  <si>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</si>
  <si>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</si>
  <si>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</si>
  <si>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</si>
  <si>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</si>
  <si>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</si>
  <si>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</si>
  <si>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</si>
  <si>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</si>
  <si>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</si>
  <si>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</si>
  <si>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</si>
  <si>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</si>
  <si>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</si>
  <si>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</si>
  <si>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</si>
  <si>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</si>
  <si>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</si>
  <si>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</si>
  <si>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</si>
  <si>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</si>
  <si>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</si>
  <si>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</si>
  <si>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</si>
  <si>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</si>
  <si>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</si>
  <si>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</si>
  <si>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</si>
  <si>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</si>
  <si>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</si>
  <si>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</si>
  <si>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</si>
  <si>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</si>
  <si>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</si>
  <si>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</si>
  <si>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</si>
  <si>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</si>
  <si>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</si>
  <si>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</si>
  <si>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</si>
  <si>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</si>
  <si>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</si>
  <si>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</si>
  <si>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</si>
  <si>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</si>
  <si>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</si>
  <si>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</si>
  <si>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</si>
  <si>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</si>
  <si>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</si>
  <si>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</si>
  <si>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</si>
  <si>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</si>
  <si>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</si>
  <si>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</si>
  <si>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</si>
  <si>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</si>
  <si>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</si>
  <si>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</si>
  <si>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</si>
  <si>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</si>
  <si>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</si>
  <si>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</si>
  <si>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</si>
  <si>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</si>
  <si>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</si>
  <si>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</si>
  <si>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</si>
  <si>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</si>
  <si>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</si>
  <si>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</si>
  <si>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</si>
  <si>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</si>
  <si>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</si>
  <si>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</si>
  <si>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</si>
  <si>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</si>
  <si>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</si>
  <si>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</si>
  <si>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</si>
  <si>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</si>
  <si>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</si>
  <si>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</si>
  <si>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</si>
  <si>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</si>
  <si>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</si>
  <si>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</si>
  <si>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</si>
  <si>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</si>
  <si>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</si>
  <si>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</si>
  <si>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</si>
  <si>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</si>
  <si>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</si>
  <si>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</si>
  <si>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</si>
  <si>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</si>
  <si>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</si>
  <si>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</si>
  <si>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</si>
  <si>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</si>
  <si>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</si>
  <si>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</si>
  <si>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</si>
  <si>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</si>
  <si>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</si>
  <si>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</si>
  <si>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</si>
  <si>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</si>
  <si>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</si>
  <si>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</si>
  <si>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</si>
  <si>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</si>
  <si>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</si>
  <si>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</si>
  <si>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</si>
  <si>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</si>
  <si>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</si>
  <si>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</si>
  <si>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</si>
  <si>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</si>
  <si>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</si>
  <si>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</si>
  <si>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</si>
  <si>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</si>
  <si>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</si>
  <si>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</si>
  <si>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</si>
  <si>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</si>
  <si>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</si>
  <si>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</si>
  <si>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</si>
  <si>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</si>
  <si>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</si>
  <si>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</si>
  <si>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</si>
  <si>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</si>
  <si>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</si>
  <si>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</si>
  <si>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</si>
  <si>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</si>
  <si>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</si>
  <si>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</si>
  <si>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</si>
  <si>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</si>
  <si>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</si>
  <si>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</si>
  <si>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</si>
  <si>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</si>
  <si>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</si>
  <si>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</si>
  <si>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</si>
  <si>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</si>
  <si>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</si>
  <si>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</si>
  <si>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</si>
  <si>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</si>
  <si>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</si>
  <si>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</si>
  <si>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</si>
  <si>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</si>
  <si>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</si>
  <si>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</si>
  <si>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</si>
  <si>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</si>
  <si>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</si>
  <si>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</si>
  <si>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</si>
  <si>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</si>
  <si>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</si>
  <si>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</si>
  <si>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</si>
  <si>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</si>
  <si>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</si>
  <si>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</si>
  <si>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</si>
  <si>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</si>
  <si>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</si>
  <si>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</si>
  <si>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</si>
  <si>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</si>
  <si>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</si>
  <si>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</si>
  <si>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</si>
  <si>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</si>
  <si>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</si>
  <si>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</si>
  <si>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</si>
  <si>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</si>
  <si>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</si>
  <si>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</si>
  <si>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</si>
  <si>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</si>
  <si>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</si>
  <si>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</si>
  <si>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</si>
  <si>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</si>
  <si>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</si>
  <si>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</si>
  <si>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</si>
  <si>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</si>
  <si>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</si>
  <si>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</si>
  <si>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</si>
  <si>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</si>
  <si>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</si>
  <si>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</si>
  <si>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</si>
  <si>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</si>
  <si>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</si>
  <si>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</si>
  <si>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</si>
  <si>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</si>
  <si>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</si>
  <si>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</si>
  <si>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</si>
  <si>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</si>
  <si>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</si>
  <si>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</si>
  <si>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</si>
  <si>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</si>
  <si>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</si>
  <si>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</si>
  <si>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</si>
  <si>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</si>
  <si>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</si>
  <si>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</si>
  <si>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</si>
  <si>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</si>
  <si>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</si>
  <si>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</si>
  <si>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</si>
  <si>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</si>
  <si>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</si>
  <si>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</si>
  <si>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</si>
  <si>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</si>
  <si>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</si>
  <si>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</si>
  <si>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</si>
  <si>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</si>
  <si>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</si>
  <si>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</si>
  <si>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</si>
  <si>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</si>
  <si>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</si>
  <si>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</si>
  <si>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</si>
  <si>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</si>
  <si>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</si>
  <si>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</si>
  <si>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</si>
  <si>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</si>
  <si>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</si>
  <si>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</si>
  <si>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</si>
  <si>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</si>
  <si>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</si>
  <si>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</si>
  <si>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</si>
  <si>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</si>
  <si>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</si>
  <si>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</si>
  <si>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</si>
  <si>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</si>
  <si>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</si>
  <si>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</si>
  <si>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</si>
  <si>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</si>
  <si>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</si>
  <si>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</si>
  <si>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</si>
  <si>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</si>
  <si>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</si>
  <si>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</si>
  <si>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</si>
  <si>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</si>
  <si>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</si>
  <si>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</si>
  <si>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</si>
  <si>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</si>
  <si>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</si>
  <si>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</si>
  <si>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</si>
  <si>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</si>
  <si>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</si>
  <si>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</si>
  <si>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</si>
  <si>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</si>
  <si>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</si>
  <si>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</si>
  <si>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</si>
  <si>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</si>
  <si>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</si>
  <si>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</si>
  <si>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</si>
  <si>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</si>
  <si>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</si>
  <si>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</si>
  <si>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</si>
  <si>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</si>
  <si>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</si>
  <si>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</si>
  <si>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</si>
  <si>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</si>
  <si>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</si>
  <si>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</si>
  <si>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</si>
  <si>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</si>
  <si>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</si>
  <si>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</si>
  <si>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</si>
  <si>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</si>
  <si>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</si>
  <si>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</si>
  <si>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</si>
  <si>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</si>
  <si>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</si>
  <si>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</si>
  <si>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</si>
  <si>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</si>
  <si>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</si>
  <si>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</si>
  <si>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</si>
  <si>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</si>
  <si>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</si>
  <si>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</si>
  <si>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</si>
  <si>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</si>
  <si>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</si>
  <si>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</si>
  <si>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</si>
  <si>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</si>
  <si>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</si>
  <si>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</si>
  <si>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</si>
  <si>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</si>
  <si>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</si>
  <si>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</si>
  <si>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</si>
  <si>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</si>
  <si>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</si>
  <si>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</si>
  <si>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</si>
  <si>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</si>
  <si>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</si>
  <si>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</si>
  <si>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</si>
  <si>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</si>
  <si>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</si>
  <si>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</si>
  <si>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</si>
  <si>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</si>
  <si>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</si>
  <si>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</si>
  <si>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</si>
  <si>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</si>
  <si>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</si>
  <si>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</si>
  <si>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</si>
  <si>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</si>
  <si>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</si>
  <si>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</si>
  <si>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</si>
  <si>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</si>
  <si>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</si>
  <si>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</si>
  <si>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</si>
  <si>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</si>
  <si>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</si>
  <si>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</si>
  <si>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</si>
  <si>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</si>
  <si>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</si>
  <si>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</si>
  <si>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</si>
  <si>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</si>
  <si>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</si>
  <si>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</si>
  <si>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</si>
  <si>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</si>
  <si>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</si>
  <si>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</si>
  <si>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</si>
  <si>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</si>
  <si>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</si>
  <si>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</si>
  <si>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</si>
  <si>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</si>
  <si>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</si>
  <si>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</si>
  <si>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</si>
  <si>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</si>
  <si>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</si>
  <si>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</si>
  <si>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</si>
  <si>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</si>
  <si>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</si>
  <si>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</si>
  <si>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</si>
  <si>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</si>
  <si>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</si>
  <si>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</si>
  <si>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</si>
  <si>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</si>
  <si>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</si>
  <si>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</si>
  <si>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</si>
  <si>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</si>
  <si>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</si>
  <si>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</si>
  <si>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</si>
  <si>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</si>
  <si>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</si>
  <si>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</si>
  <si>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</si>
  <si>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</si>
  <si>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</si>
  <si>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</si>
  <si>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</si>
  <si>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</si>
  <si>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</si>
  <si>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</si>
  <si>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</si>
  <si>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</si>
  <si>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</si>
  <si>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</si>
  <si>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</si>
  <si>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</si>
  <si>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</si>
  <si>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</si>
  <si>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</si>
  <si>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</si>
  <si>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</si>
  <si>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</si>
  <si>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</si>
  <si>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</si>
  <si>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</si>
  <si>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</si>
  <si>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</si>
  <si>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</si>
  <si>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</si>
  <si>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</si>
  <si>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</si>
  <si>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</si>
  <si>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</si>
  <si>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</si>
  <si>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</si>
  <si>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</si>
  <si>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</si>
  <si>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</si>
  <si>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</si>
  <si>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</si>
  <si>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</si>
  <si>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</si>
  <si>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</si>
  <si>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</si>
  <si>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</si>
  <si>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</si>
  <si>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</si>
  <si>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</si>
  <si>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</si>
  <si>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</si>
  <si>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</si>
  <si>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</si>
  <si>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</si>
  <si>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</si>
  <si>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</si>
  <si>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</si>
  <si>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</si>
  <si>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</si>
  <si>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</si>
  <si>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</si>
  <si>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</si>
  <si>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</si>
  <si>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</si>
  <si>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</si>
  <si>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</si>
  <si>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</si>
  <si>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</si>
  <si>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</si>
  <si>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</si>
  <si>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</si>
  <si>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</si>
  <si>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</si>
  <si>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</si>
  <si>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</si>
  <si>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</si>
  <si>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</si>
  <si>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</si>
  <si>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</si>
  <si>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</si>
  <si>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</si>
  <si>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</si>
  <si>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</si>
  <si>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</si>
  <si>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</si>
  <si>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</si>
  <si>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</si>
  <si>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</si>
  <si>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</si>
  <si>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</si>
  <si>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</si>
  <si>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</si>
  <si>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</si>
  <si>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</si>
  <si>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</si>
  <si>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</si>
  <si>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</si>
  <si>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</si>
  <si>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</si>
  <si>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</si>
  <si>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</si>
  <si>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</si>
  <si>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</si>
  <si>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</si>
  <si>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</si>
  <si>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</si>
  <si>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</si>
  <si>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</si>
  <si>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</si>
  <si>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</si>
  <si>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</si>
  <si>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</si>
  <si>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</si>
  <si>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</si>
  <si>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</si>
  <si>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</si>
  <si>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</si>
  <si>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</si>
  <si>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</si>
  <si>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</si>
  <si>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</si>
  <si>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</si>
  <si>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</si>
  <si>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</si>
  <si>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</si>
  <si>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</si>
  <si>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</si>
  <si>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</si>
  <si>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</si>
  <si>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</si>
  <si>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</si>
  <si>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</si>
  <si>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</si>
  <si>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</si>
  <si>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</si>
  <si>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</si>
  <si>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</si>
  <si>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</si>
  <si>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</si>
  <si>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</si>
  <si>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</si>
  <si>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</si>
  <si>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</si>
  <si>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</si>
  <si>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</si>
  <si>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</si>
  <si>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</si>
  <si>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</si>
  <si>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</si>
  <si>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</si>
  <si>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</si>
  <si>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</si>
  <si>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</si>
  <si>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</si>
  <si>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</si>
  <si>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</si>
  <si>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</si>
  <si>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</si>
  <si>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</si>
  <si>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</si>
  <si>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</si>
  <si>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</si>
  <si>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</si>
  <si>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</si>
  <si>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</si>
  <si>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</si>
  <si>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</si>
  <si>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</si>
  <si>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</si>
  <si>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</si>
  <si>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</si>
  <si>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</si>
  <si>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</si>
  <si>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</si>
  <si>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</si>
  <si>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</si>
  <si>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</si>
  <si>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</si>
  <si>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</si>
  <si>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</si>
  <si>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</si>
  <si>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</si>
  <si>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</si>
  <si>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</si>
  <si>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</si>
  <si>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</si>
  <si>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</si>
  <si>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</si>
  <si>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</si>
  <si>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</si>
  <si>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</si>
  <si>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</si>
  <si>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</si>
  <si>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</si>
  <si>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</si>
  <si>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</si>
  <si>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</si>
  <si>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</si>
  <si>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</si>
  <si>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</si>
  <si>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</si>
  <si>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</si>
  <si>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</si>
  <si>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</si>
  <si>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</si>
  <si>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</si>
  <si>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</si>
  <si>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</si>
  <si>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</si>
  <si>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医療法人結和会　松山西病院</t>
    <phoneticPr fontId="3"/>
  </si>
  <si>
    <t>〒791-8034 松山市富久町３６０番地１</t>
    <phoneticPr fontId="3"/>
  </si>
  <si>
    <t>〇</t>
  </si>
  <si>
    <t>医療法人</t>
  </si>
  <si>
    <t>複数の診療科で活用</t>
  </si>
  <si>
    <t>泌尿器科</t>
  </si>
  <si>
    <t>内科</t>
  </si>
  <si>
    <t>消化器内科（胃腸内科）</t>
  </si>
  <si>
    <t>ＤＰＣ病院ではない</t>
  </si>
  <si>
    <t>有</t>
  </si>
  <si>
    <t>-</t>
    <phoneticPr fontId="3"/>
  </si>
  <si>
    <t>一般病棟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</si>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</sst>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42</v>
      </c>
      <c r="K99" s="237" t="str">
        <f>IF(OR(COUNTIF(L99:M99,"未確認")&gt;0,COUNTIF(L99:M99,"~*")&gt;0),"※","")</f>
        <v/>
      </c>
      <c r="L99" s="258">
        <v>42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IF(OR(COUNTIF(L101:M101,"未確認")&gt;0,COUNTIF(L101:M101,"~*")&gt;0),"※","")</f>
        <v/>
      </c>
      <c r="L101" s="258">
        <v>42</v>
      </c>
      <c r="M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IF(OR(COUNTIF(L101:M101,"未確認")&gt;0,COUNTIF(L101:M101,"~*")&gt;0),"※","")</f>
        <v/>
      </c>
      <c r="L102" s="258">
        <v>42</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42</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31</v>
      </c>
      <c r="K154" s="264" t="str">
        <f t="shared" si="3"/>
        <v/>
      </c>
      <c r="L154" s="117">
        <v>31</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17</v>
      </c>
      <c r="K156" s="264" t="str">
        <f t="shared" si="3"/>
        <v/>
      </c>
      <c r="L156" s="117">
        <v>17</v>
      </c>
      <c r="M156" s="117">
        <v>0</v>
      </c>
    </row>
    <row r="157" spans="1:13" s="118" customFormat="1" ht="34.5" customHeight="1">
      <c r="A157" s="246" t="s">
        <v>659</v>
      </c>
      <c r="B157" s="115"/>
      <c r="C157" s="317" t="s">
        <v>566</v>
      </c>
      <c r="D157" s="318"/>
      <c r="E157" s="318"/>
      <c r="F157" s="318"/>
      <c r="G157" s="318"/>
      <c r="H157" s="319"/>
      <c r="I157" s="413"/>
      <c r="J157" s="263">
        <f t="shared" si="2"/>
        <v>59</v>
      </c>
      <c r="K157" s="264" t="str">
        <f t="shared" si="3"/>
        <v/>
      </c>
      <c r="L157" s="117">
        <v>0</v>
      </c>
      <c r="M157" s="117">
        <v>59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17</v>
      </c>
      <c r="M269" s="147">
        <v>13</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1.2</v>
      </c>
      <c r="M270" s="148">
        <v>1.8</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4</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6</v>
      </c>
      <c r="M273" s="147">
        <v>16</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1</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17</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270</v>
      </c>
      <c r="K392" s="81" t="str">
        <f t="shared" ref="K392:K397" si="12">IF(OR(COUNTIF(L392:M392,"未確認")&gt;0,COUNTIF(L392:M392,"~*")&gt;0),"※","")</f>
        <v/>
      </c>
      <c r="L392" s="147">
        <v>244</v>
      </c>
      <c r="M392" s="147">
        <v>26</v>
      </c>
    </row>
    <row r="393" spans="1:22" s="83" customFormat="1" ht="34.5" customHeight="1">
      <c r="A393" s="249" t="s">
        <v>773</v>
      </c>
      <c r="B393" s="84"/>
      <c r="C393" s="370"/>
      <c r="D393" s="380"/>
      <c r="E393" s="320" t="s">
        <v>224</v>
      </c>
      <c r="F393" s="321"/>
      <c r="G393" s="321"/>
      <c r="H393" s="322"/>
      <c r="I393" s="343"/>
      <c r="J393" s="140">
        <f t="shared" si="11"/>
        <v>126</v>
      </c>
      <c r="K393" s="81" t="str">
        <f t="shared" si="12"/>
        <v/>
      </c>
      <c r="L393" s="147">
        <v>100</v>
      </c>
      <c r="M393" s="147">
        <v>26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144</v>
      </c>
      <c r="K395" s="81" t="str">
        <f t="shared" si="12"/>
        <v/>
      </c>
      <c r="L395" s="147">
        <v>144</v>
      </c>
      <c r="M395" s="147">
        <v>0</v>
      </c>
    </row>
    <row r="396" spans="1:22" s="83" customFormat="1" ht="34.5" customHeight="1">
      <c r="A396" s="250" t="s">
        <v>776</v>
      </c>
      <c r="B396" s="1"/>
      <c r="C396" s="370"/>
      <c r="D396" s="320" t="s">
        <v>227</v>
      </c>
      <c r="E396" s="321"/>
      <c r="F396" s="321"/>
      <c r="G396" s="321"/>
      <c r="H396" s="322"/>
      <c r="I396" s="343"/>
      <c r="J396" s="140">
        <f t="shared" si="11"/>
        <v>31753</v>
      </c>
      <c r="K396" s="81" t="str">
        <f t="shared" si="12"/>
        <v/>
      </c>
      <c r="L396" s="147">
        <v>11571</v>
      </c>
      <c r="M396" s="147">
        <v>20182</v>
      </c>
    </row>
    <row r="397" spans="1:22" s="83" customFormat="1" ht="34.5" customHeight="1">
      <c r="A397" s="250" t="s">
        <v>777</v>
      </c>
      <c r="B397" s="119"/>
      <c r="C397" s="370"/>
      <c r="D397" s="320" t="s">
        <v>228</v>
      </c>
      <c r="E397" s="321"/>
      <c r="F397" s="321"/>
      <c r="G397" s="321"/>
      <c r="H397" s="322"/>
      <c r="I397" s="344"/>
      <c r="J397" s="140">
        <f t="shared" si="11"/>
        <v>268</v>
      </c>
      <c r="K397" s="81" t="str">
        <f t="shared" si="12"/>
        <v/>
      </c>
      <c r="L397" s="147">
        <v>244</v>
      </c>
      <c r="M397" s="147">
        <v>24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270</v>
      </c>
      <c r="K405" s="81" t="str">
        <f t="shared" ref="K405:K422" si="14">IF(OR(COUNTIF(L405:M405,"未確認")&gt;0,COUNTIF(L405:M405,"~*")&gt;0),"※","")</f>
        <v/>
      </c>
      <c r="L405" s="147">
        <v>244</v>
      </c>
      <c r="M405" s="147">
        <v>26</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0</v>
      </c>
      <c r="M406" s="147">
        <v>19</v>
      </c>
    </row>
    <row r="407" spans="1:22" s="83" customFormat="1" ht="34.5" customHeight="1">
      <c r="A407" s="251" t="s">
        <v>780</v>
      </c>
      <c r="B407" s="119"/>
      <c r="C407" s="369"/>
      <c r="D407" s="369"/>
      <c r="E407" s="320" t="s">
        <v>235</v>
      </c>
      <c r="F407" s="321"/>
      <c r="G407" s="321"/>
      <c r="H407" s="322"/>
      <c r="I407" s="361"/>
      <c r="J407" s="140">
        <f t="shared" si="13"/>
        <v>143</v>
      </c>
      <c r="K407" s="81" t="str">
        <f t="shared" si="14"/>
        <v/>
      </c>
      <c r="L407" s="147">
        <v>143</v>
      </c>
      <c r="M407" s="147">
        <v>0</v>
      </c>
    </row>
    <row r="408" spans="1:22" s="83" customFormat="1" ht="34.5" customHeight="1">
      <c r="A408" s="251" t="s">
        <v>781</v>
      </c>
      <c r="B408" s="119"/>
      <c r="C408" s="369"/>
      <c r="D408" s="369"/>
      <c r="E408" s="320" t="s">
        <v>236</v>
      </c>
      <c r="F408" s="321"/>
      <c r="G408" s="321"/>
      <c r="H408" s="322"/>
      <c r="I408" s="361"/>
      <c r="J408" s="140">
        <f t="shared" si="13"/>
        <v>107</v>
      </c>
      <c r="K408" s="81" t="str">
        <f t="shared" si="14"/>
        <v/>
      </c>
      <c r="L408" s="147">
        <v>100</v>
      </c>
      <c r="M408" s="147">
        <v>7</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268</v>
      </c>
      <c r="K413" s="81" t="str">
        <f t="shared" si="14"/>
        <v/>
      </c>
      <c r="L413" s="147">
        <v>244</v>
      </c>
      <c r="M413" s="147">
        <v>24</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19</v>
      </c>
      <c r="M414" s="147">
        <v>0</v>
      </c>
    </row>
    <row r="415" spans="1:22" s="83" customFormat="1" ht="34.5" customHeight="1">
      <c r="A415" s="251" t="s">
        <v>788</v>
      </c>
      <c r="B415" s="119"/>
      <c r="C415" s="369"/>
      <c r="D415" s="369"/>
      <c r="E415" s="320" t="s">
        <v>242</v>
      </c>
      <c r="F415" s="321"/>
      <c r="G415" s="321"/>
      <c r="H415" s="322"/>
      <c r="I415" s="361"/>
      <c r="J415" s="140">
        <f t="shared" si="13"/>
        <v>133</v>
      </c>
      <c r="K415" s="81" t="str">
        <f t="shared" si="14"/>
        <v/>
      </c>
      <c r="L415" s="147">
        <v>129</v>
      </c>
      <c r="M415" s="147">
        <v>4</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31</v>
      </c>
      <c r="M416" s="147">
        <v>8</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4</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17</v>
      </c>
      <c r="M420" s="147">
        <v>1</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42</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249</v>
      </c>
      <c r="K430" s="193" t="str">
        <f>IF(OR(COUNTIF(L430:M430,"未確認")&gt;0,COUNTIF(L430:M430,"~*")&gt;0),"※","")</f>
        <v/>
      </c>
      <c r="L430" s="147">
        <v>225</v>
      </c>
      <c r="M430" s="147">
        <v>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38</v>
      </c>
      <c r="K432" s="193" t="str">
        <f>IF(OR(COUNTIF(L432:M432,"未確認")&gt;0,COUNTIF(L432:M432,"~*")&gt;0),"※","")</f>
        <v/>
      </c>
      <c r="L432" s="147">
        <v>37</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211</v>
      </c>
      <c r="K433" s="193" t="str">
        <f>IF(OR(COUNTIF(L433:M433,"未確認")&gt;0,COUNTIF(L433:M433,"~*")&gt;0),"※","")</f>
        <v/>
      </c>
      <c r="L433" s="147">
        <v>188</v>
      </c>
      <c r="M433" s="147">
        <v>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
      </c>
      <c r="L468" s="117">
        <v>11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49</v>
      </c>
      <c r="K535" s="201" t="str">
        <f t="shared" si="23"/>
        <v/>
      </c>
      <c r="L535" s="117">
        <v>25</v>
      </c>
      <c r="M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22</v>
      </c>
      <c r="K617" s="201" t="str">
        <f t="shared" si="29"/>
        <v/>
      </c>
      <c r="L617" s="117">
        <v>22</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69</v>
      </c>
      <c r="K637" s="201" t="str">
        <f t="shared" si="31"/>
        <v/>
      </c>
      <c r="L637" s="117">
        <v>28</v>
      </c>
      <c r="M637" s="117">
        <v>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72</v>
      </c>
      <c r="K646" s="201" t="str">
        <f t="shared" ref="K646:K660" si="33">IF(OR(COUNTIF(L646:M646,"未確認")&gt;0,COUNTIF(L646:M646,"*")&gt;0),"※","")</f>
        <v/>
      </c>
      <c r="L646" s="117">
        <v>32</v>
      </c>
      <c r="M646" s="117">
        <v>40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
      </c>
      <c r="L650" s="117">
        <v>23</v>
      </c>
      <c r="M650" s="117">
        <v>23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21</v>
      </c>
      <c r="K683" s="201" t="str">
        <f>IF(OR(COUNTIF(L683:M683,"未確認")&gt;0,COUNTIF(L683:M683,"*")&gt;0),"※","")</f>
        <v>※</v>
      </c>
      <c r="L683" s="117" t="s">
        <v>541</v>
      </c>
      <c r="M683" s="117">
        <v>21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9FB680-D16C-4201-B862-94CAED3B3F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2019-12-23T01:30:07Z</dcterms:modified>
</cp:coreProperties>
</file>