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A49AC2C-2F19-4B6F-BB85-0E061B798CA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<sst xmlns="http://schemas.openxmlformats.org/spreadsheetml/2006/main" count="3064" uniqueCount="1051">
  <si>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</si>
  <si>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</si>
  <si>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</si>
  <si>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</si>
  <si>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</si>
  <si>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</si>
  <si>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</si>
  <si>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</si>
  <si>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</si>
  <si>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</si>
  <si>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</si>
  <si>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</si>
  <si>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</si>
  <si>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</si>
  <si>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</si>
  <si>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</si>
  <si>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</si>
  <si>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</si>
  <si>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</si>
  <si>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</si>
  <si>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</si>
  <si>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</si>
  <si>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</si>
  <si>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</si>
  <si>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</si>
  <si>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</si>
  <si>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</si>
  <si>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</si>
  <si>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</si>
  <si>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</si>
  <si>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</si>
  <si>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</si>
  <si>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</si>
  <si>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</si>
  <si>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</si>
  <si>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</si>
  <si>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</si>
  <si>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</si>
  <si>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</si>
  <si>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</si>
  <si>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</si>
  <si>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</si>
  <si>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</si>
  <si>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</si>
  <si>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</si>
  <si>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</si>
  <si>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</si>
  <si>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</si>
  <si>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</si>
  <si>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</si>
  <si>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</si>
  <si>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</si>
  <si>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</si>
  <si>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</si>
  <si>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</si>
  <si>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</si>
  <si>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</si>
  <si>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</si>
  <si>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</si>
  <si>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</si>
  <si>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</si>
  <si>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</si>
  <si>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</si>
  <si>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</si>
  <si>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</si>
  <si>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</si>
  <si>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</si>
  <si>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</si>
  <si>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</si>
  <si>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</si>
  <si>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</si>
  <si>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</si>
  <si>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</si>
  <si>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</si>
  <si>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</si>
  <si>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</si>
  <si>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</si>
  <si>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</si>
  <si>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</si>
  <si>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</si>
  <si>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</si>
  <si>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</si>
  <si>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</si>
  <si>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</si>
  <si>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</si>
  <si>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</si>
  <si>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</si>
  <si>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</si>
  <si>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</si>
  <si>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</si>
  <si>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</si>
  <si>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</si>
  <si>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</si>
  <si>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</si>
  <si>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</si>
  <si>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</si>
  <si>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</si>
  <si>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</si>
  <si>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</si>
  <si>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</si>
  <si>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</si>
  <si>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</si>
  <si>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</si>
  <si>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</si>
  <si>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</si>
  <si>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</si>
  <si>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</si>
  <si>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</si>
  <si>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</si>
  <si>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</si>
  <si>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</si>
  <si>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</si>
  <si>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</si>
  <si>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</si>
  <si>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</si>
  <si>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</si>
  <si>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</si>
  <si>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</si>
  <si>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</si>
  <si>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</si>
  <si>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</si>
  <si>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</si>
  <si>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</si>
  <si>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</si>
  <si>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</si>
  <si>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</si>
  <si>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</si>
  <si>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</si>
  <si>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</si>
  <si>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</si>
  <si>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</si>
  <si>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</si>
  <si>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</si>
  <si>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</si>
  <si>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</si>
  <si>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</si>
  <si>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</si>
  <si>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</si>
  <si>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</si>
  <si>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</si>
  <si>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</si>
  <si>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</si>
  <si>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</si>
  <si>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</si>
  <si>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</si>
  <si>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</si>
  <si>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</si>
  <si>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</si>
  <si>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</si>
  <si>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</si>
  <si>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</si>
  <si>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</si>
  <si>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</si>
  <si>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</si>
  <si>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</si>
  <si>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</si>
  <si>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</si>
  <si>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</si>
  <si>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</si>
  <si>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</si>
  <si>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</si>
  <si>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</si>
  <si>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</si>
  <si>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</si>
  <si>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</si>
  <si>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</si>
  <si>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</si>
  <si>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</si>
  <si>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</si>
  <si>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</si>
  <si>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</si>
  <si>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</si>
  <si>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</si>
  <si>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</si>
  <si>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</si>
  <si>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</si>
  <si>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</si>
  <si>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</si>
  <si>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</si>
  <si>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</si>
  <si>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</si>
  <si>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</si>
  <si>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</si>
  <si>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</si>
  <si>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</si>
  <si>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</si>
  <si>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</si>
  <si>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</si>
  <si>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</si>
  <si>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</si>
  <si>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</si>
  <si>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</si>
  <si>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</si>
  <si>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</si>
  <si>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</si>
  <si>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</si>
  <si>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</si>
  <si>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</si>
  <si>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</si>
  <si>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</si>
  <si>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</si>
  <si>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</si>
  <si>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</si>
  <si>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</si>
  <si>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</si>
  <si>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</si>
  <si>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</si>
  <si>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</si>
  <si>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</si>
  <si>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</si>
  <si>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</si>
  <si>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</si>
  <si>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</si>
  <si>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</si>
  <si>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</si>
  <si>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</si>
  <si>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</si>
  <si>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</si>
  <si>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</si>
  <si>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</si>
  <si>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</si>
  <si>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</si>
  <si>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</si>
  <si>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</si>
  <si>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</si>
  <si>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</si>
  <si>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</si>
  <si>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</si>
  <si>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</si>
  <si>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</si>
  <si>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</si>
  <si>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</si>
  <si>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</si>
  <si>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</si>
  <si>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</si>
  <si>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</si>
  <si>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</si>
  <si>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</si>
  <si>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</si>
  <si>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</si>
  <si>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</si>
  <si>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</si>
  <si>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</si>
  <si>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</si>
  <si>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</si>
  <si>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</si>
  <si>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</si>
  <si>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</si>
  <si>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</si>
  <si>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</si>
  <si>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</si>
  <si>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</si>
  <si>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</si>
  <si>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</si>
  <si>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</si>
  <si>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</si>
  <si>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</si>
  <si>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</si>
  <si>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</si>
  <si>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</si>
  <si>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</si>
  <si>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</si>
  <si>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</si>
  <si>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</si>
  <si>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</si>
  <si>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</si>
  <si>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</si>
  <si>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</si>
  <si>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</si>
  <si>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</si>
  <si>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</si>
  <si>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</si>
  <si>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</si>
  <si>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</si>
  <si>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</si>
  <si>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</si>
  <si>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</si>
  <si>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</si>
  <si>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</si>
  <si>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</si>
  <si>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</si>
  <si>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</si>
  <si>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</si>
  <si>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</si>
  <si>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</si>
  <si>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</si>
  <si>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</si>
  <si>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</si>
  <si>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</si>
  <si>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</si>
  <si>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</si>
  <si>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</si>
  <si>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</si>
  <si>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</si>
  <si>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</si>
  <si>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</si>
  <si>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</si>
  <si>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</si>
  <si>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</si>
  <si>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</si>
  <si>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</si>
  <si>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</si>
  <si>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</si>
  <si>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</si>
  <si>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</si>
  <si>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</si>
  <si>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</si>
  <si>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</si>
  <si>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</si>
  <si>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</si>
  <si>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</si>
  <si>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</si>
  <si>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</si>
  <si>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</si>
  <si>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</si>
  <si>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</si>
  <si>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</si>
  <si>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</si>
  <si>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</si>
  <si>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</si>
  <si>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</si>
  <si>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</si>
  <si>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</si>
  <si>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</si>
  <si>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</si>
  <si>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</si>
  <si>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</si>
  <si>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</si>
  <si>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</si>
  <si>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</si>
  <si>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</si>
  <si>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</si>
  <si>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</si>
  <si>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</si>
  <si>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</si>
  <si>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</si>
  <si>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</si>
  <si>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</si>
  <si>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</si>
  <si>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</si>
  <si>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</si>
  <si>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</si>
  <si>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</si>
  <si>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</si>
  <si>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</si>
  <si>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</si>
  <si>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</si>
  <si>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</si>
  <si>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</si>
  <si>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</si>
  <si>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</si>
  <si>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</si>
  <si>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</si>
  <si>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</si>
  <si>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</si>
  <si>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</si>
  <si>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</si>
  <si>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</si>
  <si>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</si>
  <si>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</si>
  <si>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</si>
  <si>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</si>
  <si>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</si>
  <si>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</si>
  <si>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</si>
  <si>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</si>
  <si>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</si>
  <si>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</si>
  <si>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</si>
  <si>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</si>
  <si>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</si>
  <si>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</si>
  <si>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</si>
  <si>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</si>
  <si>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</si>
  <si>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</si>
  <si>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</si>
  <si>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</si>
  <si>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</si>
  <si>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</si>
  <si>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</si>
  <si>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</si>
  <si>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</si>
  <si>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</si>
  <si>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</si>
  <si>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</si>
  <si>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</si>
  <si>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</si>
  <si>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</si>
  <si>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</si>
  <si>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</si>
  <si>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</si>
  <si>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</si>
  <si>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</si>
  <si>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</si>
  <si>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</si>
  <si>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</si>
  <si>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</si>
  <si>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</si>
  <si>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</si>
  <si>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</si>
  <si>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</si>
  <si>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</si>
  <si>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</si>
  <si>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</si>
  <si>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</si>
  <si>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</si>
  <si>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</si>
  <si>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</si>
  <si>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</si>
  <si>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</si>
  <si>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</si>
  <si>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</si>
  <si>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</si>
  <si>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</si>
  <si>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</si>
  <si>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</si>
  <si>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</si>
  <si>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</si>
  <si>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</si>
  <si>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</si>
  <si>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</si>
  <si>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</si>
  <si>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</si>
  <si>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</si>
  <si>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</si>
  <si>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</si>
  <si>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</si>
  <si>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</si>
  <si>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</si>
  <si>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</si>
  <si>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</si>
  <si>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</si>
  <si>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</si>
  <si>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</si>
  <si>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</si>
  <si>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</si>
  <si>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</si>
  <si>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</si>
  <si>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</si>
  <si>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</si>
  <si>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</si>
  <si>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</si>
  <si>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</si>
  <si>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</si>
  <si>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</si>
  <si>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</si>
  <si>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</si>
  <si>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</si>
  <si>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</si>
  <si>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</si>
  <si>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</si>
  <si>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</si>
  <si>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</si>
  <si>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</si>
  <si>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</si>
  <si>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</si>
  <si>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</si>
  <si>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</si>
  <si>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</si>
  <si>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</si>
  <si>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</si>
  <si>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</si>
  <si>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</si>
  <si>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</si>
  <si>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</si>
  <si>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</si>
  <si>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</si>
  <si>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</si>
  <si>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</si>
  <si>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</si>
  <si>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</si>
  <si>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</si>
  <si>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</si>
  <si>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</si>
  <si>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</si>
  <si>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</si>
  <si>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</si>
  <si>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</si>
  <si>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</si>
  <si>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</si>
  <si>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</si>
  <si>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</si>
  <si>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</si>
  <si>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</si>
  <si>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</si>
  <si>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</si>
  <si>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</si>
  <si>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</si>
  <si>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</si>
  <si>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</si>
  <si>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</si>
  <si>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</si>
  <si>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</si>
  <si>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</si>
  <si>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</si>
  <si>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</si>
  <si>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</si>
  <si>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</si>
  <si>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</si>
  <si>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</si>
  <si>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</si>
  <si>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</si>
  <si>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</si>
  <si>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</si>
  <si>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</si>
  <si>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</si>
  <si>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</si>
  <si>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</si>
  <si>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</si>
  <si>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</si>
  <si>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</si>
  <si>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</si>
  <si>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</si>
  <si>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</si>
  <si>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</si>
  <si>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</si>
  <si>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</si>
  <si>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</si>
  <si>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</si>
  <si>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</si>
  <si>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</si>
  <si>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</si>
  <si>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</si>
  <si>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</si>
  <si>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</si>
  <si>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</si>
  <si>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</si>
  <si>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</si>
  <si>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</si>
  <si>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</si>
  <si>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</si>
  <si>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</si>
  <si>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</si>
  <si>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</si>
  <si>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</si>
  <si>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</si>
  <si>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</si>
  <si>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</si>
  <si>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</si>
  <si>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</si>
  <si>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</si>
  <si>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</si>
  <si>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</si>
  <si>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</si>
  <si>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</si>
  <si>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</si>
  <si>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</si>
  <si>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</si>
  <si>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</si>
  <si>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</si>
  <si>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</si>
  <si>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</si>
  <si>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</si>
  <si>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</si>
  <si>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</si>
  <si>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</si>
  <si>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</si>
  <si>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</si>
  <si>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</si>
  <si>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</si>
  <si>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</si>
  <si>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</si>
  <si>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</si>
  <si>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</si>
  <si>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</si>
  <si>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</si>
  <si>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</si>
  <si>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</si>
  <si>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</si>
  <si>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</si>
  <si>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</si>
  <si>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</si>
  <si>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</si>
  <si>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</si>
  <si>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</si>
  <si>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</si>
  <si>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</si>
  <si>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</si>
  <si>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</si>
  <si>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</si>
  <si>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</si>
  <si>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</si>
  <si>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</si>
  <si>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</si>
  <si>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</si>
  <si>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</si>
  <si>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</si>
  <si>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</si>
  <si>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</si>
  <si>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</si>
  <si>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</si>
  <si>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</si>
  <si>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</si>
  <si>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</si>
  <si>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</si>
  <si>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</si>
  <si>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</si>
  <si>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</si>
  <si>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</si>
  <si>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</si>
  <si>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</si>
  <si>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</si>
  <si>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</si>
  <si>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</si>
  <si>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</si>
  <si>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</si>
  <si>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</si>
  <si>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</si>
  <si>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</si>
  <si>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</si>
  <si>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</si>
  <si>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</si>
  <si>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</si>
  <si>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</si>
  <si>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</si>
  <si>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</si>
  <si>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</si>
  <si>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</si>
  <si>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</si>
  <si>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</si>
  <si>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</si>
  <si>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</si>
  <si>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</si>
  <si>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</si>
  <si>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</si>
  <si>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</si>
  <si>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</si>
  <si>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</si>
  <si>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</si>
  <si>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</si>
  <si>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</si>
  <si>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</si>
  <si>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</si>
  <si>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</si>
  <si>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</si>
  <si>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</si>
  <si>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</si>
  <si>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</si>
  <si>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</si>
  <si>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</si>
  <si>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</si>
  <si>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</si>
  <si>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</si>
  <si>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</si>
  <si>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</si>
  <si>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</si>
  <si>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</si>
  <si>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</si>
  <si>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</si>
  <si>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</si>
  <si>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</si>
  <si>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</si>
  <si>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</si>
  <si>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</si>
  <si>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</si>
  <si>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</si>
  <si>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</si>
  <si>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</si>
  <si>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</si>
  <si>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</si>
  <si>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</si>
  <si>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</si>
  <si>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</si>
  <si>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</si>
  <si>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</si>
  <si>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</si>
  <si>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</si>
  <si>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</si>
  <si>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</si>
  <si>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</si>
  <si>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</si>
  <si>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</si>
  <si>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</si>
  <si>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</si>
  <si>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</si>
  <si>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</si>
  <si>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</si>
  <si>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</si>
  <si>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</si>
  <si>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</si>
  <si>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</si>
  <si>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</si>
  <si>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</si>
  <si>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</si>
  <si>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</si>
  <si>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</si>
  <si>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</si>
  <si>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</si>
  <si>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</si>
  <si>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</si>
  <si>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</si>
  <si>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</si>
  <si>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</si>
  <si>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</si>
  <si>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</si>
  <si>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</si>
  <si>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</si>
  <si>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</si>
  <si>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</si>
  <si>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</si>
  <si>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</si>
  <si>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</si>
  <si>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</si>
  <si>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</si>
  <si>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</si>
  <si>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</si>
  <si>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</si>
  <si>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</si>
  <si>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</si>
  <si>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</si>
  <si>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</si>
  <si>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</si>
  <si>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</si>
  <si>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</si>
  <si>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</si>
  <si>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</si>
  <si>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</si>
  <si>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</si>
  <si>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</si>
  <si>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</si>
  <si>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</si>
  <si>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</si>
  <si>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</si>
  <si>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</si>
  <si>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</si>
  <si>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</si>
  <si>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</si>
  <si>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</si>
  <si>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</si>
  <si>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</si>
  <si>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</si>
  <si>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</si>
  <si>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</si>
  <si>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</si>
  <si>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</si>
  <si>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</si>
  <si>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</si>
  <si>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</si>
  <si>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</si>
  <si>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</si>
  <si>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</si>
  <si>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</si>
  <si>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</si>
  <si>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</si>
  <si>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</si>
  <si>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</si>
  <si>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</si>
  <si>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</si>
  <si>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</si>
  <si>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</si>
  <si>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</si>
  <si>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</si>
  <si>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</si>
  <si>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</si>
  <si>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</si>
  <si>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</si>
  <si>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</si>
  <si>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</si>
  <si>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</si>
  <si>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</si>
  <si>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</si>
  <si>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</si>
  <si>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</si>
  <si>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</si>
  <si>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</si>
  <si>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</si>
  <si>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</si>
  <si>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</si>
  <si>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</si>
  <si>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</si>
  <si>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</si>
  <si>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</si>
  <si>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</si>
  <si>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</si>
  <si>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</si>
  <si>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</si>
  <si>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</si>
  <si>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</si>
  <si>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</si>
  <si>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</si>
  <si>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</si>
  <si>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</si>
  <si>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</si>
  <si>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</si>
  <si>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</si>
  <si>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</si>
  <si>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</si>
  <si>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</si>
  <si>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</si>
  <si>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</si>
  <si>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</si>
  <si>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</si>
  <si>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</si>
  <si>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</si>
  <si>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</si>
  <si>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</si>
  <si>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</si>
  <si>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</si>
  <si>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</si>
  <si>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</si>
  <si>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</si>
  <si>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</si>
  <si>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</si>
  <si>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</si>
  <si>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</si>
  <si>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</si>
  <si>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</si>
  <si>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</si>
  <si>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</si>
  <si>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</si>
  <si>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</si>
  <si>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</si>
  <si>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</si>
  <si>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</si>
  <si>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</si>
  <si>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</si>
  <si>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</si>
  <si>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</si>
  <si>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</si>
  <si>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</si>
  <si>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</si>
  <si>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</si>
  <si>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</si>
  <si>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</si>
  <si>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</si>
  <si>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</si>
  <si>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</si>
  <si>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</si>
  <si>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</si>
  <si>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</si>
  <si>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</si>
  <si>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</si>
  <si>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</si>
  <si>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</si>
  <si>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</si>
  <si>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</si>
  <si>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</si>
  <si>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</si>
  <si>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</si>
  <si>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</si>
  <si>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</si>
  <si>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</si>
  <si>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</si>
  <si>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</si>
  <si>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</si>
  <si>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</si>
  <si>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</si>
  <si>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</si>
  <si>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</si>
  <si>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</si>
  <si>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</si>
  <si>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</si>
  <si>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</si>
  <si>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</si>
  <si>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</si>
  <si>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</si>
  <si>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</si>
  <si>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</si>
  <si>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</si>
  <si>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</si>
  <si>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</si>
  <si>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</si>
  <si>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</si>
  <si>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</si>
  <si>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</si>
  <si>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</si>
  <si>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</si>
  <si>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</si>
  <si>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</si>
  <si>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</si>
  <si>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</si>
  <si>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</si>
  <si>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</si>
  <si>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</si>
  <si>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</si>
  <si>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</si>
  <si>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</si>
  <si>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</si>
  <si>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</si>
  <si>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</si>
  <si>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</si>
  <si>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</si>
  <si>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</si>
  <si>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</si>
  <si>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</si>
  <si>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</si>
  <si>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</si>
  <si>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</si>
  <si>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</si>
  <si>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</si>
  <si>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</si>
  <si>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</si>
  <si>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</si>
  <si>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</si>
  <si>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</si>
  <si>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</si>
  <si>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</si>
  <si>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</si>
  <si>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</si>
  <si>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</si>
  <si>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</si>
  <si>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</si>
  <si>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</si>
  <si>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</si>
  <si>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</si>
  <si>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</si>
  <si>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</si>
  <si>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</si>
  <si>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</si>
  <si>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</si>
  <si>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</si>
  <si>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</si>
  <si>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</si>
  <si>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</si>
  <si>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</si>
  <si>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</si>
  <si>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</si>
  <si>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</si>
  <si>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</si>
  <si>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</si>
  <si>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</si>
  <si>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</si>
  <si>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</si>
  <si>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</si>
  <si>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</si>
  <si>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</si>
  <si>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</si>
  <si>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</si>
  <si>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</si>
  <si>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</si>
  <si>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</si>
  <si>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</si>
  <si>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</si>
  <si>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</si>
  <si>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</si>
  <si>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</si>
  <si>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</si>
  <si>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</si>
  <si>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</si>
  <si>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</si>
  <si>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</si>
  <si>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</si>
  <si>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</si>
  <si>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</si>
  <si>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</si>
  <si>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</si>
  <si>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</si>
  <si>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</si>
  <si>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</si>
  <si>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</si>
  <si>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</si>
  <si>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</si>
  <si>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</si>
  <si>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</si>
  <si>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</si>
  <si>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</si>
  <si>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</si>
  <si>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</si>
  <si>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</si>
  <si>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</si>
  <si>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</si>
  <si>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</si>
  <si>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</si>
  <si>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</si>
  <si>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</si>
  <si>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</si>
  <si>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</si>
  <si>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</si>
  <si>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</si>
  <si>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</si>
  <si>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</si>
  <si>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</si>
  <si>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</si>
  <si>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</si>
  <si>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</si>
  <si>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</si>
  <si>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</si>
  <si>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</si>
  <si>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</si>
  <si>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</si>
  <si>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</si>
  <si>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</si>
  <si>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</si>
  <si>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</si>
  <si>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</si>
  <si>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</si>
  <si>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</si>
  <si>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</si>
  <si>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</si>
  <si>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</si>
  <si>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</si>
  <si>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</si>
  <si>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</si>
  <si>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</si>
  <si>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</si>
  <si>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</si>
  <si>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</si>
  <si>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</si>
  <si>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</si>
  <si>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</si>
  <si>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</si>
  <si>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</si>
  <si>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</si>
  <si>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</si>
  <si>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</si>
  <si>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</si>
  <si>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</si>
  <si>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</si>
  <si>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</si>
  <si>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</si>
  <si>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</si>
  <si>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</si>
  <si>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</si>
  <si>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</si>
  <si>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</si>
  <si>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</si>
  <si>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</si>
  <si>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</si>
  <si>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</si>
  <si>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</si>
  <si>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</si>
  <si>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</si>
  <si>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</si>
  <si>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</si>
  <si>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</si>
  <si>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</si>
  <si>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</si>
  <si>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</si>
  <si>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</si>
  <si>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</si>
  <si>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</si>
  <si>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</si>
  <si>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</si>
  <si>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</si>
  <si>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</si>
  <si>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</si>
  <si>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佐藤実病院</t>
    <phoneticPr fontId="3"/>
  </si>
  <si>
    <t>〒790-0811 松山市本町６－３－１</t>
    <phoneticPr fontId="3"/>
  </si>
  <si>
    <t>〇</t>
  </si>
  <si>
    <t>医療法人</t>
  </si>
  <si>
    <t>re</t>
  </si>
  <si>
    <t>内科</t>
  </si>
  <si>
    <t>急性期一般入院料２</t>
  </si>
  <si>
    <t>ＤＰＣ病院ではない</t>
  </si>
  <si>
    <t>有</t>
  </si>
  <si>
    <t>看護必要度Ⅰ</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</si>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</sst>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32</v>
      </c>
      <c r="K99" s="237" t="str">
        <f>IF(OR(COUNTIF(L99:M99,"未確認")&gt;0,COUNTIF(L99:M99,"~*")&gt;0),"※","")</f>
        <v/>
      </c>
      <c r="L99" s="258">
        <v>32</v>
      </c>
      <c r="M99" s="258">
        <v>0</v>
      </c>
    </row>
    <row r="100" spans="1:22" s="83" customFormat="1" ht="34.5" customHeight="1">
      <c r="A100" s="244" t="s">
        <v>611</v>
      </c>
      <c r="B100" s="84"/>
      <c r="C100" s="396"/>
      <c r="D100" s="397"/>
      <c r="E100" s="409"/>
      <c r="F100" s="410"/>
      <c r="G100" s="415" t="s">
        <v>44</v>
      </c>
      <c r="H100" s="417"/>
      <c r="I100" s="420"/>
      <c r="J100" s="256">
        <f t="shared" si="0"/>
        <v>27</v>
      </c>
      <c r="K100" s="237" t="str">
        <f>IF(OR(COUNTIF(L100:M100,"未確認")&gt;0,COUNTIF(L100:M100,"~*")&gt;0),"※","")</f>
        <v/>
      </c>
      <c r="L100" s="258">
        <v>27</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32</v>
      </c>
      <c r="K102" s="237" t="str">
        <f t="shared" ref="K102:K111" si="1">IF(OR(COUNTIF(L101:M101,"未確認")&gt;0,COUNTIF(L101:M101,"~*")&gt;0),"※","")</f>
        <v/>
      </c>
      <c r="L102" s="258">
        <v>32</v>
      </c>
      <c r="M102" s="258">
        <v>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0</v>
      </c>
      <c r="M103" s="258">
        <v>36</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0</v>
      </c>
      <c r="M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0</v>
      </c>
      <c r="M106" s="258">
        <v>36</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0</v>
      </c>
      <c r="M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0</v>
      </c>
      <c r="M109" s="258">
        <v>36</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0</v>
      </c>
      <c r="M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560</v>
      </c>
    </row>
    <row r="132" spans="1:22" s="83" customFormat="1" ht="34.5" customHeight="1">
      <c r="A132" s="244" t="s">
        <v>621</v>
      </c>
      <c r="B132" s="84"/>
      <c r="C132" s="295"/>
      <c r="D132" s="297"/>
      <c r="E132" s="320" t="s">
        <v>58</v>
      </c>
      <c r="F132" s="321"/>
      <c r="G132" s="321"/>
      <c r="H132" s="322"/>
      <c r="I132" s="389"/>
      <c r="J132" s="101"/>
      <c r="K132" s="102"/>
      <c r="L132" s="82">
        <v>27</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21</v>
      </c>
      <c r="K150" s="264" t="str">
        <f t="shared" si="3"/>
        <v/>
      </c>
      <c r="L150" s="117">
        <v>21</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27</v>
      </c>
      <c r="K157" s="264" t="str">
        <f t="shared" si="3"/>
        <v/>
      </c>
      <c r="L157" s="117">
        <v>0</v>
      </c>
      <c r="M157" s="117">
        <v>27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14</v>
      </c>
      <c r="M269" s="147">
        <v>14</v>
      </c>
    </row>
    <row r="270" spans="1:22" s="83" customFormat="1" ht="34.5" customHeight="1">
      <c r="A270" s="249" t="s">
        <v>725</v>
      </c>
      <c r="B270" s="120"/>
      <c r="C270" s="371"/>
      <c r="D270" s="371"/>
      <c r="E270" s="371"/>
      <c r="F270" s="371"/>
      <c r="G270" s="371" t="s">
        <v>148</v>
      </c>
      <c r="H270" s="371"/>
      <c r="I270" s="404"/>
      <c r="J270" s="266">
        <f t="shared" si="9"/>
        <v>5.3</v>
      </c>
      <c r="K270" s="81" t="str">
        <f t="shared" si="8"/>
        <v/>
      </c>
      <c r="L270" s="148">
        <v>5.3</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3.8</v>
      </c>
      <c r="K272" s="81" t="str">
        <f t="shared" si="8"/>
        <v/>
      </c>
      <c r="L272" s="148">
        <v>1.9</v>
      </c>
      <c r="M272" s="148">
        <v>1.9</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1</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4</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801</v>
      </c>
      <c r="K392" s="81" t="str">
        <f t="shared" ref="K392:K397" si="12">IF(OR(COUNTIF(L392:M392,"未確認")&gt;0,COUNTIF(L392:M392,"~*")&gt;0),"※","")</f>
        <v/>
      </c>
      <c r="L392" s="147">
        <v>396</v>
      </c>
      <c r="M392" s="147">
        <v>405</v>
      </c>
    </row>
    <row r="393" spans="1:22" s="83" customFormat="1" ht="34.5" customHeight="1">
      <c r="A393" s="249" t="s">
        <v>773</v>
      </c>
      <c r="B393" s="84"/>
      <c r="C393" s="370"/>
      <c r="D393" s="380"/>
      <c r="E393" s="320" t="s">
        <v>224</v>
      </c>
      <c r="F393" s="321"/>
      <c r="G393" s="321"/>
      <c r="H393" s="322"/>
      <c r="I393" s="343"/>
      <c r="J393" s="140">
        <f t="shared" si="11"/>
        <v>776</v>
      </c>
      <c r="K393" s="81" t="str">
        <f t="shared" si="12"/>
        <v/>
      </c>
      <c r="L393" s="147">
        <v>386</v>
      </c>
      <c r="M393" s="147">
        <v>390</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0</v>
      </c>
      <c r="M394" s="147">
        <v>5</v>
      </c>
    </row>
    <row r="395" spans="1:22" s="83" customFormat="1" ht="34.5" customHeight="1">
      <c r="A395" s="250" t="s">
        <v>775</v>
      </c>
      <c r="B395" s="84"/>
      <c r="C395" s="370"/>
      <c r="D395" s="382"/>
      <c r="E395" s="320" t="s">
        <v>226</v>
      </c>
      <c r="F395" s="321"/>
      <c r="G395" s="321"/>
      <c r="H395" s="322"/>
      <c r="I395" s="343"/>
      <c r="J395" s="140">
        <f t="shared" si="11"/>
        <v>20</v>
      </c>
      <c r="K395" s="81" t="str">
        <f t="shared" si="12"/>
        <v/>
      </c>
      <c r="L395" s="147">
        <v>10</v>
      </c>
      <c r="M395" s="147">
        <v>10</v>
      </c>
    </row>
    <row r="396" spans="1:22" s="83" customFormat="1" ht="34.5" customHeight="1">
      <c r="A396" s="250" t="s">
        <v>776</v>
      </c>
      <c r="B396" s="1"/>
      <c r="C396" s="370"/>
      <c r="D396" s="320" t="s">
        <v>227</v>
      </c>
      <c r="E396" s="321"/>
      <c r="F396" s="321"/>
      <c r="G396" s="321"/>
      <c r="H396" s="322"/>
      <c r="I396" s="343"/>
      <c r="J396" s="140">
        <f t="shared" si="11"/>
        <v>30586</v>
      </c>
      <c r="K396" s="81" t="str">
        <f t="shared" si="12"/>
        <v/>
      </c>
      <c r="L396" s="147">
        <v>15286</v>
      </c>
      <c r="M396" s="147">
        <v>15300</v>
      </c>
    </row>
    <row r="397" spans="1:22" s="83" customFormat="1" ht="34.5" customHeight="1">
      <c r="A397" s="250" t="s">
        <v>777</v>
      </c>
      <c r="B397" s="119"/>
      <c r="C397" s="370"/>
      <c r="D397" s="320" t="s">
        <v>228</v>
      </c>
      <c r="E397" s="321"/>
      <c r="F397" s="321"/>
      <c r="G397" s="321"/>
      <c r="H397" s="322"/>
      <c r="I397" s="344"/>
      <c r="J397" s="140">
        <f t="shared" si="11"/>
        <v>717</v>
      </c>
      <c r="K397" s="81" t="str">
        <f t="shared" si="12"/>
        <v/>
      </c>
      <c r="L397" s="147">
        <v>367</v>
      </c>
      <c r="M397" s="147">
        <v>350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135</v>
      </c>
      <c r="K405" s="81" t="str">
        <f t="shared" ref="K405:K422" si="14">IF(OR(COUNTIF(L405:M405,"未確認")&gt;0,COUNTIF(L405:M405,"~*")&gt;0),"※","")</f>
        <v/>
      </c>
      <c r="L405" s="147">
        <v>33</v>
      </c>
      <c r="M405" s="147">
        <v>102</v>
      </c>
    </row>
    <row r="406" spans="1:22" s="83" customFormat="1" ht="34.5" customHeight="1">
      <c r="A406" s="251" t="s">
        <v>779</v>
      </c>
      <c r="B406" s="119"/>
      <c r="C406" s="369"/>
      <c r="D406" s="375" t="s">
        <v>233</v>
      </c>
      <c r="E406" s="377" t="s">
        <v>234</v>
      </c>
      <c r="F406" s="378"/>
      <c r="G406" s="378"/>
      <c r="H406" s="379"/>
      <c r="I406" s="361"/>
      <c r="J406" s="140">
        <f t="shared" si="13"/>
        <v>16</v>
      </c>
      <c r="K406" s="81" t="str">
        <f t="shared" si="14"/>
        <v/>
      </c>
      <c r="L406" s="147">
        <v>1</v>
      </c>
      <c r="M406" s="147">
        <v>15</v>
      </c>
    </row>
    <row r="407" spans="1:22" s="83" customFormat="1" ht="34.5" customHeight="1">
      <c r="A407" s="251" t="s">
        <v>780</v>
      </c>
      <c r="B407" s="119"/>
      <c r="C407" s="369"/>
      <c r="D407" s="369"/>
      <c r="E407" s="320" t="s">
        <v>235</v>
      </c>
      <c r="F407" s="321"/>
      <c r="G407" s="321"/>
      <c r="H407" s="322"/>
      <c r="I407" s="361"/>
      <c r="J407" s="140">
        <f t="shared" si="13"/>
        <v>69</v>
      </c>
      <c r="K407" s="81" t="str">
        <f t="shared" si="14"/>
        <v/>
      </c>
      <c r="L407" s="147">
        <v>31</v>
      </c>
      <c r="M407" s="147">
        <v>38</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1</v>
      </c>
      <c r="M408" s="147">
        <v>49</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40</v>
      </c>
      <c r="K413" s="81" t="str">
        <f t="shared" si="14"/>
        <v/>
      </c>
      <c r="L413" s="147">
        <v>40</v>
      </c>
      <c r="M413" s="147">
        <v>0</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32</v>
      </c>
      <c r="K415" s="81" t="str">
        <f t="shared" si="14"/>
        <v/>
      </c>
      <c r="L415" s="147">
        <v>32</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7</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39</v>
      </c>
      <c r="K430" s="193" t="str">
        <f>IF(OR(COUNTIF(L430:M430,"未確認")&gt;0,COUNTIF(L430:M430,"~*")&gt;0),"※","")</f>
        <v/>
      </c>
      <c r="L430" s="147">
        <v>39</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38</v>
      </c>
      <c r="K433" s="193" t="str">
        <f>IF(OR(COUNTIF(L433:M433,"未確認")&gt;0,COUNTIF(L433:M433,"~*")&gt;0),"※","")</f>
        <v/>
      </c>
      <c r="L433" s="147">
        <v>38</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13</v>
      </c>
      <c r="K468" s="201" t="str">
        <f t="shared" ref="K468:K475" si="16">IF(OR(COUNTIF(L468:M468,"未確認")&gt;0,COUNTIF(L468:M468,"*")&gt;0),"※","")</f>
        <v/>
      </c>
      <c r="L468" s="117">
        <v>13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IF(OR(COUNTIF(L477:M477,"未確認")&gt;0,COUNTIF(L477:M477,"*")&gt;0),"※","")</f>
        <v/>
      </c>
      <c r="L477" s="117">
        <v>18</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992</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38</v>
      </c>
      <c r="K646" s="201" t="str">
        <f t="shared" ref="K646:K660" si="33">IF(OR(COUNTIF(L646:M646,"未確認")&gt;0,COUNTIF(L646:M646,"*")&gt;0),"※","")</f>
        <v/>
      </c>
      <c r="L646" s="117">
        <v>11</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
      </c>
      <c r="L650" s="117">
        <v>11</v>
      </c>
      <c r="M650" s="117">
        <v>26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21</v>
      </c>
      <c r="K683" s="201" t="str">
        <f>IF(OR(COUNTIF(L683:M683,"未確認")&gt;0,COUNTIF(L683:M683,"*")&gt;0),"※","")</f>
        <v/>
      </c>
      <c r="L683" s="117">
        <v>0</v>
      </c>
      <c r="M683" s="117">
        <v>21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22</v>
      </c>
      <c r="K695" s="201" t="str">
        <f>IF(OR(COUNTIF(L695:M695,"未確認")&gt;0,COUNTIF(L695:M695,"*")&gt;0),"※","")</f>
        <v/>
      </c>
      <c r="L695" s="117">
        <v>0</v>
      </c>
      <c r="M695" s="117">
        <v>22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7BCF2B5-EB71-42B1-85EF-245CFCACCF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2019-12-23T01:30:03Z</dcterms:modified>
</cp:coreProperties>
</file>