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58BC00B-5A33-4FD2-80F8-3BE22413686C}"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<sst xmlns="http://schemas.openxmlformats.org/spreadsheetml/2006/main" count="2970" uniqueCount="1051">
  <si>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</si>
  <si>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</si>
  <si>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</si>
  <si>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</si>
  <si>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</si>
  <si>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</si>
  <si>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</si>
  <si>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</si>
  <si>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</si>
  <si>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</si>
  <si>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</si>
  <si>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</si>
  <si>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</si>
  <si>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</si>
  <si>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</si>
  <si>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</si>
  <si>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</si>
  <si>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</si>
  <si>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</si>
  <si>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</si>
  <si>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</si>
  <si>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</si>
  <si>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</si>
  <si>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</si>
  <si>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</si>
  <si>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</si>
  <si>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</si>
  <si>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</si>
  <si>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</si>
  <si>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</si>
  <si>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</si>
  <si>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</si>
  <si>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</si>
  <si>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</si>
  <si>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</si>
  <si>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</si>
  <si>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</si>
  <si>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</si>
  <si>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</si>
  <si>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</si>
  <si>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</si>
  <si>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</si>
  <si>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</si>
  <si>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</si>
  <si>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</si>
  <si>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</si>
  <si>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</si>
  <si>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</si>
  <si>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</si>
  <si>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</si>
  <si>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</si>
  <si>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</si>
  <si>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</si>
  <si>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</si>
  <si>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</si>
  <si>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</si>
  <si>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</si>
  <si>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</si>
  <si>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</si>
  <si>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</si>
  <si>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</si>
  <si>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</si>
  <si>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</si>
  <si>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</si>
  <si>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</si>
  <si>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</si>
  <si>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</si>
  <si>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</si>
  <si>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</si>
  <si>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</si>
  <si>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</si>
  <si>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</si>
  <si>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</si>
  <si>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</si>
  <si>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</si>
  <si>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</si>
  <si>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</si>
  <si>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</si>
  <si>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</si>
  <si>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</si>
  <si>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</si>
  <si>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</si>
  <si>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</si>
  <si>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</si>
  <si>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</si>
  <si>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</si>
  <si>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</si>
  <si>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</si>
  <si>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</si>
  <si>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</si>
  <si>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</si>
  <si>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</si>
  <si>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</si>
  <si>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</si>
  <si>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</si>
  <si>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</si>
  <si>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</si>
  <si>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</si>
  <si>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</si>
  <si>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</si>
  <si>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</si>
  <si>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</si>
  <si>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</si>
  <si>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</si>
  <si>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</si>
  <si>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</si>
  <si>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</si>
  <si>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</si>
  <si>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</si>
  <si>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</si>
  <si>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</si>
  <si>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</si>
  <si>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</si>
  <si>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</si>
  <si>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</si>
  <si>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</si>
  <si>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</si>
  <si>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</si>
  <si>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</si>
  <si>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</si>
  <si>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</si>
  <si>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</si>
  <si>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</si>
  <si>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</si>
  <si>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</si>
  <si>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</si>
  <si>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</si>
  <si>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</si>
  <si>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</si>
  <si>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</si>
  <si>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</si>
  <si>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</si>
  <si>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</si>
  <si>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</si>
  <si>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</si>
  <si>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</si>
  <si>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</si>
  <si>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</si>
  <si>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</si>
  <si>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</si>
  <si>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</si>
  <si>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</si>
  <si>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</si>
  <si>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</si>
  <si>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</si>
  <si>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</si>
  <si>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</si>
  <si>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</si>
  <si>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</si>
  <si>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</si>
  <si>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</si>
  <si>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</si>
  <si>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</si>
  <si>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</si>
  <si>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</si>
  <si>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</si>
  <si>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</si>
  <si>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</si>
  <si>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</si>
  <si>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</si>
  <si>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</si>
  <si>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</si>
  <si>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</si>
  <si>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</si>
  <si>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</si>
  <si>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</si>
  <si>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</si>
  <si>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</si>
  <si>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</si>
  <si>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</si>
  <si>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</si>
  <si>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</si>
  <si>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</si>
  <si>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</si>
  <si>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</si>
  <si>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</si>
  <si>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</si>
  <si>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</si>
  <si>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</si>
  <si>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</si>
  <si>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</si>
  <si>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</si>
  <si>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</si>
  <si>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</si>
  <si>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</si>
  <si>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</si>
  <si>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</si>
  <si>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</si>
  <si>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</si>
  <si>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</si>
  <si>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</si>
  <si>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</si>
  <si>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</si>
  <si>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</si>
  <si>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</si>
  <si>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</si>
  <si>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</si>
  <si>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</si>
  <si>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</si>
  <si>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</si>
  <si>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</si>
  <si>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</si>
  <si>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</si>
  <si>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</si>
  <si>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</si>
  <si>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</si>
  <si>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</si>
  <si>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</si>
  <si>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</si>
  <si>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</si>
  <si>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</si>
  <si>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</si>
  <si>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</si>
  <si>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</si>
  <si>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</si>
  <si>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</si>
  <si>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</si>
  <si>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</si>
  <si>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</si>
  <si>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</si>
  <si>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</si>
  <si>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</si>
  <si>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</si>
  <si>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</si>
  <si>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</si>
  <si>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</si>
  <si>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</si>
  <si>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</si>
  <si>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</si>
  <si>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</si>
  <si>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</si>
  <si>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</si>
  <si>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</si>
  <si>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</si>
  <si>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</si>
  <si>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</si>
  <si>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</si>
  <si>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</si>
  <si>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</si>
  <si>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</si>
  <si>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</si>
  <si>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</si>
  <si>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</si>
  <si>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</si>
  <si>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</si>
  <si>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</si>
  <si>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</si>
  <si>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</si>
  <si>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</si>
  <si>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</si>
  <si>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</si>
  <si>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</si>
  <si>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</si>
  <si>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</si>
  <si>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</si>
  <si>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</si>
  <si>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</si>
  <si>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</si>
  <si>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</si>
  <si>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</si>
  <si>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</si>
  <si>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</si>
  <si>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</si>
  <si>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</si>
  <si>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</si>
  <si>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</si>
  <si>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</si>
  <si>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</si>
  <si>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</si>
  <si>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</si>
  <si>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</si>
  <si>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</si>
  <si>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</si>
  <si>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</si>
  <si>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</si>
  <si>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</si>
  <si>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</si>
  <si>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</si>
  <si>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</si>
  <si>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</si>
  <si>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</si>
  <si>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</si>
  <si>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</si>
  <si>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</si>
  <si>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</si>
  <si>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</si>
  <si>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</si>
  <si>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</si>
  <si>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</si>
  <si>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</si>
  <si>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</si>
  <si>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</si>
  <si>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</si>
  <si>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</si>
  <si>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</si>
  <si>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</si>
  <si>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</si>
  <si>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</si>
  <si>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</si>
  <si>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</si>
  <si>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</si>
  <si>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</si>
  <si>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</si>
  <si>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</si>
  <si>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</si>
  <si>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</si>
  <si>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</si>
  <si>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</si>
  <si>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</si>
  <si>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</si>
  <si>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</si>
  <si>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</si>
  <si>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</si>
  <si>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</si>
  <si>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</si>
  <si>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</si>
  <si>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</si>
  <si>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</si>
  <si>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</si>
  <si>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</si>
  <si>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</si>
  <si>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</si>
  <si>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</si>
  <si>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</si>
  <si>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</si>
  <si>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</si>
  <si>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</si>
  <si>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</si>
  <si>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</si>
  <si>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</si>
  <si>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</si>
  <si>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</si>
  <si>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</si>
  <si>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</si>
  <si>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</si>
  <si>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</si>
  <si>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</si>
  <si>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</si>
  <si>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</si>
  <si>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</si>
  <si>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</si>
  <si>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</si>
  <si>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</si>
  <si>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</si>
  <si>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</si>
  <si>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</si>
  <si>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</si>
  <si>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</si>
  <si>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</si>
  <si>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</si>
  <si>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</si>
  <si>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</si>
  <si>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</si>
  <si>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</si>
  <si>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</si>
  <si>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</si>
  <si>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</si>
  <si>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</si>
  <si>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</si>
  <si>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</si>
  <si>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</si>
  <si>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</si>
  <si>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</si>
  <si>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</si>
  <si>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</si>
  <si>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</si>
  <si>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</si>
  <si>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</si>
  <si>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</si>
  <si>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</si>
  <si>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</si>
  <si>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</si>
  <si>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</si>
  <si>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</si>
  <si>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</si>
  <si>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</si>
  <si>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</si>
  <si>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</si>
  <si>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</si>
  <si>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</si>
  <si>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</si>
  <si>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</si>
  <si>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</si>
  <si>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</si>
  <si>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</si>
  <si>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</si>
  <si>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</si>
  <si>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</si>
  <si>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</si>
  <si>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</si>
  <si>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</si>
  <si>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</si>
  <si>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</si>
  <si>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</si>
  <si>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</si>
  <si>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</si>
  <si>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</si>
  <si>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</si>
  <si>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</si>
  <si>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</si>
  <si>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</si>
  <si>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</si>
  <si>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</si>
  <si>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</si>
  <si>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</si>
  <si>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</si>
  <si>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</si>
  <si>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</si>
  <si>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</si>
  <si>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</si>
  <si>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</si>
  <si>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</si>
  <si>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</si>
  <si>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</si>
  <si>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</si>
  <si>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</si>
  <si>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</si>
  <si>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</si>
  <si>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</si>
  <si>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</si>
  <si>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</si>
  <si>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</si>
  <si>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</si>
  <si>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</si>
  <si>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</si>
  <si>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</si>
  <si>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</si>
  <si>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</si>
  <si>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</si>
  <si>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</si>
  <si>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</si>
  <si>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</si>
  <si>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</si>
  <si>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</si>
  <si>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</si>
  <si>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</si>
  <si>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</si>
  <si>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</si>
  <si>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</si>
  <si>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</si>
  <si>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</si>
  <si>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</si>
  <si>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</si>
  <si>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</si>
  <si>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</si>
  <si>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</si>
  <si>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</si>
  <si>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</si>
  <si>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</si>
  <si>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</si>
  <si>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</si>
  <si>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</si>
  <si>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</si>
  <si>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</si>
  <si>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</si>
  <si>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</si>
  <si>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</si>
  <si>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</si>
  <si>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</si>
  <si>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</si>
  <si>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</si>
  <si>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</si>
  <si>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</si>
  <si>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</si>
  <si>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</si>
  <si>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</si>
  <si>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</si>
  <si>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</si>
  <si>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</si>
  <si>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</si>
  <si>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</si>
  <si>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</si>
  <si>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</si>
  <si>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</si>
  <si>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</si>
  <si>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</si>
  <si>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</si>
  <si>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</si>
  <si>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</si>
  <si>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</si>
  <si>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</si>
  <si>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</si>
  <si>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</si>
  <si>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</si>
  <si>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</si>
  <si>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</si>
  <si>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</si>
  <si>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</si>
  <si>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</si>
  <si>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</si>
  <si>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</si>
  <si>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</si>
  <si>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</si>
  <si>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</si>
  <si>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</si>
  <si>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</si>
  <si>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</si>
  <si>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</si>
  <si>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</si>
  <si>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</si>
  <si>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</si>
  <si>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</si>
  <si>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</si>
  <si>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</si>
  <si>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</si>
  <si>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</si>
  <si>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</si>
  <si>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</si>
  <si>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</si>
  <si>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</si>
  <si>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</si>
  <si>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</si>
  <si>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</si>
  <si>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</si>
  <si>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</si>
  <si>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</si>
  <si>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</si>
  <si>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</si>
  <si>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</si>
  <si>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</si>
  <si>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</si>
  <si>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</si>
  <si>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</si>
  <si>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</si>
  <si>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</si>
  <si>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</si>
  <si>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</si>
  <si>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</si>
  <si>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</si>
  <si>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</si>
  <si>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</si>
  <si>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</si>
  <si>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</si>
  <si>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</si>
  <si>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</si>
  <si>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</si>
  <si>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</si>
  <si>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</si>
  <si>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</si>
  <si>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</si>
  <si>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</si>
  <si>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</si>
  <si>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</si>
  <si>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</si>
  <si>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</si>
  <si>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</si>
  <si>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</si>
  <si>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</si>
  <si>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</si>
  <si>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</si>
  <si>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</si>
  <si>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</si>
  <si>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</si>
  <si>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</si>
  <si>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</si>
  <si>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</si>
  <si>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</si>
  <si>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</si>
  <si>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</si>
  <si>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</si>
  <si>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</si>
  <si>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</si>
  <si>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</si>
  <si>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</si>
  <si>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</si>
  <si>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</si>
  <si>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</si>
  <si>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</si>
  <si>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</si>
  <si>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</si>
  <si>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</si>
  <si>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</si>
  <si>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</si>
  <si>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</si>
  <si>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</si>
  <si>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</si>
  <si>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</si>
  <si>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</si>
  <si>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</si>
  <si>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</si>
  <si>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</si>
  <si>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</si>
  <si>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</si>
  <si>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</si>
  <si>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</si>
  <si>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</si>
  <si>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</si>
  <si>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</si>
  <si>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</si>
  <si>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</si>
  <si>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</si>
  <si>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</si>
  <si>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</si>
  <si>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</si>
  <si>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</si>
  <si>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</si>
  <si>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</si>
  <si>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</si>
  <si>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</si>
  <si>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</si>
  <si>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</si>
  <si>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</si>
  <si>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</si>
  <si>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</si>
  <si>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</si>
  <si>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</si>
  <si>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</si>
  <si>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</si>
  <si>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</si>
  <si>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</si>
  <si>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</si>
  <si>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</si>
  <si>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</si>
  <si>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</si>
  <si>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</si>
  <si>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</si>
  <si>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</si>
  <si>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</si>
  <si>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</si>
  <si>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</si>
  <si>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</si>
  <si>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</si>
  <si>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</si>
  <si>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</si>
  <si>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</si>
  <si>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</si>
  <si>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</si>
  <si>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</si>
  <si>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</si>
  <si>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</si>
  <si>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</si>
  <si>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</si>
  <si>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</si>
  <si>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</si>
  <si>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</si>
  <si>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</si>
  <si>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</si>
  <si>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</si>
  <si>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</si>
  <si>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</si>
  <si>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</si>
  <si>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</si>
  <si>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</si>
  <si>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</si>
  <si>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</si>
  <si>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</si>
  <si>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</si>
  <si>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</si>
  <si>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</si>
  <si>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</si>
  <si>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</si>
  <si>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</si>
  <si>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</si>
  <si>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</si>
  <si>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</si>
  <si>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</si>
  <si>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</si>
  <si>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</si>
  <si>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</si>
  <si>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</si>
  <si>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</si>
  <si>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</si>
  <si>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</si>
  <si>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</si>
  <si>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</si>
  <si>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</si>
  <si>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</si>
  <si>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</si>
  <si>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</si>
  <si>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</si>
  <si>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</si>
  <si>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</si>
  <si>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</si>
  <si>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</si>
  <si>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</si>
  <si>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</si>
  <si>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</si>
  <si>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</si>
  <si>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</si>
  <si>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</si>
  <si>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</si>
  <si>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</si>
  <si>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</si>
  <si>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</si>
  <si>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</si>
  <si>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</si>
  <si>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</si>
  <si>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</si>
  <si>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</si>
  <si>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</si>
  <si>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</si>
  <si>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</si>
  <si>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</si>
  <si>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</si>
  <si>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</si>
  <si>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</si>
  <si>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</si>
  <si>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</si>
  <si>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</si>
  <si>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</si>
  <si>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</si>
  <si>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</si>
  <si>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</si>
  <si>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</si>
  <si>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</si>
  <si>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</si>
  <si>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</si>
  <si>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</si>
  <si>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</si>
  <si>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</si>
  <si>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</si>
  <si>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</si>
  <si>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</si>
  <si>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</si>
  <si>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</si>
  <si>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</si>
  <si>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</si>
  <si>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</si>
  <si>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</si>
  <si>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</si>
  <si>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</si>
  <si>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</si>
  <si>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</si>
  <si>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</si>
  <si>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</si>
  <si>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</si>
  <si>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</si>
  <si>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</si>
  <si>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</si>
  <si>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</si>
  <si>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</si>
  <si>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</si>
  <si>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</si>
  <si>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</si>
  <si>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</si>
  <si>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</si>
  <si>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</si>
  <si>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</si>
  <si>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</si>
  <si>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</si>
  <si>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</si>
  <si>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</si>
  <si>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</si>
  <si>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</si>
  <si>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</si>
  <si>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</si>
  <si>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</si>
  <si>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</si>
  <si>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</si>
  <si>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</si>
  <si>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</si>
  <si>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</si>
  <si>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</si>
  <si>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</si>
  <si>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</si>
  <si>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</si>
  <si>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</si>
  <si>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</si>
  <si>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</si>
  <si>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</si>
  <si>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</si>
  <si>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</si>
  <si>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</si>
  <si>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</si>
  <si>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</si>
  <si>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</si>
  <si>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</si>
  <si>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</si>
  <si>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</si>
  <si>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</si>
  <si>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</si>
  <si>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</si>
  <si>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</si>
  <si>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</si>
  <si>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</si>
  <si>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</si>
  <si>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</si>
  <si>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</si>
  <si>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</si>
  <si>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</si>
  <si>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</si>
  <si>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</si>
  <si>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</si>
  <si>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</si>
  <si>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</si>
  <si>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</si>
  <si>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</si>
  <si>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</si>
  <si>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</si>
  <si>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</si>
  <si>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</si>
  <si>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</si>
  <si>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</si>
  <si>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</si>
  <si>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</si>
  <si>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</si>
  <si>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</si>
  <si>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</si>
  <si>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</si>
  <si>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</si>
  <si>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</si>
  <si>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</si>
  <si>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</si>
  <si>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</si>
  <si>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</si>
  <si>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</si>
  <si>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</si>
  <si>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</si>
  <si>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</si>
  <si>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</si>
  <si>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</si>
  <si>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</si>
  <si>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</si>
  <si>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</si>
  <si>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</si>
  <si>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</si>
  <si>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</si>
  <si>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</si>
  <si>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</si>
  <si>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</si>
  <si>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</si>
  <si>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</si>
  <si>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</si>
  <si>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</si>
  <si>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</si>
  <si>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</si>
  <si>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</si>
  <si>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</si>
  <si>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</si>
  <si>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</si>
  <si>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</si>
  <si>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</si>
  <si>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</si>
  <si>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</si>
  <si>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</si>
  <si>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</si>
  <si>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</si>
  <si>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</si>
  <si>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</si>
  <si>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</si>
  <si>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</si>
  <si>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</si>
  <si>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</si>
  <si>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</si>
  <si>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</si>
  <si>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</si>
  <si>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</si>
  <si>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</si>
  <si>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</si>
  <si>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</si>
  <si>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</si>
  <si>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</si>
  <si>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</si>
  <si>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</si>
  <si>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</si>
  <si>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</si>
  <si>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</si>
  <si>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</si>
  <si>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</si>
  <si>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</si>
  <si>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</si>
  <si>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</si>
  <si>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</si>
  <si>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</si>
  <si>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</si>
  <si>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</si>
  <si>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</si>
  <si>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</si>
  <si>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</si>
  <si>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</si>
  <si>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</si>
  <si>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</si>
  <si>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</si>
  <si>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</si>
  <si>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</si>
  <si>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</si>
  <si>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</si>
  <si>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</si>
  <si>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</si>
  <si>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</si>
  <si>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</si>
  <si>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</si>
  <si>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</si>
  <si>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</si>
  <si>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</si>
  <si>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</si>
  <si>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</si>
  <si>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</si>
  <si>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</si>
  <si>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</si>
  <si>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</si>
  <si>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</si>
  <si>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</si>
  <si>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</si>
  <si>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</si>
  <si>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</si>
  <si>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</si>
  <si>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</si>
  <si>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</si>
  <si>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</si>
  <si>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</si>
  <si>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</si>
  <si>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</si>
  <si>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</si>
  <si>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</si>
  <si>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</si>
  <si>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</si>
  <si>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</si>
  <si>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</si>
  <si>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</si>
  <si>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</si>
  <si>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</si>
  <si>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</si>
  <si>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</si>
  <si>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</si>
  <si>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</si>
  <si>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</si>
  <si>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</si>
  <si>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</si>
  <si>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</si>
  <si>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</si>
  <si>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</si>
  <si>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</si>
  <si>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</si>
  <si>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</si>
  <si>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</si>
  <si>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</si>
  <si>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</si>
  <si>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</si>
  <si>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</si>
  <si>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</si>
  <si>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</si>
  <si>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</si>
  <si>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</si>
  <si>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</si>
  <si>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</si>
  <si>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</si>
  <si>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</si>
  <si>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</si>
  <si>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</si>
  <si>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</si>
  <si>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</si>
  <si>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</si>
  <si>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</si>
  <si>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</si>
  <si>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</si>
  <si>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</si>
  <si>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</si>
  <si>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</si>
  <si>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</si>
  <si>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</si>
  <si>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</si>
  <si>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</si>
  <si>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</si>
  <si>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</si>
  <si>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</si>
  <si>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</si>
  <si>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</si>
  <si>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</si>
  <si>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</si>
  <si>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</si>
  <si>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</si>
  <si>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</si>
  <si>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</si>
  <si>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</si>
  <si>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</si>
  <si>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</si>
  <si>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</si>
  <si>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</si>
  <si>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</si>
  <si>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</si>
  <si>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</si>
  <si>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</si>
  <si>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</si>
  <si>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</si>
  <si>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</si>
  <si>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</si>
  <si>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</si>
  <si>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</si>
  <si>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</si>
  <si>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</si>
  <si>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</si>
  <si>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</si>
  <si>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</si>
  <si>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</si>
  <si>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</si>
  <si>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</si>
  <si>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</si>
  <si>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</si>
  <si>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</si>
  <si>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</si>
  <si>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</si>
  <si>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</si>
  <si>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</si>
  <si>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</si>
  <si>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</si>
  <si>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</si>
  <si>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</si>
  <si>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</si>
  <si>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</si>
  <si>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</si>
  <si>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</si>
  <si>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</si>
  <si>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</si>
  <si>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</si>
  <si>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</si>
  <si>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</si>
  <si>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</si>
  <si>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</si>
  <si>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</si>
  <si>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</si>
  <si>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</si>
  <si>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</si>
  <si>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</si>
  <si>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</si>
  <si>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</si>
  <si>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</si>
  <si>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</si>
  <si>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</si>
  <si>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</si>
  <si>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</si>
  <si>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</si>
  <si>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</si>
  <si>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</si>
  <si>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</si>
  <si>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</si>
  <si>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</si>
  <si>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</si>
  <si>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</si>
  <si>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</si>
  <si>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</si>
  <si>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</si>
  <si>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</si>
  <si>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</si>
  <si>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</si>
  <si>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</si>
  <si>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</si>
  <si>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貞本病院</t>
    <phoneticPr fontId="3"/>
  </si>
  <si>
    <t>〒790-0052 松山市竹原町一丁目６番地１</t>
    <phoneticPr fontId="3"/>
  </si>
  <si>
    <t>〇</t>
  </si>
  <si>
    <t>医療法人</t>
  </si>
  <si>
    <t>複数の診療科で活用</t>
  </si>
  <si>
    <t>脳神経外科</t>
  </si>
  <si>
    <t>内科</t>
  </si>
  <si>
    <t>耳鼻咽喉科</t>
  </si>
  <si>
    <t>地域一般入院料１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</si>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</sst>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04&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10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92</v>
      </c>
      <c r="K152" s="264" t="str">
        <f t="shared" si="3"/>
        <v/>
      </c>
      <c r="L152" s="117">
        <v>92</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12</v>
      </c>
      <c r="K205" s="264" t="str">
        <f t="shared" si="5"/>
        <v/>
      </c>
      <c r="L205" s="117">
        <v>12</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10</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1.8</v>
      </c>
      <c r="K270" s="81" t="str">
        <f t="shared" si="8"/>
        <v/>
      </c>
      <c r="L270" s="148">
        <v>1.8</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0.1</v>
      </c>
      <c r="K272" s="81" t="str">
        <f t="shared" si="8"/>
        <v/>
      </c>
      <c r="L272" s="148">
        <v>0.1</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2.2999999999999998</v>
      </c>
      <c r="K274" s="81" t="str">
        <f t="shared" si="8"/>
        <v/>
      </c>
      <c r="L274" s="148">
        <v>2.2999999999999998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8</v>
      </c>
      <c r="K277" s="81" t="str">
        <f t="shared" si="8"/>
        <v/>
      </c>
      <c r="L277" s="147">
        <v>8</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5</v>
      </c>
      <c r="K279" s="81" t="str">
        <f t="shared" si="8"/>
        <v/>
      </c>
      <c r="L279" s="147">
        <v>5</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2</v>
      </c>
      <c r="K281" s="81" t="str">
        <f t="shared" si="8"/>
        <v/>
      </c>
      <c r="L281" s="147">
        <v>2</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3</v>
      </c>
      <c r="K283" s="81" t="str">
        <f t="shared" si="8"/>
        <v/>
      </c>
      <c r="L283" s="147">
        <v>3</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9</v>
      </c>
      <c r="K287" s="81" t="str">
        <f t="shared" si="8"/>
        <v/>
      </c>
      <c r="L287" s="141"/>
    </row>
    <row r="288" spans="1:12" s="83" customFormat="1" ht="34.5" customHeight="1">
      <c r="A288" s="244" t="s">
        <v>734</v>
      </c>
      <c r="B288" s="84"/>
      <c r="C288" s="373"/>
      <c r="D288" s="373"/>
      <c r="E288" s="373"/>
      <c r="F288" s="373"/>
      <c r="G288" s="370" t="s">
        <v>148</v>
      </c>
      <c r="H288" s="370"/>
      <c r="I288" s="403"/>
      <c r="J288" s="266">
        <v>0.51</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2</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2</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2</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2</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1</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690</v>
      </c>
      <c r="K392" s="81" t="str">
        <f t="shared" ref="K392:K397" si="11">IF(OR(COUNTIF(L392:L392,"未確認")&gt;0,COUNTIF(L392:L392,"~*")&gt;0),"※","")</f>
        <v/>
      </c>
      <c r="L392" s="147">
        <v>690</v>
      </c>
    </row>
    <row r="393" spans="1:22" s="83" customFormat="1" ht="34.5" customHeight="1">
      <c r="A393" s="249" t="s">
        <v>773</v>
      </c>
      <c r="B393" s="84"/>
      <c r="C393" s="369"/>
      <c r="D393" s="379"/>
      <c r="E393" s="319" t="s">
        <v>224</v>
      </c>
      <c r="F393" s="320"/>
      <c r="G393" s="320"/>
      <c r="H393" s="321"/>
      <c r="I393" s="342"/>
      <c r="J393" s="140">
        <f t="shared" si="10"/>
        <v>206</v>
      </c>
      <c r="K393" s="81" t="str">
        <f t="shared" si="11"/>
        <v/>
      </c>
      <c r="L393" s="147">
        <v>206</v>
      </c>
    </row>
    <row r="394" spans="1:22" s="83" customFormat="1" ht="34.5" customHeight="1">
      <c r="A394" s="250" t="s">
        <v>774</v>
      </c>
      <c r="B394" s="84"/>
      <c r="C394" s="369"/>
      <c r="D394" s="380"/>
      <c r="E394" s="319" t="s">
        <v>225</v>
      </c>
      <c r="F394" s="320"/>
      <c r="G394" s="320"/>
      <c r="H394" s="321"/>
      <c r="I394" s="342"/>
      <c r="J394" s="140">
        <f t="shared" si="10"/>
        <v>20</v>
      </c>
      <c r="K394" s="81" t="str">
        <f t="shared" si="11"/>
        <v/>
      </c>
      <c r="L394" s="147">
        <v>20</v>
      </c>
    </row>
    <row r="395" spans="1:22" s="83" customFormat="1" ht="34.5" customHeight="1">
      <c r="A395" s="250" t="s">
        <v>775</v>
      </c>
      <c r="B395" s="84"/>
      <c r="C395" s="369"/>
      <c r="D395" s="381"/>
      <c r="E395" s="319" t="s">
        <v>226</v>
      </c>
      <c r="F395" s="320"/>
      <c r="G395" s="320"/>
      <c r="H395" s="321"/>
      <c r="I395" s="342"/>
      <c r="J395" s="140">
        <f t="shared" si="10"/>
        <v>464</v>
      </c>
      <c r="K395" s="81" t="str">
        <f t="shared" si="11"/>
        <v/>
      </c>
      <c r="L395" s="147">
        <v>464</v>
      </c>
    </row>
    <row r="396" spans="1:22" s="83" customFormat="1" ht="34.5" customHeight="1">
      <c r="A396" s="250" t="s">
        <v>776</v>
      </c>
      <c r="B396" s="1"/>
      <c r="C396" s="369"/>
      <c r="D396" s="319" t="s">
        <v>227</v>
      </c>
      <c r="E396" s="320"/>
      <c r="F396" s="320"/>
      <c r="G396" s="320"/>
      <c r="H396" s="321"/>
      <c r="I396" s="342"/>
      <c r="J396" s="140">
        <f t="shared" si="10"/>
        <v>18708</v>
      </c>
      <c r="K396" s="81" t="str">
        <f t="shared" si="11"/>
        <v/>
      </c>
      <c r="L396" s="147">
        <v>18708</v>
      </c>
    </row>
    <row r="397" spans="1:22" s="83" customFormat="1" ht="34.5" customHeight="1">
      <c r="A397" s="250" t="s">
        <v>777</v>
      </c>
      <c r="B397" s="119"/>
      <c r="C397" s="369"/>
      <c r="D397" s="319" t="s">
        <v>228</v>
      </c>
      <c r="E397" s="320"/>
      <c r="F397" s="320"/>
      <c r="G397" s="320"/>
      <c r="H397" s="321"/>
      <c r="I397" s="343"/>
      <c r="J397" s="140">
        <f t="shared" si="10"/>
        <v>693</v>
      </c>
      <c r="K397" s="81" t="str">
        <f t="shared" si="11"/>
        <v/>
      </c>
      <c r="L397" s="147">
        <v>693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690</v>
      </c>
      <c r="K405" s="81" t="str">
        <f t="shared" ref="K405:K422" si="13">IF(OR(COUNTIF(L405:L405,"未確認")&gt;0,COUNTIF(L405:L405,"~*")&gt;0),"※","")</f>
        <v/>
      </c>
      <c r="L405" s="147">
        <v>690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571</v>
      </c>
      <c r="K407" s="81" t="str">
        <f t="shared" si="13"/>
        <v/>
      </c>
      <c r="L407" s="147">
        <v>571</v>
      </c>
    </row>
    <row r="408" spans="1:22" s="83" customFormat="1" ht="34.5" customHeight="1">
      <c r="A408" s="251" t="s">
        <v>781</v>
      </c>
      <c r="B408" s="119"/>
      <c r="C408" s="368"/>
      <c r="D408" s="368"/>
      <c r="E408" s="319" t="s">
        <v>236</v>
      </c>
      <c r="F408" s="320"/>
      <c r="G408" s="320"/>
      <c r="H408" s="321"/>
      <c r="I408" s="360"/>
      <c r="J408" s="140">
        <f t="shared" si="12"/>
        <v>110</v>
      </c>
      <c r="K408" s="81" t="str">
        <f t="shared" si="13"/>
        <v/>
      </c>
      <c r="L408" s="147">
        <v>110</v>
      </c>
    </row>
    <row r="409" spans="1:22" s="83" customFormat="1" ht="34.5" customHeight="1">
      <c r="A409" s="251" t="s">
        <v>782</v>
      </c>
      <c r="B409" s="119"/>
      <c r="C409" s="368"/>
      <c r="D409" s="368"/>
      <c r="E409" s="316" t="s">
        <v>989</v>
      </c>
      <c r="F409" s="317"/>
      <c r="G409" s="317"/>
      <c r="H409" s="318"/>
      <c r="I409" s="360"/>
      <c r="J409" s="140">
        <f t="shared" si="12"/>
        <v>9</v>
      </c>
      <c r="K409" s="81" t="str">
        <f t="shared" si="13"/>
        <v/>
      </c>
      <c r="L409" s="147">
        <v>9</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693</v>
      </c>
      <c r="K413" s="81" t="str">
        <f t="shared" si="13"/>
        <v/>
      </c>
      <c r="L413" s="147">
        <v>693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599</v>
      </c>
      <c r="K415" s="81" t="str">
        <f t="shared" si="13"/>
        <v/>
      </c>
      <c r="L415" s="147">
        <v>599</v>
      </c>
    </row>
    <row r="416" spans="1:22" s="83" customFormat="1" ht="34.5" customHeight="1">
      <c r="A416" s="251" t="s">
        <v>789</v>
      </c>
      <c r="B416" s="119"/>
      <c r="C416" s="368"/>
      <c r="D416" s="368"/>
      <c r="E416" s="319" t="s">
        <v>243</v>
      </c>
      <c r="F416" s="320"/>
      <c r="G416" s="320"/>
      <c r="H416" s="321"/>
      <c r="I416" s="360"/>
      <c r="J416" s="140">
        <f t="shared" si="12"/>
        <v>48</v>
      </c>
      <c r="K416" s="81" t="str">
        <f t="shared" si="13"/>
        <v/>
      </c>
      <c r="L416" s="147">
        <v>48</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29</v>
      </c>
      <c r="K420" s="81" t="str">
        <f t="shared" si="13"/>
        <v/>
      </c>
      <c r="L420" s="147">
        <v>29</v>
      </c>
    </row>
    <row r="421" spans="1:22" s="83" customFormat="1" ht="34.5" customHeight="1">
      <c r="A421" s="251" t="s">
        <v>794</v>
      </c>
      <c r="B421" s="119"/>
      <c r="C421" s="368"/>
      <c r="D421" s="368"/>
      <c r="E421" s="319" t="s">
        <v>247</v>
      </c>
      <c r="F421" s="320"/>
      <c r="G421" s="320"/>
      <c r="H421" s="321"/>
      <c r="I421" s="360"/>
      <c r="J421" s="140">
        <f t="shared" si="12"/>
        <v>11</v>
      </c>
      <c r="K421" s="81" t="str">
        <f t="shared" si="13"/>
        <v/>
      </c>
      <c r="L421" s="147">
        <v>11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693</v>
      </c>
      <c r="K430" s="193" t="str">
        <f>IF(OR(COUNTIF(L430:L430,"未確認")&gt;0,COUNTIF(L430:L430,"~*")&gt;0),"※","")</f>
        <v/>
      </c>
      <c r="L430" s="147">
        <v>693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v>
      </c>
      <c r="K431" s="193" t="str">
        <f>IF(OR(COUNTIF(L431:L431,"未確認")&gt;0,COUNTIF(L431:L431,"~*")&gt;0),"※","")</f>
        <v/>
      </c>
      <c r="L431" s="147">
        <v>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26</v>
      </c>
      <c r="K432" s="193" t="str">
        <f>IF(OR(COUNTIF(L432:L432,"未確認")&gt;0,COUNTIF(L432:L432,"~*")&gt;0),"※","")</f>
        <v/>
      </c>
      <c r="L432" s="147">
        <v>26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665</v>
      </c>
      <c r="K433" s="193" t="str">
        <f>IF(OR(COUNTIF(L433:L433,"未確認")&gt;0,COUNTIF(L433:L433,"~*")&gt;0),"※","")</f>
        <v/>
      </c>
      <c r="L433" s="147">
        <v>665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1</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1</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v>
      </c>
      <c r="K473" s="201" t="str">
        <f t="shared" si="15"/>
        <v>※</v>
      </c>
      <c r="L473" s="117" t="s">
        <v>541</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v>
      </c>
      <c r="K484" s="201" t="str">
        <f t="shared" si="17"/>
        <v>※</v>
      </c>
      <c r="L484" s="117" t="s">
        <v>541</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20.5</v>
      </c>
    </row>
    <row r="561" spans="1:12" s="91" customFormat="1" ht="34.5" customHeight="1">
      <c r="A561" s="251" t="s">
        <v>871</v>
      </c>
      <c r="B561" s="119"/>
      <c r="C561" s="209"/>
      <c r="D561" s="330" t="s">
        <v>377</v>
      </c>
      <c r="E561" s="341"/>
      <c r="F561" s="341"/>
      <c r="G561" s="341"/>
      <c r="H561" s="331"/>
      <c r="I561" s="342"/>
      <c r="J561" s="207"/>
      <c r="K561" s="210"/>
      <c r="L561" s="211">
        <v>7.2</v>
      </c>
    </row>
    <row r="562" spans="1:12" s="91" customFormat="1" ht="34.5" customHeight="1">
      <c r="A562" s="251" t="s">
        <v>872</v>
      </c>
      <c r="B562" s="119"/>
      <c r="C562" s="209"/>
      <c r="D562" s="330" t="s">
        <v>992</v>
      </c>
      <c r="E562" s="341"/>
      <c r="F562" s="341"/>
      <c r="G562" s="341"/>
      <c r="H562" s="331"/>
      <c r="I562" s="342"/>
      <c r="J562" s="207"/>
      <c r="K562" s="210"/>
      <c r="L562" s="211">
        <v>6.7</v>
      </c>
    </row>
    <row r="563" spans="1:12" s="91" customFormat="1" ht="34.5" customHeight="1">
      <c r="A563" s="251" t="s">
        <v>873</v>
      </c>
      <c r="B563" s="119"/>
      <c r="C563" s="209"/>
      <c r="D563" s="330" t="s">
        <v>379</v>
      </c>
      <c r="E563" s="341"/>
      <c r="F563" s="341"/>
      <c r="G563" s="341"/>
      <c r="H563" s="331"/>
      <c r="I563" s="342"/>
      <c r="J563" s="207"/>
      <c r="K563" s="210"/>
      <c r="L563" s="211">
        <v>2.6</v>
      </c>
    </row>
    <row r="564" spans="1:12" s="91" customFormat="1" ht="34.5" customHeight="1">
      <c r="A564" s="251" t="s">
        <v>874</v>
      </c>
      <c r="B564" s="119"/>
      <c r="C564" s="209"/>
      <c r="D564" s="330" t="s">
        <v>380</v>
      </c>
      <c r="E564" s="341"/>
      <c r="F564" s="341"/>
      <c r="G564" s="341"/>
      <c r="H564" s="331"/>
      <c r="I564" s="342"/>
      <c r="J564" s="207"/>
      <c r="K564" s="210"/>
      <c r="L564" s="211">
        <v>1.9</v>
      </c>
    </row>
    <row r="565" spans="1:12" s="91" customFormat="1" ht="34.5" customHeight="1">
      <c r="A565" s="251" t="s">
        <v>875</v>
      </c>
      <c r="B565" s="119"/>
      <c r="C565" s="280"/>
      <c r="D565" s="330" t="s">
        <v>869</v>
      </c>
      <c r="E565" s="341"/>
      <c r="F565" s="341"/>
      <c r="G565" s="341"/>
      <c r="H565" s="331"/>
      <c r="I565" s="342"/>
      <c r="J565" s="207"/>
      <c r="K565" s="210"/>
      <c r="L565" s="211">
        <v>9.1999999999999993</v>
      </c>
    </row>
    <row r="566" spans="1:12" s="91" customFormat="1" ht="34.5" customHeight="1">
      <c r="A566" s="251" t="s">
        <v>876</v>
      </c>
      <c r="B566" s="119"/>
      <c r="C566" s="284"/>
      <c r="D566" s="330" t="s">
        <v>993</v>
      </c>
      <c r="E566" s="341"/>
      <c r="F566" s="341"/>
      <c r="G566" s="341"/>
      <c r="H566" s="331"/>
      <c r="I566" s="342"/>
      <c r="J566" s="213"/>
      <c r="K566" s="214"/>
      <c r="L566" s="211">
        <v>13.3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13.8</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52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13</v>
      </c>
      <c r="K613" s="201" t="str">
        <f t="shared" ref="K613:K623" si="28">IF(OR(COUNTIF(L613:L613,"未確認")&gt;0,COUNTIF(L613:L613,"*")&gt;0),"※","")</f>
        <v/>
      </c>
      <c r="L613" s="117">
        <v>13</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65</v>
      </c>
      <c r="K617" s="201" t="str">
        <f t="shared" si="28"/>
        <v/>
      </c>
      <c r="L617" s="117">
        <v>65</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15</v>
      </c>
      <c r="K621" s="201" t="str">
        <f t="shared" si="28"/>
        <v/>
      </c>
      <c r="L621" s="117">
        <v>15</v>
      </c>
    </row>
    <row r="622" spans="1:22" s="118" customFormat="1" ht="70" customHeight="1">
      <c r="A622" s="252" t="s">
        <v>915</v>
      </c>
      <c r="B622" s="119"/>
      <c r="C622" s="319" t="s">
        <v>427</v>
      </c>
      <c r="D622" s="320"/>
      <c r="E622" s="320"/>
      <c r="F622" s="320"/>
      <c r="G622" s="320"/>
      <c r="H622" s="321"/>
      <c r="I622" s="122" t="s">
        <v>428</v>
      </c>
      <c r="J622" s="116">
        <f t="shared" si="27"/>
        <v>24</v>
      </c>
      <c r="K622" s="201" t="str">
        <f t="shared" si="28"/>
        <v/>
      </c>
      <c r="L622" s="117">
        <v>24</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18</v>
      </c>
      <c r="K632" s="201" t="str">
        <f t="shared" si="30"/>
        <v/>
      </c>
      <c r="L632" s="117">
        <v>18</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73</v>
      </c>
      <c r="K646" s="201" t="str">
        <f t="shared" ref="K646:K660" si="32">IF(OR(COUNTIF(L646:L646,"未確認")&gt;0,COUNTIF(L646:L646,"*")&gt;0),"※","")</f>
        <v/>
      </c>
      <c r="L646" s="117">
        <v>73</v>
      </c>
    </row>
    <row r="647" spans="1:22" s="118" customFormat="1" ht="70" customHeight="1">
      <c r="A647" s="252" t="s">
        <v>926</v>
      </c>
      <c r="B647" s="84"/>
      <c r="C647" s="188"/>
      <c r="D647" s="221"/>
      <c r="E647" s="319" t="s">
        <v>938</v>
      </c>
      <c r="F647" s="320"/>
      <c r="G647" s="320"/>
      <c r="H647" s="321"/>
      <c r="I647" s="122" t="s">
        <v>452</v>
      </c>
      <c r="J647" s="116">
        <f t="shared" si="31"/>
        <v>10</v>
      </c>
      <c r="K647" s="201" t="str">
        <f t="shared" si="32"/>
        <v/>
      </c>
      <c r="L647" s="117">
        <v>10</v>
      </c>
    </row>
    <row r="648" spans="1:22" s="118" customFormat="1" ht="70" customHeight="1">
      <c r="A648" s="252" t="s">
        <v>927</v>
      </c>
      <c r="B648" s="84"/>
      <c r="C648" s="188"/>
      <c r="D648" s="221"/>
      <c r="E648" s="319" t="s">
        <v>939</v>
      </c>
      <c r="F648" s="320"/>
      <c r="G648" s="320"/>
      <c r="H648" s="321"/>
      <c r="I648" s="122" t="s">
        <v>454</v>
      </c>
      <c r="J648" s="116">
        <f t="shared" si="31"/>
        <v>58</v>
      </c>
      <c r="K648" s="201" t="str">
        <f t="shared" si="32"/>
        <v/>
      </c>
      <c r="L648" s="117">
        <v>58</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65</v>
      </c>
      <c r="K655" s="201" t="str">
        <f t="shared" si="32"/>
        <v/>
      </c>
      <c r="L655" s="117">
        <v>65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49</v>
      </c>
      <c r="K657" s="201" t="str">
        <f t="shared" si="32"/>
        <v/>
      </c>
      <c r="L657" s="117">
        <v>49</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A5D7FC8-5A85-4D16-A688-B39FE4FA3BA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2019-12-23T01:30:01Z</dcterms:modified>
</cp:coreProperties>
</file>