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880A4DE-00C3-4F16-91F0-258E74AEA1F0}"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<sst xmlns="http://schemas.openxmlformats.org/spreadsheetml/2006/main" count="3407" uniqueCount="1060">
  <si>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</si>
  <si>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</si>
  <si>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</si>
  <si>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</si>
  <si>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</si>
  <si>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</si>
  <si>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</si>
  <si>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</si>
  <si>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</si>
  <si>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</si>
  <si>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</si>
  <si>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</si>
  <si>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</si>
  <si>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</si>
  <si>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</si>
  <si>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</si>
  <si>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</si>
  <si>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</si>
  <si>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</si>
  <si>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</si>
  <si>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</si>
  <si>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</si>
  <si>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</si>
  <si>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</si>
  <si>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</si>
  <si>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</si>
  <si>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</si>
  <si>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</si>
  <si>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</si>
  <si>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</si>
  <si>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</si>
  <si>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</si>
  <si>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</si>
  <si>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</si>
  <si>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</si>
  <si>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</si>
  <si>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</si>
  <si>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</si>
  <si>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</si>
  <si>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</si>
  <si>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</si>
  <si>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</si>
  <si>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</si>
  <si>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</si>
  <si>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</si>
  <si>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</si>
  <si>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</si>
  <si>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</si>
  <si>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</si>
  <si>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</si>
  <si>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</si>
  <si>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</si>
  <si>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</si>
  <si>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</si>
  <si>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</si>
  <si>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</si>
  <si>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</si>
  <si>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</si>
  <si>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</si>
  <si>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</si>
  <si>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</si>
  <si>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</si>
  <si>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</si>
  <si>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</si>
  <si>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</si>
  <si>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</si>
  <si>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</si>
  <si>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</si>
  <si>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</si>
  <si>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</si>
  <si>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</si>
  <si>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</si>
  <si>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</si>
  <si>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</si>
  <si>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</si>
  <si>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</si>
  <si>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</si>
  <si>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</si>
  <si>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</si>
  <si>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</si>
  <si>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</si>
  <si>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</si>
  <si>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</si>
  <si>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</si>
  <si>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</si>
  <si>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</si>
  <si>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</si>
  <si>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</si>
  <si>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</si>
  <si>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</si>
  <si>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</si>
  <si>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</si>
  <si>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</si>
  <si>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</si>
  <si>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</si>
  <si>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</si>
  <si>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</si>
  <si>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</si>
  <si>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</si>
  <si>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</si>
  <si>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</si>
  <si>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</si>
  <si>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</si>
  <si>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</si>
  <si>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</si>
  <si>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</si>
  <si>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</si>
  <si>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</si>
  <si>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</si>
  <si>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</si>
  <si>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</si>
  <si>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</si>
  <si>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</si>
  <si>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</si>
  <si>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</si>
  <si>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</si>
  <si>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</si>
  <si>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</si>
  <si>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</si>
  <si>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</si>
  <si>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</si>
  <si>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</si>
  <si>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</si>
  <si>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</si>
  <si>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</si>
  <si>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</si>
  <si>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</si>
  <si>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</si>
  <si>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</si>
  <si>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</si>
  <si>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</si>
  <si>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</si>
  <si>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</si>
  <si>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</si>
  <si>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</si>
  <si>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</si>
  <si>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</si>
  <si>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</si>
  <si>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</si>
  <si>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</si>
  <si>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</si>
  <si>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</si>
  <si>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</si>
  <si>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</si>
  <si>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</si>
  <si>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</si>
  <si>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</si>
  <si>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</si>
  <si>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</si>
  <si>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</si>
  <si>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</si>
  <si>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</si>
  <si>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</si>
  <si>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</si>
  <si>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</si>
  <si>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</si>
  <si>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</si>
  <si>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</si>
  <si>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</si>
  <si>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</si>
  <si>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</si>
  <si>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</si>
  <si>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</si>
  <si>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</si>
  <si>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</si>
  <si>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</si>
  <si>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</si>
  <si>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</si>
  <si>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</si>
  <si>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</si>
  <si>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</si>
  <si>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</si>
  <si>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</si>
  <si>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</si>
  <si>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</si>
  <si>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</si>
  <si>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</si>
  <si>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</si>
  <si>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</si>
  <si>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</si>
  <si>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</si>
  <si>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</si>
  <si>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</si>
  <si>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</si>
  <si>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</si>
  <si>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</si>
  <si>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</si>
  <si>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</si>
  <si>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</si>
  <si>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</si>
  <si>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</si>
  <si>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</si>
  <si>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</si>
  <si>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</si>
  <si>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</si>
  <si>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</si>
  <si>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</si>
  <si>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</si>
  <si>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</si>
  <si>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</si>
  <si>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</si>
  <si>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</si>
  <si>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</si>
  <si>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</si>
  <si>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</si>
  <si>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</si>
  <si>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</si>
  <si>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</si>
  <si>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</si>
  <si>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</si>
  <si>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</si>
  <si>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</si>
  <si>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</si>
  <si>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</si>
  <si>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</si>
  <si>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</si>
  <si>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</si>
  <si>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</si>
  <si>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</si>
  <si>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</si>
  <si>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</si>
  <si>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</si>
  <si>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</si>
  <si>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</si>
  <si>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</si>
  <si>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</si>
  <si>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</si>
  <si>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</si>
  <si>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</si>
  <si>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</si>
  <si>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</si>
  <si>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</si>
  <si>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</si>
  <si>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</si>
  <si>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</si>
  <si>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</si>
  <si>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</si>
  <si>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</si>
  <si>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</si>
  <si>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</si>
  <si>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</si>
  <si>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</si>
  <si>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</si>
  <si>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</si>
  <si>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</si>
  <si>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</si>
  <si>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</si>
  <si>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</si>
  <si>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</si>
  <si>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</si>
  <si>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</si>
  <si>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</si>
  <si>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</si>
  <si>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</si>
  <si>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</si>
  <si>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</si>
  <si>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</si>
  <si>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</si>
  <si>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</si>
  <si>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</si>
  <si>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</si>
  <si>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</si>
  <si>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</si>
  <si>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</si>
  <si>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</si>
  <si>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</si>
  <si>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</si>
  <si>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</si>
  <si>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</si>
  <si>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</si>
  <si>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</si>
  <si>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</si>
  <si>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</si>
  <si>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</si>
  <si>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</si>
  <si>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</si>
  <si>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</si>
  <si>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</si>
  <si>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</si>
  <si>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</si>
  <si>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</si>
  <si>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</si>
  <si>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</si>
  <si>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</si>
  <si>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</si>
  <si>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</si>
  <si>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</si>
  <si>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</si>
  <si>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</si>
  <si>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</si>
  <si>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</si>
  <si>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</si>
  <si>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</si>
  <si>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</si>
  <si>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</si>
  <si>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</si>
  <si>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</si>
  <si>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</si>
  <si>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</si>
  <si>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</si>
  <si>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</si>
  <si>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</si>
  <si>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</si>
  <si>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</si>
  <si>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</si>
  <si>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</si>
  <si>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</si>
  <si>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</si>
  <si>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</si>
  <si>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</si>
  <si>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</si>
  <si>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</si>
  <si>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</si>
  <si>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</si>
  <si>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</si>
  <si>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</si>
  <si>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</si>
  <si>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</si>
  <si>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</si>
  <si>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</si>
  <si>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</si>
  <si>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</si>
  <si>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</si>
  <si>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</si>
  <si>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</si>
  <si>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</si>
  <si>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</si>
  <si>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</si>
  <si>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</si>
  <si>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</si>
  <si>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</si>
  <si>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</si>
  <si>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</si>
  <si>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</si>
  <si>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</si>
  <si>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</si>
  <si>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</si>
  <si>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</si>
  <si>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</si>
  <si>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</si>
  <si>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</si>
  <si>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</si>
  <si>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</si>
  <si>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</si>
  <si>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</si>
  <si>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</si>
  <si>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</si>
  <si>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</si>
  <si>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</si>
  <si>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</si>
  <si>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</si>
  <si>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</si>
  <si>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</si>
  <si>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</si>
  <si>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</si>
  <si>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</si>
  <si>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</si>
  <si>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</si>
  <si>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</si>
  <si>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</si>
  <si>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</si>
  <si>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</si>
  <si>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</si>
  <si>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</si>
  <si>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</si>
  <si>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</si>
  <si>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</si>
  <si>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</si>
  <si>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</si>
  <si>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</si>
  <si>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</si>
  <si>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</si>
  <si>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</si>
  <si>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</si>
  <si>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</si>
  <si>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</si>
  <si>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</si>
  <si>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</si>
  <si>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</si>
  <si>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</si>
  <si>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</si>
  <si>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</si>
  <si>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</si>
  <si>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</si>
  <si>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</si>
  <si>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</si>
  <si>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</si>
  <si>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</si>
  <si>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</si>
  <si>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</si>
  <si>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</si>
  <si>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</si>
  <si>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</si>
  <si>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</si>
  <si>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</si>
  <si>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</si>
  <si>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</si>
  <si>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</si>
  <si>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</si>
  <si>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</si>
  <si>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</si>
  <si>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</si>
  <si>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</si>
  <si>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</si>
  <si>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</si>
  <si>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</si>
  <si>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</si>
  <si>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</si>
  <si>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</si>
  <si>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</si>
  <si>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</si>
  <si>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</si>
  <si>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</si>
  <si>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</si>
  <si>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</si>
  <si>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</si>
  <si>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</si>
  <si>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</si>
  <si>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</si>
  <si>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</si>
  <si>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</si>
  <si>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</si>
  <si>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</si>
  <si>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</si>
  <si>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</si>
  <si>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</si>
  <si>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</si>
  <si>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</si>
  <si>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</si>
  <si>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</si>
  <si>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</si>
  <si>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</si>
  <si>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</si>
  <si>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</si>
  <si>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</si>
  <si>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</si>
  <si>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</si>
  <si>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</si>
  <si>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</si>
  <si>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</si>
  <si>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</si>
  <si>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</si>
  <si>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</si>
  <si>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</si>
  <si>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</si>
  <si>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</si>
  <si>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</si>
  <si>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</si>
  <si>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</si>
  <si>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</si>
  <si>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</si>
  <si>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</si>
  <si>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</si>
  <si>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</si>
  <si>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</si>
  <si>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</si>
  <si>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</si>
  <si>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</si>
  <si>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</si>
  <si>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</si>
  <si>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</si>
  <si>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</si>
  <si>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</si>
  <si>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</si>
  <si>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</si>
  <si>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</si>
  <si>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</si>
  <si>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</si>
  <si>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</si>
  <si>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</si>
  <si>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</si>
  <si>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</si>
  <si>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</si>
  <si>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</si>
  <si>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</si>
  <si>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</si>
  <si>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</si>
  <si>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</si>
  <si>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</si>
  <si>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</si>
  <si>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</si>
  <si>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</si>
  <si>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</si>
  <si>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</si>
  <si>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</si>
  <si>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</si>
  <si>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</si>
  <si>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</si>
  <si>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</si>
  <si>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</si>
  <si>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</si>
  <si>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</si>
  <si>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</si>
  <si>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</si>
  <si>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</si>
  <si>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</si>
  <si>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</si>
  <si>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</si>
  <si>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</si>
  <si>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</si>
  <si>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</si>
  <si>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</si>
  <si>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</si>
  <si>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</si>
  <si>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</si>
  <si>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</si>
  <si>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</si>
  <si>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</si>
  <si>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</si>
  <si>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</si>
  <si>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</si>
  <si>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</si>
  <si>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</si>
  <si>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</si>
  <si>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</si>
  <si>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</si>
  <si>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</si>
  <si>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</si>
  <si>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</si>
  <si>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</si>
  <si>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</si>
  <si>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</si>
  <si>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</si>
  <si>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</si>
  <si>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</si>
  <si>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</si>
  <si>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</si>
  <si>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</si>
  <si>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</si>
  <si>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</si>
  <si>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</si>
  <si>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</si>
  <si>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</si>
  <si>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</si>
  <si>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</si>
  <si>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</si>
  <si>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</si>
  <si>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</si>
  <si>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</si>
  <si>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</si>
  <si>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</si>
  <si>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</si>
  <si>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</si>
  <si>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</si>
  <si>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</si>
  <si>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</si>
  <si>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</si>
  <si>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</si>
  <si>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</si>
  <si>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</si>
  <si>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</si>
  <si>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</si>
  <si>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</si>
  <si>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</si>
  <si>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</si>
  <si>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</si>
  <si>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</si>
  <si>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</si>
  <si>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</si>
  <si>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</si>
  <si>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</si>
  <si>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</si>
  <si>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</si>
  <si>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</si>
  <si>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</si>
  <si>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</si>
  <si>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</si>
  <si>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</si>
  <si>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</si>
  <si>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</si>
  <si>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</si>
  <si>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</si>
  <si>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</si>
  <si>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</si>
  <si>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</si>
  <si>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</si>
  <si>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</si>
  <si>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</si>
  <si>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</si>
  <si>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</si>
  <si>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</si>
  <si>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</si>
  <si>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</si>
  <si>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</si>
  <si>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</si>
  <si>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</si>
  <si>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</si>
  <si>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</si>
  <si>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</si>
  <si>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</si>
  <si>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</si>
  <si>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</si>
  <si>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</si>
  <si>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</si>
  <si>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</si>
  <si>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</si>
  <si>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</si>
  <si>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</si>
  <si>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</si>
  <si>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</si>
  <si>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</si>
  <si>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</si>
  <si>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</si>
  <si>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</si>
  <si>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</si>
  <si>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</si>
  <si>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</si>
  <si>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</si>
  <si>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</si>
  <si>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</si>
  <si>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</si>
  <si>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</si>
  <si>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</si>
  <si>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</si>
  <si>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</si>
  <si>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</si>
  <si>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</si>
  <si>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</si>
  <si>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</si>
  <si>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</si>
  <si>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</si>
  <si>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</si>
  <si>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</si>
  <si>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</si>
  <si>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</si>
  <si>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</si>
  <si>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</si>
  <si>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</si>
  <si>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</si>
  <si>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</si>
  <si>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</si>
  <si>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</si>
  <si>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</si>
  <si>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</si>
  <si>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</si>
  <si>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</si>
  <si>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</si>
  <si>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</si>
  <si>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</si>
  <si>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</si>
  <si>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</si>
  <si>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</si>
  <si>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</si>
  <si>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</si>
  <si>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</si>
  <si>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</si>
  <si>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</si>
  <si>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</si>
  <si>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</si>
  <si>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</si>
  <si>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</si>
  <si>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</si>
  <si>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</si>
  <si>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</si>
  <si>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</si>
  <si>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</si>
  <si>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</si>
  <si>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</si>
  <si>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</si>
  <si>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</si>
  <si>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</si>
  <si>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</si>
  <si>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</si>
  <si>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</si>
  <si>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</si>
  <si>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</si>
  <si>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</si>
  <si>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</si>
  <si>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</si>
  <si>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</si>
  <si>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</si>
  <si>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</si>
  <si>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</si>
  <si>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</si>
  <si>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</si>
  <si>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</si>
  <si>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</si>
  <si>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</si>
  <si>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</si>
  <si>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</si>
  <si>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</si>
  <si>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</si>
  <si>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</si>
  <si>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</si>
  <si>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</si>
  <si>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</si>
  <si>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</si>
  <si>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</si>
  <si>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</si>
  <si>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</si>
  <si>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</si>
  <si>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</si>
  <si>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</si>
  <si>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</si>
  <si>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</si>
  <si>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</si>
  <si>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</si>
  <si>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</si>
  <si>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</si>
  <si>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</si>
  <si>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</si>
  <si>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</si>
  <si>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</si>
  <si>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</si>
  <si>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</si>
  <si>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</si>
  <si>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</si>
  <si>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</si>
  <si>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</si>
  <si>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</si>
  <si>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</si>
  <si>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</si>
  <si>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</si>
  <si>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</si>
  <si>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</si>
  <si>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</si>
  <si>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</si>
  <si>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</si>
  <si>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</si>
  <si>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</si>
  <si>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</si>
  <si>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</si>
  <si>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</si>
  <si>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</si>
  <si>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</si>
  <si>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</si>
  <si>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</si>
  <si>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</si>
  <si>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</si>
  <si>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</si>
  <si>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</si>
  <si>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</si>
  <si>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</si>
  <si>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</si>
  <si>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</si>
  <si>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</si>
  <si>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</si>
  <si>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</si>
  <si>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</si>
  <si>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</si>
  <si>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</si>
  <si>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</si>
  <si>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</si>
  <si>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</si>
  <si>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</si>
  <si>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</si>
  <si>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</si>
  <si>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</si>
  <si>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</si>
  <si>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</si>
  <si>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</si>
  <si>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</si>
  <si>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</si>
  <si>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</si>
  <si>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</si>
  <si>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</si>
  <si>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</si>
  <si>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</si>
  <si>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</si>
  <si>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</si>
  <si>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</si>
  <si>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</si>
  <si>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</si>
  <si>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</si>
  <si>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</si>
  <si>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</si>
  <si>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</si>
  <si>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</si>
  <si>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</si>
  <si>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</si>
  <si>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</si>
  <si>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</si>
  <si>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</si>
  <si>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</si>
  <si>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</si>
  <si>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</si>
  <si>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</si>
  <si>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</si>
  <si>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</si>
  <si>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</si>
  <si>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</si>
  <si>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</si>
  <si>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</si>
  <si>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</si>
  <si>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</si>
  <si>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</si>
  <si>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</si>
  <si>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</si>
  <si>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</si>
  <si>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</si>
  <si>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</si>
  <si>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</si>
  <si>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</si>
  <si>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</si>
  <si>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</si>
  <si>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</si>
  <si>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</si>
  <si>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</si>
  <si>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</si>
  <si>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</si>
  <si>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</si>
  <si>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</si>
  <si>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</si>
  <si>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</si>
  <si>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</si>
  <si>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</si>
  <si>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</si>
  <si>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</si>
  <si>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</si>
  <si>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</si>
  <si>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</si>
  <si>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</si>
  <si>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</si>
  <si>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</si>
  <si>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</si>
  <si>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</si>
  <si>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</si>
  <si>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</si>
  <si>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</si>
  <si>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</si>
  <si>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</si>
  <si>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</si>
  <si>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</si>
  <si>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</si>
  <si>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</si>
  <si>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</si>
  <si>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</si>
  <si>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</si>
  <si>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</si>
  <si>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</si>
  <si>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</si>
  <si>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</si>
  <si>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</si>
  <si>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</si>
  <si>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</si>
  <si>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</si>
  <si>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</si>
  <si>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</si>
  <si>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</si>
  <si>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</si>
  <si>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</si>
  <si>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</si>
  <si>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</si>
  <si>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</si>
  <si>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</si>
  <si>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</si>
  <si>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</si>
  <si>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</si>
  <si>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</si>
  <si>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</si>
  <si>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</si>
  <si>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</si>
  <si>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</si>
  <si>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</si>
  <si>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</si>
  <si>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</si>
  <si>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</si>
  <si>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</si>
  <si>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</si>
  <si>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</si>
  <si>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</si>
  <si>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</si>
  <si>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</si>
  <si>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</si>
  <si>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</si>
  <si>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</si>
  <si>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</si>
  <si>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</si>
  <si>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</si>
  <si>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</si>
  <si>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</si>
  <si>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</si>
  <si>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</si>
  <si>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</si>
  <si>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</si>
  <si>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</si>
  <si>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</si>
  <si>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</si>
  <si>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</si>
  <si>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</si>
  <si>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</si>
  <si>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</si>
  <si>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</si>
  <si>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</si>
  <si>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</si>
  <si>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</si>
  <si>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</si>
  <si>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</si>
  <si>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</si>
  <si>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</si>
  <si>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</si>
  <si>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</si>
  <si>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</si>
  <si>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</si>
  <si>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</si>
  <si>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</si>
  <si>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</si>
  <si>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</si>
  <si>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</si>
  <si>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</si>
  <si>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</si>
  <si>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</si>
  <si>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</si>
  <si>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</si>
  <si>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</si>
  <si>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</si>
  <si>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</si>
  <si>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</si>
  <si>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</si>
  <si>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</si>
  <si>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</si>
  <si>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</si>
  <si>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</si>
  <si>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</si>
  <si>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</si>
  <si>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</si>
  <si>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</si>
  <si>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</si>
  <si>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</si>
  <si>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</si>
  <si>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</si>
  <si>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</si>
  <si>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</si>
  <si>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</si>
  <si>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</si>
  <si>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</si>
  <si>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</si>
  <si>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</si>
  <si>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</si>
  <si>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</si>
  <si>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</si>
  <si>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</si>
  <si>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</si>
  <si>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</si>
  <si>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</si>
  <si>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</si>
  <si>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</si>
  <si>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</si>
  <si>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</si>
  <si>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</si>
  <si>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</si>
  <si>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</si>
  <si>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</si>
  <si>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</si>
  <si>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</si>
  <si>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</si>
  <si>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</si>
  <si>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</si>
  <si>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</si>
  <si>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</si>
  <si>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</si>
  <si>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</si>
  <si>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</si>
  <si>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</si>
  <si>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</si>
  <si>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</si>
  <si>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</si>
  <si>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</si>
  <si>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</si>
  <si>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</si>
  <si>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</si>
  <si>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</si>
  <si>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</si>
  <si>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</si>
  <si>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</si>
  <si>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</si>
  <si>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</si>
  <si>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</si>
  <si>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</si>
  <si>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</si>
  <si>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</si>
  <si>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</si>
  <si>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</si>
  <si>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</si>
  <si>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</si>
  <si>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</si>
  <si>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</si>
  <si>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</si>
  <si>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</si>
  <si>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</si>
  <si>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</si>
  <si>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</si>
  <si>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</si>
  <si>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</si>
  <si>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</si>
  <si>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</si>
  <si>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</si>
  <si>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</si>
  <si>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</si>
  <si>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</si>
  <si>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</si>
  <si>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</si>
  <si>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</si>
  <si>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</si>
  <si>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</si>
  <si>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</si>
  <si>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</si>
  <si>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</si>
  <si>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</si>
  <si>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</si>
  <si>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</si>
  <si>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</si>
  <si>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</si>
  <si>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</si>
  <si>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</si>
  <si>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</si>
  <si>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</si>
  <si>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</si>
  <si>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</si>
  <si>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</si>
  <si>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</si>
  <si>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</si>
  <si>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</si>
  <si>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</si>
  <si>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</si>
  <si>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</si>
  <si>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</si>
  <si>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</si>
  <si>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</si>
  <si>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</si>
  <si>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</si>
  <si>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</si>
  <si>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</si>
  <si>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</si>
  <si>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</si>
  <si>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</si>
  <si>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</si>
  <si>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</si>
  <si>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</si>
  <si>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</si>
  <si>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</si>
  <si>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</si>
  <si>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</si>
  <si>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</si>
  <si>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</si>
  <si>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</si>
  <si>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</si>
  <si>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松山ベテル病院</t>
    <phoneticPr fontId="3"/>
  </si>
  <si>
    <t>〒790-0833 松山市祝谷６丁目１２２９番地</t>
    <phoneticPr fontId="3"/>
  </si>
  <si>
    <t>〇</t>
  </si>
  <si>
    <t>医療法人</t>
  </si>
  <si>
    <t>複数の診療科で活用</t>
  </si>
  <si>
    <t>内科</t>
  </si>
  <si>
    <t>外科</t>
  </si>
  <si>
    <t>脳神経外科</t>
  </si>
  <si>
    <t>療養病棟入院料１</t>
  </si>
  <si>
    <t>ＤＰＣ病院ではない</t>
  </si>
  <si>
    <t>総合入院体制加算２の届出有り</t>
  </si>
  <si>
    <t>有</t>
  </si>
  <si>
    <t>-</t>
    <phoneticPr fontId="3"/>
  </si>
  <si>
    <t>療養病棟</t>
  </si>
  <si>
    <t>慢性期機能</t>
  </si>
  <si>
    <t>障害者病棟等一般病棟１</t>
  </si>
  <si>
    <t>地域包括ケア病棟入院料１</t>
  </si>
  <si>
    <t>看護必要度Ⅰ</t>
    <phoneticPr fontId="3"/>
  </si>
  <si>
    <t>地域包括ケア病棟</t>
  </si>
  <si>
    <t>急性期機能</t>
  </si>
  <si>
    <t>緩和ケア病棟入院料１</t>
  </si>
  <si>
    <t>緩和ケア病棟</t>
  </si>
  <si>
    <t>障害者病棟等一般病棟２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</si>
</sst>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1050</v>
      </c>
      <c r="M9" s="282" t="s">
        <v>1052</v>
      </c>
      <c r="N9" s="282" t="s">
        <v>1055</v>
      </c>
      <c r="O9" s="282" t="s">
        <v>1058</v>
      </c>
      <c r="P9" s="282" t="s">
        <v>1059</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1050</v>
      </c>
      <c r="M22" s="282" t="s">
        <v>1052</v>
      </c>
      <c r="N22" s="282" t="s">
        <v>1055</v>
      </c>
      <c r="O22" s="282" t="s">
        <v>1058</v>
      </c>
      <c r="P22" s="282" t="s">
        <v>1059</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1050</v>
      </c>
      <c r="M35" s="282" t="s">
        <v>1052</v>
      </c>
      <c r="N35" s="282" t="s">
        <v>1055</v>
      </c>
      <c r="O35" s="282" t="s">
        <v>1058</v>
      </c>
      <c r="P35" s="282" t="s">
        <v>1059</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1050</v>
      </c>
      <c r="M44" s="282" t="s">
        <v>1052</v>
      </c>
      <c r="N44" s="282" t="s">
        <v>1055</v>
      </c>
      <c r="O44" s="282" t="s">
        <v>1058</v>
      </c>
      <c r="P44" s="282" t="s">
        <v>1059</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39">
      <c r="A89" s="243"/>
      <c r="B89" s="18"/>
      <c r="C89" s="62"/>
      <c r="D89" s="3"/>
      <c r="E89" s="3"/>
      <c r="F89" s="3"/>
      <c r="G89" s="3"/>
      <c r="H89" s="287"/>
      <c r="I89" s="287"/>
      <c r="J89" s="64" t="s">
        <v>35</v>
      </c>
      <c r="K89" s="65"/>
      <c r="L89" s="262" t="s">
        <v>1050</v>
      </c>
      <c r="M89" s="262" t="s">
        <v>1052</v>
      </c>
      <c r="N89" s="262" t="s">
        <v>1055</v>
      </c>
      <c r="O89" s="262" t="s">
        <v>1058</v>
      </c>
      <c r="P89" s="262" t="s">
        <v>1059</v>
      </c>
    </row>
    <row r="90" spans="1:22" s="21" customFormat="1">
      <c r="A90" s="243"/>
      <c r="B90" s="1"/>
      <c r="C90" s="3"/>
      <c r="D90" s="3"/>
      <c r="E90" s="3"/>
      <c r="F90" s="3"/>
      <c r="G90" s="3"/>
      <c r="H90" s="287"/>
      <c r="I90" s="67" t="s">
        <v>36</v>
      </c>
      <c r="J90" s="68"/>
      <c r="K90" s="69"/>
      <c r="L90" s="262" t="s">
        <v>1051</v>
      </c>
      <c r="M90" s="262" t="s">
        <v>1051</v>
      </c>
      <c r="N90" s="262" t="s">
        <v>1056</v>
      </c>
      <c r="O90" s="262" t="s">
        <v>1051</v>
      </c>
      <c r="P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1050</v>
      </c>
      <c r="M97" s="66" t="s">
        <v>1052</v>
      </c>
      <c r="N97" s="66" t="s">
        <v>1055</v>
      </c>
      <c r="O97" s="66" t="s">
        <v>1058</v>
      </c>
      <c r="P97" s="66" t="s">
        <v>1059</v>
      </c>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1056</v>
      </c>
      <c r="O98" s="70" t="s">
        <v>1051</v>
      </c>
      <c r="P98" s="70" t="s">
        <v>1051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125</v>
      </c>
      <c r="K99" s="237" t="str">
        <f>IF(OR(COUNTIF(L99:P99,"未確認")&gt;0,COUNTIF(L99:P99,"~*")&gt;0),"※","")</f>
        <v/>
      </c>
      <c r="L99" s="258">
        <v>0</v>
      </c>
      <c r="M99" s="258">
        <v>32</v>
      </c>
      <c r="N99" s="258">
        <v>26</v>
      </c>
      <c r="O99" s="258">
        <v>38</v>
      </c>
      <c r="P99" s="258">
        <v>29</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125</v>
      </c>
      <c r="K101" s="237" t="str">
        <f>IF(OR(COUNTIF(L101:P101,"未確認")&gt;0,COUNTIF(L101:P101,"~*")&gt;0),"※","")</f>
        <v/>
      </c>
      <c r="L101" s="258">
        <v>0</v>
      </c>
      <c r="M101" s="258">
        <v>32</v>
      </c>
      <c r="N101" s="258">
        <v>26</v>
      </c>
      <c r="O101" s="258">
        <v>38</v>
      </c>
      <c r="P101" s="258">
        <v>29</v>
      </c>
    </row>
    <row r="102" spans="1:22" s="83" customFormat="1" ht="34.5" customHeight="1">
      <c r="A102" s="244" t="s">
        <v>610</v>
      </c>
      <c r="B102" s="84"/>
      <c r="C102" s="377"/>
      <c r="D102" s="379"/>
      <c r="E102" s="317" t="s">
        <v>612</v>
      </c>
      <c r="F102" s="318"/>
      <c r="G102" s="318"/>
      <c r="H102" s="319"/>
      <c r="I102" s="420"/>
      <c r="J102" s="256">
        <f t="shared" si="0"/>
        <v>127</v>
      </c>
      <c r="K102" s="237" t="str">
        <f t="shared" ref="K102:K111" si="1">IF(OR(COUNTIF(L101:P101,"未確認")&gt;0,COUNTIF(L101:P101,"~*")&gt;0),"※","")</f>
        <v/>
      </c>
      <c r="L102" s="258">
        <v>0</v>
      </c>
      <c r="M102" s="258">
        <v>32</v>
      </c>
      <c r="N102" s="258">
        <v>28</v>
      </c>
      <c r="O102" s="258">
        <v>38</v>
      </c>
      <c r="P102" s="258">
        <v>29</v>
      </c>
    </row>
    <row r="103" spans="1:22" s="83" customFormat="1" ht="34.5" customHeight="1">
      <c r="A103" s="244" t="s">
        <v>613</v>
      </c>
      <c r="B103" s="84"/>
      <c r="C103" s="334" t="s">
        <v>46</v>
      </c>
      <c r="D103" s="336"/>
      <c r="E103" s="334" t="s">
        <v>42</v>
      </c>
      <c r="F103" s="335"/>
      <c r="G103" s="335"/>
      <c r="H103" s="336"/>
      <c r="I103" s="420"/>
      <c r="J103" s="256">
        <f t="shared" si="0"/>
        <v>30</v>
      </c>
      <c r="K103" s="237" t="str">
        <f t="shared" si="1"/>
        <v/>
      </c>
      <c r="L103" s="258">
        <v>30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30</v>
      </c>
      <c r="K104" s="237" t="str">
        <f t="shared" si="1"/>
        <v/>
      </c>
      <c r="L104" s="258">
        <v>30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30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30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30</v>
      </c>
      <c r="K109" s="237" t="str">
        <f t="shared" si="1"/>
        <v/>
      </c>
      <c r="L109" s="258">
        <v>30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30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1052</v>
      </c>
      <c r="N118" s="66" t="s">
        <v>1055</v>
      </c>
      <c r="O118" s="66" t="s">
        <v>1058</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1056</v>
      </c>
      <c r="O119" s="70" t="s">
        <v>1051</v>
      </c>
      <c r="P119" s="70" t="s">
        <v>1051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1052</v>
      </c>
      <c r="N129" s="66" t="s">
        <v>1055</v>
      </c>
      <c r="O129" s="66" t="s">
        <v>1058</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1056</v>
      </c>
      <c r="O130" s="70" t="s">
        <v>1051</v>
      </c>
      <c r="P130" s="70" t="s">
        <v>1051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c r="N131" s="98" t="s">
        <v>1053</v>
      </c>
      <c r="O131" s="98" t="s">
        <v>1057</v>
      </c>
      <c r="P131" s="98" t="s">
        <v>535</v>
      </c>
    </row>
    <row r="132" spans="1:22" s="83" customFormat="1" ht="34.5" customHeight="1">
      <c r="A132" s="244" t="s">
        <v>621</v>
      </c>
      <c r="B132" s="84"/>
      <c r="C132" s="295"/>
      <c r="D132" s="297"/>
      <c r="E132" s="320" t="s">
        <v>58</v>
      </c>
      <c r="F132" s="321"/>
      <c r="G132" s="321"/>
      <c r="H132" s="322"/>
      <c r="I132" s="389"/>
      <c r="J132" s="101"/>
      <c r="K132" s="102"/>
      <c r="L132" s="82">
        <v>30</v>
      </c>
      <c r="M132" s="82">
        <v>32</v>
      </c>
      <c r="N132" s="82">
        <v>26</v>
      </c>
      <c r="O132" s="82">
        <v>38</v>
      </c>
      <c r="P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1052</v>
      </c>
      <c r="N143" s="66" t="s">
        <v>1055</v>
      </c>
      <c r="O143" s="66" t="s">
        <v>1058</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1056</v>
      </c>
      <c r="O144" s="70" t="s">
        <v>1051</v>
      </c>
      <c r="P144" s="70" t="s">
        <v>1051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33</v>
      </c>
      <c r="K157" s="264" t="str">
        <f t="shared" si="3"/>
        <v/>
      </c>
      <c r="L157" s="117">
        <v>33</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75</v>
      </c>
      <c r="K167" s="264" t="str">
        <f t="shared" si="3"/>
        <v/>
      </c>
      <c r="L167" s="117">
        <v>0</v>
      </c>
      <c r="M167" s="117">
        <v>42</v>
      </c>
      <c r="N167" s="117">
        <v>0</v>
      </c>
      <c r="O167" s="117">
        <v>0</v>
      </c>
      <c r="P167" s="117">
        <v>33</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51</v>
      </c>
      <c r="K200" s="264" t="str">
        <f t="shared" si="5"/>
        <v/>
      </c>
      <c r="L200" s="117">
        <v>0</v>
      </c>
      <c r="M200" s="117">
        <v>0</v>
      </c>
      <c r="N200" s="117">
        <v>51</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53</v>
      </c>
      <c r="K210" s="264" t="str">
        <f t="shared" si="7"/>
        <v/>
      </c>
      <c r="L210" s="117">
        <v>0</v>
      </c>
      <c r="M210" s="117">
        <v>0</v>
      </c>
      <c r="N210" s="117">
        <v>0</v>
      </c>
      <c r="O210" s="117">
        <v>53</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1052</v>
      </c>
      <c r="N226" s="66" t="s">
        <v>1055</v>
      </c>
      <c r="O226" s="66" t="s">
        <v>1058</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1056</v>
      </c>
      <c r="O227" s="70" t="s">
        <v>1051</v>
      </c>
      <c r="P227" s="70" t="s">
        <v>1051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1052</v>
      </c>
      <c r="N234" s="66" t="s">
        <v>1055</v>
      </c>
      <c r="O234" s="66" t="s">
        <v>1058</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1056</v>
      </c>
      <c r="O235" s="70" t="s">
        <v>1051</v>
      </c>
      <c r="P235" s="70" t="s">
        <v>1051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1052</v>
      </c>
      <c r="N244" s="66" t="s">
        <v>1055</v>
      </c>
      <c r="O244" s="66" t="s">
        <v>1058</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1056</v>
      </c>
      <c r="O245" s="70" t="s">
        <v>1051</v>
      </c>
      <c r="P245" s="70" t="s">
        <v>1051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1052</v>
      </c>
      <c r="N253" s="66" t="s">
        <v>1055</v>
      </c>
      <c r="O253" s="66" t="s">
        <v>1058</v>
      </c>
      <c r="P253" s="66" t="s">
        <v>1059</v>
      </c>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1056</v>
      </c>
      <c r="O254" s="137" t="s">
        <v>1051</v>
      </c>
      <c r="P254" s="137" t="s">
        <v>1051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1052</v>
      </c>
      <c r="N263" s="66" t="s">
        <v>1055</v>
      </c>
      <c r="O263" s="66" t="s">
        <v>1058</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1056</v>
      </c>
      <c r="O264" s="70" t="s">
        <v>1051</v>
      </c>
      <c r="P264" s="70" t="s">
        <v>1051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3.85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87</v>
      </c>
      <c r="K269" s="81" t="str">
        <f t="shared" si="8"/>
        <v/>
      </c>
      <c r="L269" s="147">
        <v>12</v>
      </c>
      <c r="M269" s="147">
        <v>15</v>
      </c>
      <c r="N269" s="147">
        <v>15</v>
      </c>
      <c r="O269" s="147">
        <v>31</v>
      </c>
      <c r="P269" s="147">
        <v>14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v>
      </c>
      <c r="O270" s="148">
        <v>0</v>
      </c>
      <c r="P270" s="148">
        <v>0.8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26</v>
      </c>
      <c r="K273" s="81" t="str">
        <f t="shared" si="8"/>
        <v/>
      </c>
      <c r="L273" s="147">
        <v>8</v>
      </c>
      <c r="M273" s="147">
        <v>4</v>
      </c>
      <c r="N273" s="147">
        <v>5</v>
      </c>
      <c r="O273" s="147">
        <v>4</v>
      </c>
      <c r="P273" s="147">
        <v>5</v>
      </c>
    </row>
    <row r="274" spans="1:16"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0.8</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1.6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1052</v>
      </c>
      <c r="N322" s="66" t="s">
        <v>1055</v>
      </c>
      <c r="O322" s="66" t="s">
        <v>1058</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1056</v>
      </c>
      <c r="O323" s="137" t="s">
        <v>1051</v>
      </c>
      <c r="P323" s="137" t="s">
        <v>1051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1052</v>
      </c>
      <c r="N342" s="66" t="s">
        <v>1055</v>
      </c>
      <c r="O342" s="66" t="s">
        <v>1058</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1056</v>
      </c>
      <c r="O343" s="137" t="s">
        <v>1051</v>
      </c>
      <c r="P343" s="137" t="s">
        <v>1051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1052</v>
      </c>
      <c r="N367" s="66" t="s">
        <v>1055</v>
      </c>
      <c r="O367" s="66" t="s">
        <v>1058</v>
      </c>
      <c r="P367" s="66" t="s">
        <v>1059</v>
      </c>
    </row>
    <row r="368" spans="1:22" s="118" customFormat="1" ht="20.25" customHeight="1">
      <c r="A368" s="243"/>
      <c r="B368" s="1"/>
      <c r="C368" s="3"/>
      <c r="D368" s="3"/>
      <c r="E368" s="3"/>
      <c r="F368" s="3"/>
      <c r="G368" s="3"/>
      <c r="H368" s="287"/>
      <c r="I368" s="67" t="s">
        <v>36</v>
      </c>
      <c r="J368" s="170"/>
      <c r="K368" s="79"/>
      <c r="L368" s="137" t="s">
        <v>1051</v>
      </c>
      <c r="M368" s="137" t="s">
        <v>1051</v>
      </c>
      <c r="N368" s="137" t="s">
        <v>1056</v>
      </c>
      <c r="O368" s="137" t="s">
        <v>1051</v>
      </c>
      <c r="P368" s="137" t="s">
        <v>1051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1052</v>
      </c>
      <c r="N390" s="66" t="s">
        <v>1055</v>
      </c>
      <c r="O390" s="66" t="s">
        <v>1058</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1056</v>
      </c>
      <c r="O391" s="70" t="s">
        <v>1051</v>
      </c>
      <c r="P391" s="70" t="s">
        <v>1051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1032</v>
      </c>
      <c r="K392" s="81" t="str">
        <f t="shared" ref="K392:K397" si="12">IF(OR(COUNTIF(L392:P392,"未確認")&gt;0,COUNTIF(L392:P392,"~*")&gt;0),"※","")</f>
        <v/>
      </c>
      <c r="L392" s="147">
        <v>84</v>
      </c>
      <c r="M392" s="147">
        <v>52</v>
      </c>
      <c r="N392" s="147">
        <v>311</v>
      </c>
      <c r="O392" s="147">
        <v>305</v>
      </c>
      <c r="P392" s="147">
        <v>280</v>
      </c>
    </row>
    <row r="393" spans="1:22" s="83" customFormat="1" ht="34.5" customHeight="1">
      <c r="A393" s="249" t="s">
        <v>773</v>
      </c>
      <c r="B393" s="84"/>
      <c r="C393" s="370"/>
      <c r="D393" s="380"/>
      <c r="E393" s="320" t="s">
        <v>224</v>
      </c>
      <c r="F393" s="321"/>
      <c r="G393" s="321"/>
      <c r="H393" s="322"/>
      <c r="I393" s="343"/>
      <c r="J393" s="140">
        <f t="shared" si="11"/>
        <v>569</v>
      </c>
      <c r="K393" s="81" t="str">
        <f t="shared" si="12"/>
        <v/>
      </c>
      <c r="L393" s="147">
        <v>83</v>
      </c>
      <c r="M393" s="147">
        <v>50</v>
      </c>
      <c r="N393" s="147">
        <v>104</v>
      </c>
      <c r="O393" s="147">
        <v>175</v>
      </c>
      <c r="P393" s="147">
        <v>157</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0</v>
      </c>
      <c r="N394" s="147">
        <v>1</v>
      </c>
      <c r="O394" s="147">
        <v>0</v>
      </c>
      <c r="P394" s="147">
        <v>0</v>
      </c>
    </row>
    <row r="395" spans="1:22" s="83" customFormat="1" ht="34.5" customHeight="1">
      <c r="A395" s="250" t="s">
        <v>775</v>
      </c>
      <c r="B395" s="84"/>
      <c r="C395" s="370"/>
      <c r="D395" s="382"/>
      <c r="E395" s="320" t="s">
        <v>226</v>
      </c>
      <c r="F395" s="321"/>
      <c r="G395" s="321"/>
      <c r="H395" s="322"/>
      <c r="I395" s="343"/>
      <c r="J395" s="140">
        <f t="shared" si="11"/>
        <v>462</v>
      </c>
      <c r="K395" s="81" t="str">
        <f t="shared" si="12"/>
        <v/>
      </c>
      <c r="L395" s="147">
        <v>1</v>
      </c>
      <c r="M395" s="147">
        <v>2</v>
      </c>
      <c r="N395" s="147">
        <v>206</v>
      </c>
      <c r="O395" s="147">
        <v>130</v>
      </c>
      <c r="P395" s="147">
        <v>123</v>
      </c>
    </row>
    <row r="396" spans="1:22" s="83" customFormat="1" ht="34.5" customHeight="1">
      <c r="A396" s="250" t="s">
        <v>776</v>
      </c>
      <c r="B396" s="1"/>
      <c r="C396" s="370"/>
      <c r="D396" s="320" t="s">
        <v>227</v>
      </c>
      <c r="E396" s="321"/>
      <c r="F396" s="321"/>
      <c r="G396" s="321"/>
      <c r="H396" s="322"/>
      <c r="I396" s="343"/>
      <c r="J396" s="140">
        <f t="shared" si="11"/>
        <v>52083</v>
      </c>
      <c r="K396" s="81" t="str">
        <f t="shared" si="12"/>
        <v/>
      </c>
      <c r="L396" s="147">
        <v>10536</v>
      </c>
      <c r="M396" s="147">
        <v>11154</v>
      </c>
      <c r="N396" s="147">
        <v>8743</v>
      </c>
      <c r="O396" s="147">
        <v>12338</v>
      </c>
      <c r="P396" s="147">
        <v>9312</v>
      </c>
    </row>
    <row r="397" spans="1:22" s="83" customFormat="1" ht="34.5" customHeight="1">
      <c r="A397" s="250" t="s">
        <v>777</v>
      </c>
      <c r="B397" s="119"/>
      <c r="C397" s="370"/>
      <c r="D397" s="320" t="s">
        <v>228</v>
      </c>
      <c r="E397" s="321"/>
      <c r="F397" s="321"/>
      <c r="G397" s="321"/>
      <c r="H397" s="322"/>
      <c r="I397" s="344"/>
      <c r="J397" s="140">
        <f t="shared" si="11"/>
        <v>1019</v>
      </c>
      <c r="K397" s="81" t="str">
        <f t="shared" si="12"/>
        <v/>
      </c>
      <c r="L397" s="147">
        <v>86</v>
      </c>
      <c r="M397" s="147">
        <v>52</v>
      </c>
      <c r="N397" s="147">
        <v>291</v>
      </c>
      <c r="O397" s="147">
        <v>307</v>
      </c>
      <c r="P397" s="147">
        <v>283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1052</v>
      </c>
      <c r="N403" s="66" t="s">
        <v>1055</v>
      </c>
      <c r="O403" s="66" t="s">
        <v>1058</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1056</v>
      </c>
      <c r="O404" s="70" t="s">
        <v>1051</v>
      </c>
      <c r="P404" s="70" t="s">
        <v>1051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1032</v>
      </c>
      <c r="K405" s="81" t="str">
        <f t="shared" ref="K405:K422" si="14">IF(OR(COUNTIF(L405:P405,"未確認")&gt;0,COUNTIF(L405:P405,"~*")&gt;0),"※","")</f>
        <v/>
      </c>
      <c r="L405" s="147">
        <v>84</v>
      </c>
      <c r="M405" s="147">
        <v>52</v>
      </c>
      <c r="N405" s="147">
        <v>311</v>
      </c>
      <c r="O405" s="147">
        <v>305</v>
      </c>
      <c r="P405" s="147">
        <v>280</v>
      </c>
    </row>
    <row r="406" spans="1:22" s="83" customFormat="1" ht="34.5" customHeight="1">
      <c r="A406" s="251" t="s">
        <v>779</v>
      </c>
      <c r="B406" s="119"/>
      <c r="C406" s="369"/>
      <c r="D406" s="375" t="s">
        <v>233</v>
      </c>
      <c r="E406" s="377" t="s">
        <v>234</v>
      </c>
      <c r="F406" s="378"/>
      <c r="G406" s="378"/>
      <c r="H406" s="379"/>
      <c r="I406" s="361"/>
      <c r="J406" s="140">
        <f t="shared" si="13"/>
        <v>101</v>
      </c>
      <c r="K406" s="81" t="str">
        <f t="shared" si="14"/>
        <v/>
      </c>
      <c r="L406" s="147">
        <v>41</v>
      </c>
      <c r="M406" s="147">
        <v>13</v>
      </c>
      <c r="N406" s="147">
        <v>23</v>
      </c>
      <c r="O406" s="147">
        <v>22</v>
      </c>
      <c r="P406" s="147">
        <v>2</v>
      </c>
    </row>
    <row r="407" spans="1:22" s="83" customFormat="1" ht="34.5" customHeight="1">
      <c r="A407" s="251" t="s">
        <v>780</v>
      </c>
      <c r="B407" s="119"/>
      <c r="C407" s="369"/>
      <c r="D407" s="369"/>
      <c r="E407" s="320" t="s">
        <v>235</v>
      </c>
      <c r="F407" s="321"/>
      <c r="G407" s="321"/>
      <c r="H407" s="322"/>
      <c r="I407" s="361"/>
      <c r="J407" s="140">
        <f t="shared" si="13"/>
        <v>466</v>
      </c>
      <c r="K407" s="81" t="str">
        <f t="shared" si="14"/>
        <v/>
      </c>
      <c r="L407" s="147">
        <v>32</v>
      </c>
      <c r="M407" s="147">
        <v>36</v>
      </c>
      <c r="N407" s="147">
        <v>140</v>
      </c>
      <c r="O407" s="147">
        <v>116</v>
      </c>
      <c r="P407" s="147">
        <v>142</v>
      </c>
    </row>
    <row r="408" spans="1:22" s="83" customFormat="1" ht="34.5" customHeight="1">
      <c r="A408" s="251" t="s">
        <v>781</v>
      </c>
      <c r="B408" s="119"/>
      <c r="C408" s="369"/>
      <c r="D408" s="369"/>
      <c r="E408" s="320" t="s">
        <v>236</v>
      </c>
      <c r="F408" s="321"/>
      <c r="G408" s="321"/>
      <c r="H408" s="322"/>
      <c r="I408" s="361"/>
      <c r="J408" s="140">
        <f t="shared" si="13"/>
        <v>297</v>
      </c>
      <c r="K408" s="81" t="str">
        <f t="shared" si="14"/>
        <v/>
      </c>
      <c r="L408" s="147">
        <v>1</v>
      </c>
      <c r="M408" s="147">
        <v>1</v>
      </c>
      <c r="N408" s="147">
        <v>73</v>
      </c>
      <c r="O408" s="147">
        <v>153</v>
      </c>
      <c r="P408" s="147">
        <v>69</v>
      </c>
    </row>
    <row r="409" spans="1:22" s="83" customFormat="1" ht="34.5" customHeight="1">
      <c r="A409" s="251" t="s">
        <v>782</v>
      </c>
      <c r="B409" s="119"/>
      <c r="C409" s="369"/>
      <c r="D409" s="369"/>
      <c r="E409" s="317" t="s">
        <v>989</v>
      </c>
      <c r="F409" s="318"/>
      <c r="G409" s="318"/>
      <c r="H409" s="319"/>
      <c r="I409" s="361"/>
      <c r="J409" s="140">
        <f t="shared" si="13"/>
        <v>168</v>
      </c>
      <c r="K409" s="81" t="str">
        <f t="shared" si="14"/>
        <v/>
      </c>
      <c r="L409" s="147">
        <v>10</v>
      </c>
      <c r="M409" s="147">
        <v>2</v>
      </c>
      <c r="N409" s="147">
        <v>75</v>
      </c>
      <c r="O409" s="147">
        <v>14</v>
      </c>
      <c r="P409" s="147">
        <v>67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1019</v>
      </c>
      <c r="K413" s="81" t="str">
        <f t="shared" si="14"/>
        <v/>
      </c>
      <c r="L413" s="147">
        <v>86</v>
      </c>
      <c r="M413" s="147">
        <v>52</v>
      </c>
      <c r="N413" s="147">
        <v>291</v>
      </c>
      <c r="O413" s="147">
        <v>307</v>
      </c>
      <c r="P413" s="147">
        <v>283</v>
      </c>
    </row>
    <row r="414" spans="1:22" s="83" customFormat="1" ht="34.5" customHeight="1">
      <c r="A414" s="251" t="s">
        <v>787</v>
      </c>
      <c r="B414" s="119"/>
      <c r="C414" s="369"/>
      <c r="D414" s="375" t="s">
        <v>240</v>
      </c>
      <c r="E414" s="377" t="s">
        <v>241</v>
      </c>
      <c r="F414" s="378"/>
      <c r="G414" s="378"/>
      <c r="H414" s="379"/>
      <c r="I414" s="361"/>
      <c r="J414" s="140">
        <f t="shared" si="13"/>
        <v>80</v>
      </c>
      <c r="K414" s="81" t="str">
        <f t="shared" si="14"/>
        <v/>
      </c>
      <c r="L414" s="147">
        <v>1</v>
      </c>
      <c r="M414" s="147">
        <v>0</v>
      </c>
      <c r="N414" s="147">
        <v>29</v>
      </c>
      <c r="O414" s="147">
        <v>3</v>
      </c>
      <c r="P414" s="147">
        <v>47</v>
      </c>
    </row>
    <row r="415" spans="1:22" s="83" customFormat="1" ht="34.5" customHeight="1">
      <c r="A415" s="251" t="s">
        <v>788</v>
      </c>
      <c r="B415" s="119"/>
      <c r="C415" s="369"/>
      <c r="D415" s="369"/>
      <c r="E415" s="320" t="s">
        <v>242</v>
      </c>
      <c r="F415" s="321"/>
      <c r="G415" s="321"/>
      <c r="H415" s="322"/>
      <c r="I415" s="361"/>
      <c r="J415" s="140">
        <f t="shared" si="13"/>
        <v>326</v>
      </c>
      <c r="K415" s="81" t="str">
        <f t="shared" si="14"/>
        <v/>
      </c>
      <c r="L415" s="147">
        <v>35</v>
      </c>
      <c r="M415" s="147">
        <v>33</v>
      </c>
      <c r="N415" s="147">
        <v>123</v>
      </c>
      <c r="O415" s="147">
        <v>24</v>
      </c>
      <c r="P415" s="147">
        <v>111</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4</v>
      </c>
      <c r="M416" s="147">
        <v>3</v>
      </c>
      <c r="N416" s="147">
        <v>15</v>
      </c>
      <c r="O416" s="147">
        <v>1</v>
      </c>
      <c r="P416" s="147">
        <v>23</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9</v>
      </c>
      <c r="M417" s="147">
        <v>0</v>
      </c>
      <c r="N417" s="147">
        <v>15</v>
      </c>
      <c r="O417" s="147">
        <v>0</v>
      </c>
      <c r="P417" s="147">
        <v>14</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1</v>
      </c>
      <c r="M418" s="147">
        <v>1</v>
      </c>
      <c r="N418" s="147">
        <v>4</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118</v>
      </c>
      <c r="K420" s="81" t="str">
        <f t="shared" si="14"/>
        <v/>
      </c>
      <c r="L420" s="147">
        <v>9</v>
      </c>
      <c r="M420" s="147">
        <v>3</v>
      </c>
      <c r="N420" s="147">
        <v>62</v>
      </c>
      <c r="O420" s="147">
        <v>2</v>
      </c>
      <c r="P420" s="147">
        <v>42</v>
      </c>
    </row>
    <row r="421" spans="1:22" s="83" customFormat="1" ht="34.5" customHeight="1">
      <c r="A421" s="251" t="s">
        <v>794</v>
      </c>
      <c r="B421" s="119"/>
      <c r="C421" s="369"/>
      <c r="D421" s="369"/>
      <c r="E421" s="320" t="s">
        <v>247</v>
      </c>
      <c r="F421" s="321"/>
      <c r="G421" s="321"/>
      <c r="H421" s="322"/>
      <c r="I421" s="361"/>
      <c r="J421" s="140">
        <f t="shared" si="13"/>
        <v>405</v>
      </c>
      <c r="K421" s="81" t="str">
        <f t="shared" si="14"/>
        <v/>
      </c>
      <c r="L421" s="147">
        <v>27</v>
      </c>
      <c r="M421" s="147">
        <v>12</v>
      </c>
      <c r="N421" s="147">
        <v>43</v>
      </c>
      <c r="O421" s="147">
        <v>277</v>
      </c>
      <c r="P421" s="147">
        <v>46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1052</v>
      </c>
      <c r="N428" s="66" t="s">
        <v>1055</v>
      </c>
      <c r="O428" s="66" t="s">
        <v>1058</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1056</v>
      </c>
      <c r="O429" s="70" t="s">
        <v>1051</v>
      </c>
      <c r="P429" s="70" t="s">
        <v>1051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939</v>
      </c>
      <c r="K430" s="193" t="str">
        <f>IF(OR(COUNTIF(L430:P430,"未確認")&gt;0,COUNTIF(L430:P430,"~*")&gt;0),"※","")</f>
        <v/>
      </c>
      <c r="L430" s="147">
        <v>85</v>
      </c>
      <c r="M430" s="147">
        <v>52</v>
      </c>
      <c r="N430" s="147">
        <v>262</v>
      </c>
      <c r="O430" s="147">
        <v>304</v>
      </c>
      <c r="P430" s="147">
        <v>236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77</v>
      </c>
      <c r="K431" s="193" t="str">
        <f>IF(OR(COUNTIF(L431:P431,"未確認")&gt;0,COUNTIF(L431:P431,"~*")&gt;0),"※","")</f>
        <v/>
      </c>
      <c r="L431" s="147">
        <v>14</v>
      </c>
      <c r="M431" s="147">
        <v>8</v>
      </c>
      <c r="N431" s="147">
        <v>19</v>
      </c>
      <c r="O431" s="147">
        <v>18</v>
      </c>
      <c r="P431" s="147">
        <v>18</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138</v>
      </c>
      <c r="K432" s="193" t="str">
        <f>IF(OR(COUNTIF(L432:P432,"未確認")&gt;0,COUNTIF(L432:P432,"~*")&gt;0),"※","")</f>
        <v/>
      </c>
      <c r="L432" s="147">
        <v>18</v>
      </c>
      <c r="M432" s="147">
        <v>23</v>
      </c>
      <c r="N432" s="147">
        <v>39</v>
      </c>
      <c r="O432" s="147">
        <v>2</v>
      </c>
      <c r="P432" s="147">
        <v>56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724</v>
      </c>
      <c r="K433" s="193" t="str">
        <f>IF(OR(COUNTIF(L433:P433,"未確認")&gt;0,COUNTIF(L433:P433,"~*")&gt;0),"※","")</f>
        <v/>
      </c>
      <c r="L433" s="147">
        <v>53</v>
      </c>
      <c r="M433" s="147">
        <v>21</v>
      </c>
      <c r="N433" s="147">
        <v>204</v>
      </c>
      <c r="O433" s="147">
        <v>284</v>
      </c>
      <c r="P433" s="147">
        <v>162</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1052</v>
      </c>
      <c r="N441" s="66" t="s">
        <v>1055</v>
      </c>
      <c r="O441" s="66" t="s">
        <v>1058</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1056</v>
      </c>
      <c r="O442" s="70" t="s">
        <v>1051</v>
      </c>
      <c r="P442" s="70" t="s">
        <v>1051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127</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107</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20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91</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70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21</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1052</v>
      </c>
      <c r="N466" s="66" t="s">
        <v>1055</v>
      </c>
      <c r="O466" s="66" t="s">
        <v>1058</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1056</v>
      </c>
      <c r="O467" s="70" t="s">
        <v>1051</v>
      </c>
      <c r="P467" s="70" t="s">
        <v>1051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1052</v>
      </c>
      <c r="N502" s="66" t="s">
        <v>1055</v>
      </c>
      <c r="O502" s="66" t="s">
        <v>1058</v>
      </c>
      <c r="P502" s="66" t="s">
        <v>1059</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1056</v>
      </c>
      <c r="O503" s="70" t="s">
        <v>1051</v>
      </c>
      <c r="P503" s="70" t="s">
        <v>1051</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1052</v>
      </c>
      <c r="N514" s="66" t="s">
        <v>1055</v>
      </c>
      <c r="O514" s="66" t="s">
        <v>1058</v>
      </c>
      <c r="P514" s="66" t="s">
        <v>1059</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1056</v>
      </c>
      <c r="O515" s="70" t="s">
        <v>1051</v>
      </c>
      <c r="P515" s="70" t="s">
        <v>1051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1052</v>
      </c>
      <c r="N520" s="66" t="s">
        <v>1055</v>
      </c>
      <c r="O520" s="66" t="s">
        <v>1058</v>
      </c>
      <c r="P520" s="66" t="s">
        <v>1059</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1056</v>
      </c>
      <c r="O521" s="70" t="s">
        <v>1051</v>
      </c>
      <c r="P521" s="70" t="s">
        <v>1051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1052</v>
      </c>
      <c r="N525" s="66" t="s">
        <v>1055</v>
      </c>
      <c r="O525" s="66" t="s">
        <v>1058</v>
      </c>
      <c r="P525" s="66" t="s">
        <v>1059</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1056</v>
      </c>
      <c r="O526" s="70" t="s">
        <v>1051</v>
      </c>
      <c r="P526" s="70" t="s">
        <v>1051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1052</v>
      </c>
      <c r="N530" s="66" t="s">
        <v>1055</v>
      </c>
      <c r="O530" s="66" t="s">
        <v>1058</v>
      </c>
      <c r="P530" s="66" t="s">
        <v>1059</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1056</v>
      </c>
      <c r="O531" s="70" t="s">
        <v>1051</v>
      </c>
      <c r="P531" s="70" t="s">
        <v>1051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46</v>
      </c>
      <c r="K535" s="201" t="str">
        <f t="shared" si="23"/>
        <v>※</v>
      </c>
      <c r="L535" s="117">
        <v>12</v>
      </c>
      <c r="M535" s="117">
        <v>17</v>
      </c>
      <c r="N535" s="117">
        <v>17</v>
      </c>
      <c r="O535" s="117">
        <v>0</v>
      </c>
      <c r="P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1052</v>
      </c>
      <c r="N543" s="66" t="s">
        <v>1055</v>
      </c>
      <c r="O543" s="66" t="s">
        <v>1058</v>
      </c>
      <c r="P543" s="66" t="s">
        <v>1059</v>
      </c>
    </row>
    <row r="544" spans="1:22" s="1" customFormat="1" ht="20.25" customHeight="1">
      <c r="A544" s="243"/>
      <c r="C544" s="62"/>
      <c r="D544" s="3"/>
      <c r="E544" s="3"/>
      <c r="F544" s="3"/>
      <c r="G544" s="3"/>
      <c r="H544" s="287"/>
      <c r="I544" s="67" t="s">
        <v>36</v>
      </c>
      <c r="J544" s="68"/>
      <c r="K544" s="186"/>
      <c r="L544" s="70" t="s">
        <v>1051</v>
      </c>
      <c r="M544" s="70" t="s">
        <v>1051</v>
      </c>
      <c r="N544" s="70" t="s">
        <v>1056</v>
      </c>
      <c r="O544" s="70" t="s">
        <v>1051</v>
      </c>
      <c r="P544" s="70" t="s">
        <v>1051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1054</v>
      </c>
      <c r="O558" s="211" t="s">
        <v>1049</v>
      </c>
      <c r="P558" s="211" t="s">
        <v>1049</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26.6</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4.4000000000000004</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1.7</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1052</v>
      </c>
      <c r="N588" s="66" t="s">
        <v>1055</v>
      </c>
      <c r="O588" s="66" t="s">
        <v>1058</v>
      </c>
      <c r="P588" s="66" t="s">
        <v>1059</v>
      </c>
    </row>
    <row r="589" spans="1:22" s="1" customFormat="1" ht="20.25" customHeight="1">
      <c r="A589" s="243"/>
      <c r="C589" s="62"/>
      <c r="D589" s="3"/>
      <c r="E589" s="3"/>
      <c r="F589" s="3"/>
      <c r="G589" s="3"/>
      <c r="H589" s="287"/>
      <c r="I589" s="67" t="s">
        <v>36</v>
      </c>
      <c r="J589" s="68"/>
      <c r="K589" s="186"/>
      <c r="L589" s="70" t="s">
        <v>1051</v>
      </c>
      <c r="M589" s="70" t="s">
        <v>1051</v>
      </c>
      <c r="N589" s="70" t="s">
        <v>1056</v>
      </c>
      <c r="O589" s="70" t="s">
        <v>1051</v>
      </c>
      <c r="P589" s="70" t="s">
        <v>1051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118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25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148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32</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47</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1052</v>
      </c>
      <c r="N611" s="66" t="s">
        <v>1055</v>
      </c>
      <c r="O611" s="66" t="s">
        <v>1058</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1056</v>
      </c>
      <c r="O612" s="70" t="s">
        <v>1051</v>
      </c>
      <c r="P612" s="70" t="s">
        <v>1051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41</v>
      </c>
      <c r="K618" s="201" t="str">
        <f t="shared" si="29"/>
        <v/>
      </c>
      <c r="L618" s="117">
        <v>0</v>
      </c>
      <c r="M618" s="117">
        <v>0</v>
      </c>
      <c r="N618" s="117">
        <v>41</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1052</v>
      </c>
      <c r="N629" s="66" t="s">
        <v>1055</v>
      </c>
      <c r="O629" s="66" t="s">
        <v>1058</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1056</v>
      </c>
      <c r="O630" s="70" t="s">
        <v>1051</v>
      </c>
      <c r="P630" s="70" t="s">
        <v>1051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v>0</v>
      </c>
      <c r="O633" s="117">
        <v>0</v>
      </c>
      <c r="P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1052</v>
      </c>
      <c r="N644" s="66" t="s">
        <v>1055</v>
      </c>
      <c r="O644" s="66" t="s">
        <v>1058</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1056</v>
      </c>
      <c r="O645" s="70" t="s">
        <v>1051</v>
      </c>
      <c r="P645" s="70" t="s">
        <v>1051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63</v>
      </c>
      <c r="K646" s="201" t="str">
        <f t="shared" ref="K646:K660" si="33">IF(OR(COUNTIF(L646:P646,"未確認")&gt;0,COUNTIF(L646:P646,"*")&gt;0),"※","")</f>
        <v/>
      </c>
      <c r="L646" s="117">
        <v>10</v>
      </c>
      <c r="M646" s="117">
        <v>20</v>
      </c>
      <c r="N646" s="117">
        <v>0</v>
      </c>
      <c r="O646" s="117">
        <v>0</v>
      </c>
      <c r="P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41</v>
      </c>
      <c r="K648" s="201" t="str">
        <f t="shared" si="33"/>
        <v>※</v>
      </c>
      <c r="L648" s="117" t="s">
        <v>541</v>
      </c>
      <c r="M648" s="117">
        <v>10</v>
      </c>
      <c r="N648" s="117">
        <v>0</v>
      </c>
      <c r="O648" s="117">
        <v>0</v>
      </c>
      <c r="P648" s="117">
        <v>31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v>0</v>
      </c>
      <c r="P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1052</v>
      </c>
      <c r="N665" s="66" t="s">
        <v>1055</v>
      </c>
      <c r="O665" s="66" t="s">
        <v>1058</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1056</v>
      </c>
      <c r="O666" s="70" t="s">
        <v>1051</v>
      </c>
      <c r="P666" s="70" t="s">
        <v>1051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1052</v>
      </c>
      <c r="N681" s="66" t="s">
        <v>1055</v>
      </c>
      <c r="O681" s="66" t="s">
        <v>1058</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1056</v>
      </c>
      <c r="O682" s="70" t="s">
        <v>1051</v>
      </c>
      <c r="P682" s="70" t="s">
        <v>1051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19</v>
      </c>
      <c r="K683" s="201" t="str">
        <f>IF(OR(COUNTIF(L683:P683,"未確認")&gt;0,COUNTIF(L683:P683,"*")&gt;0),"※","")</f>
        <v/>
      </c>
      <c r="L683" s="117">
        <v>19</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1052</v>
      </c>
      <c r="N691" s="66" t="s">
        <v>1055</v>
      </c>
      <c r="O691" s="66" t="s">
        <v>1058</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1056</v>
      </c>
      <c r="O692" s="70" t="s">
        <v>1051</v>
      </c>
      <c r="P692" s="70" t="s">
        <v>1051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75</v>
      </c>
      <c r="K694" s="201" t="str">
        <f>IF(OR(COUNTIF(L694:P694,"未確認")&gt;0,COUNTIF(L694:P694,"*")&gt;0),"※","")</f>
        <v/>
      </c>
      <c r="L694" s="117">
        <v>0</v>
      </c>
      <c r="M694" s="117">
        <v>42</v>
      </c>
      <c r="N694" s="117">
        <v>0</v>
      </c>
      <c r="O694" s="117">
        <v>0</v>
      </c>
      <c r="P694" s="117">
        <v>33</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14</v>
      </c>
      <c r="K695" s="201" t="str">
        <f>IF(OR(COUNTIF(L695:P695,"未確認")&gt;0,COUNTIF(L695:P695,"*")&gt;0),"※","")</f>
        <v>※</v>
      </c>
      <c r="L695" s="117" t="s">
        <v>541</v>
      </c>
      <c r="M695" s="117" t="s">
        <v>541</v>
      </c>
      <c r="N695" s="117">
        <v>0</v>
      </c>
      <c r="O695" s="117">
        <v>0</v>
      </c>
      <c r="P695" s="117">
        <v>14</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1052</v>
      </c>
      <c r="N704" s="66" t="s">
        <v>1055</v>
      </c>
      <c r="O704" s="66" t="s">
        <v>1058</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1056</v>
      </c>
      <c r="O705" s="70" t="s">
        <v>1051</v>
      </c>
      <c r="P705" s="70" t="s">
        <v>1051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C0E98C0-194C-43C1-9579-52C26C0CE9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2019-12-23T01:29:59Z</dcterms:modified>
</cp:coreProperties>
</file>