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36E0F05-FCB1-4378-BF53-BD6A06D7441F}"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<sst xmlns="http://schemas.openxmlformats.org/spreadsheetml/2006/main" count="3278" uniqueCount="1055">
  <si>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</si>
  <si>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</si>
  <si>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</si>
  <si>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</si>
  <si>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</si>
  <si>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</si>
  <si>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</si>
  <si>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</si>
  <si>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</si>
  <si>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</si>
  <si>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</si>
  <si>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</si>
  <si>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</si>
  <si>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</si>
  <si>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</si>
  <si>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</si>
  <si>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</si>
  <si>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</si>
  <si>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</si>
  <si>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</si>
  <si>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</si>
  <si>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</si>
  <si>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</si>
  <si>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</si>
  <si>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</si>
  <si>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</si>
  <si>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</si>
  <si>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</si>
  <si>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</si>
  <si>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</si>
  <si>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</si>
  <si>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</si>
  <si>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</si>
  <si>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</si>
  <si>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</si>
  <si>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</si>
  <si>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</si>
  <si>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</si>
  <si>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</si>
  <si>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</si>
  <si>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</si>
  <si>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</si>
  <si>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</si>
  <si>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</si>
  <si>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</si>
  <si>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</si>
  <si>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</si>
  <si>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</si>
  <si>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</si>
  <si>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</si>
  <si>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</si>
  <si>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</si>
  <si>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</si>
  <si>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</si>
  <si>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</si>
  <si>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</si>
  <si>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</si>
  <si>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</si>
  <si>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</si>
  <si>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</si>
  <si>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</si>
  <si>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</si>
  <si>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</si>
  <si>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</si>
  <si>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</si>
  <si>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</si>
  <si>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</si>
  <si>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</si>
  <si>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</si>
  <si>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</si>
  <si>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</si>
  <si>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</si>
  <si>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</si>
  <si>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</si>
  <si>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</si>
  <si>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</si>
  <si>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</si>
  <si>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</si>
  <si>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</si>
  <si>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</si>
  <si>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</si>
  <si>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</si>
  <si>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</si>
  <si>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</si>
  <si>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</si>
  <si>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</si>
  <si>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</si>
  <si>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</si>
  <si>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</si>
  <si>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</si>
  <si>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</si>
  <si>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</si>
  <si>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</si>
  <si>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</si>
  <si>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</si>
  <si>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</si>
  <si>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</si>
  <si>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</si>
  <si>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</si>
  <si>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</si>
  <si>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</si>
  <si>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</si>
  <si>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</si>
  <si>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</si>
  <si>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</si>
  <si>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</si>
  <si>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</si>
  <si>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</si>
  <si>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</si>
  <si>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</si>
  <si>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</si>
  <si>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</si>
  <si>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</si>
  <si>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</si>
  <si>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</si>
  <si>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</si>
  <si>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</si>
  <si>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</si>
  <si>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</si>
  <si>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</si>
  <si>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</si>
  <si>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</si>
  <si>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</si>
  <si>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</si>
  <si>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</si>
  <si>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</si>
  <si>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</si>
  <si>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</si>
  <si>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</si>
  <si>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</si>
  <si>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</si>
  <si>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</si>
  <si>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</si>
  <si>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</si>
  <si>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</si>
  <si>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</si>
  <si>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</si>
  <si>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</si>
  <si>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</si>
  <si>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</si>
  <si>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</si>
  <si>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</si>
  <si>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</si>
  <si>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</si>
  <si>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</si>
  <si>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</si>
  <si>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</si>
  <si>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</si>
  <si>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</si>
  <si>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</si>
  <si>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</si>
  <si>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</si>
  <si>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</si>
  <si>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</si>
  <si>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</si>
  <si>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</si>
  <si>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</si>
  <si>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</si>
  <si>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</si>
  <si>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</si>
  <si>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</si>
  <si>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</si>
  <si>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</si>
  <si>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</si>
  <si>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</si>
  <si>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</si>
  <si>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</si>
  <si>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</si>
  <si>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</si>
  <si>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</si>
  <si>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</si>
  <si>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</si>
  <si>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</si>
  <si>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</si>
  <si>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</si>
  <si>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</si>
  <si>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</si>
  <si>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</si>
  <si>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</si>
  <si>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</si>
  <si>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</si>
  <si>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</si>
  <si>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</si>
  <si>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</si>
  <si>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</si>
  <si>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</si>
  <si>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</si>
  <si>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</si>
  <si>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</si>
  <si>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</si>
  <si>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</si>
  <si>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</si>
  <si>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</si>
  <si>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</si>
  <si>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</si>
  <si>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</si>
  <si>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</si>
  <si>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</si>
  <si>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</si>
  <si>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</si>
  <si>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</si>
  <si>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</si>
  <si>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</si>
  <si>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</si>
  <si>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</si>
  <si>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</si>
  <si>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</si>
  <si>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</si>
  <si>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</si>
  <si>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</si>
  <si>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</si>
  <si>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</si>
  <si>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</si>
  <si>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</si>
  <si>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</si>
  <si>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</si>
  <si>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</si>
  <si>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</si>
  <si>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</si>
  <si>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</si>
  <si>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</si>
  <si>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</si>
  <si>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</si>
  <si>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</si>
  <si>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</si>
  <si>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</si>
  <si>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</si>
  <si>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</si>
  <si>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</si>
  <si>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</si>
  <si>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</si>
  <si>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</si>
  <si>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</si>
  <si>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</si>
  <si>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</si>
  <si>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</si>
  <si>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</si>
  <si>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</si>
  <si>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</si>
  <si>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</si>
  <si>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</si>
  <si>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</si>
  <si>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</si>
  <si>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</si>
  <si>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</si>
  <si>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</si>
  <si>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</si>
  <si>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</si>
  <si>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</si>
  <si>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</si>
  <si>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</si>
  <si>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</si>
  <si>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</si>
  <si>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</si>
  <si>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</si>
  <si>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</si>
  <si>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</si>
  <si>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</si>
  <si>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</si>
  <si>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</si>
  <si>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</si>
  <si>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</si>
  <si>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</si>
  <si>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</si>
  <si>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</si>
  <si>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</si>
  <si>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</si>
  <si>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</si>
  <si>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</si>
  <si>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</si>
  <si>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</si>
  <si>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</si>
  <si>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</si>
  <si>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</si>
  <si>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</si>
  <si>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</si>
  <si>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</si>
  <si>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</si>
  <si>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</si>
  <si>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</si>
  <si>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</si>
  <si>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</si>
  <si>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</si>
  <si>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</si>
  <si>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</si>
  <si>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</si>
  <si>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</si>
  <si>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</si>
  <si>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</si>
  <si>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</si>
  <si>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</si>
  <si>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</si>
  <si>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</si>
  <si>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</si>
  <si>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</si>
  <si>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</si>
  <si>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</si>
  <si>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</si>
  <si>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</si>
  <si>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</si>
  <si>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</si>
  <si>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</si>
  <si>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</si>
  <si>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</si>
  <si>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</si>
  <si>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</si>
  <si>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</si>
  <si>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</si>
  <si>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</si>
  <si>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</si>
  <si>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</si>
  <si>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</si>
  <si>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</si>
  <si>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</si>
  <si>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</si>
  <si>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</si>
  <si>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</si>
  <si>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</si>
  <si>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</si>
  <si>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</si>
  <si>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</si>
  <si>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</si>
  <si>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</si>
  <si>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</si>
  <si>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</si>
  <si>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</si>
  <si>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</si>
  <si>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</si>
  <si>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</si>
  <si>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</si>
  <si>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</si>
  <si>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</si>
  <si>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</si>
  <si>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</si>
  <si>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</si>
  <si>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</si>
  <si>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</si>
  <si>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</si>
  <si>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</si>
  <si>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</si>
  <si>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</si>
  <si>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</si>
  <si>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</si>
  <si>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</si>
  <si>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</si>
  <si>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</si>
  <si>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</si>
  <si>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</si>
  <si>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</si>
  <si>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</si>
  <si>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</si>
  <si>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</si>
  <si>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</si>
  <si>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</si>
  <si>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</si>
  <si>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</si>
  <si>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</si>
  <si>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</si>
  <si>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</si>
  <si>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</si>
  <si>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</si>
  <si>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</si>
  <si>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</si>
  <si>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</si>
  <si>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</si>
  <si>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</si>
  <si>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</si>
  <si>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</si>
  <si>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</si>
  <si>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</si>
  <si>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</si>
  <si>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</si>
  <si>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</si>
  <si>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</si>
  <si>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</si>
  <si>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</si>
  <si>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</si>
  <si>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</si>
  <si>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</si>
  <si>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</si>
  <si>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</si>
  <si>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</si>
  <si>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</si>
  <si>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</si>
  <si>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</si>
  <si>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</si>
  <si>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</si>
  <si>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</si>
  <si>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</si>
  <si>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</si>
  <si>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</si>
  <si>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</si>
  <si>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</si>
  <si>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</si>
  <si>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</si>
  <si>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</si>
  <si>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</si>
  <si>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</si>
  <si>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</si>
  <si>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</si>
  <si>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</si>
  <si>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</si>
  <si>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</si>
  <si>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</si>
  <si>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</si>
  <si>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</si>
  <si>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</si>
  <si>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</si>
  <si>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</si>
  <si>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</si>
  <si>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</si>
  <si>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</si>
  <si>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</si>
  <si>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</si>
  <si>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</si>
  <si>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</si>
  <si>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</si>
  <si>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</si>
  <si>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</si>
  <si>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</si>
  <si>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</si>
  <si>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</si>
  <si>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</si>
  <si>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</si>
  <si>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</si>
  <si>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</si>
  <si>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</si>
  <si>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</si>
  <si>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</si>
  <si>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</si>
  <si>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</si>
  <si>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</si>
  <si>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</si>
  <si>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</si>
  <si>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</si>
  <si>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</si>
  <si>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</si>
  <si>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</si>
  <si>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</si>
  <si>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</si>
  <si>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</si>
  <si>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</si>
  <si>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</si>
  <si>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</si>
  <si>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</si>
  <si>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</si>
  <si>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</si>
  <si>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</si>
  <si>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</si>
  <si>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</si>
  <si>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</si>
  <si>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</si>
  <si>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</si>
  <si>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</si>
  <si>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</si>
  <si>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</si>
  <si>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</si>
  <si>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</si>
  <si>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</si>
  <si>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</si>
  <si>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</si>
  <si>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</si>
  <si>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</si>
  <si>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</si>
  <si>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</si>
  <si>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</si>
  <si>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</si>
  <si>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</si>
  <si>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</si>
  <si>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</si>
  <si>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</si>
  <si>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</si>
  <si>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</si>
  <si>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</si>
  <si>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</si>
  <si>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</si>
  <si>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</si>
  <si>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</si>
  <si>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</si>
  <si>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</si>
  <si>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</si>
  <si>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</si>
  <si>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</si>
  <si>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</si>
  <si>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</si>
  <si>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</si>
  <si>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</si>
  <si>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</si>
  <si>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</si>
  <si>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</si>
  <si>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</si>
  <si>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</si>
  <si>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</si>
  <si>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</si>
  <si>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</si>
  <si>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</si>
  <si>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</si>
  <si>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</si>
  <si>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</si>
  <si>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</si>
  <si>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</si>
  <si>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</si>
  <si>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</si>
  <si>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</si>
  <si>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</si>
  <si>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</si>
  <si>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</si>
  <si>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</si>
  <si>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</si>
  <si>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</si>
  <si>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</si>
  <si>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</si>
  <si>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</si>
  <si>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</si>
  <si>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</si>
  <si>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</si>
  <si>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</si>
  <si>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</si>
  <si>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</si>
  <si>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</si>
  <si>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</si>
  <si>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</si>
  <si>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</si>
  <si>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</si>
  <si>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</si>
  <si>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</si>
  <si>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</si>
  <si>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</si>
  <si>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</si>
  <si>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</si>
  <si>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</si>
  <si>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</si>
  <si>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</si>
  <si>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</si>
  <si>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</si>
  <si>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</si>
  <si>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</si>
  <si>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</si>
  <si>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</si>
  <si>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</si>
  <si>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</si>
  <si>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</si>
  <si>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</si>
  <si>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</si>
  <si>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</si>
  <si>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</si>
  <si>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</si>
  <si>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</si>
  <si>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</si>
  <si>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</si>
  <si>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</si>
  <si>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</si>
  <si>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</si>
  <si>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</si>
  <si>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</si>
  <si>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</si>
  <si>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</si>
  <si>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</si>
  <si>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</si>
  <si>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</si>
  <si>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</si>
  <si>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</si>
  <si>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</si>
  <si>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</si>
  <si>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</si>
  <si>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</si>
  <si>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</si>
  <si>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</si>
  <si>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</si>
  <si>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</si>
  <si>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</si>
  <si>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</si>
  <si>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</si>
  <si>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</si>
  <si>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</si>
  <si>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</si>
  <si>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</si>
  <si>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</si>
  <si>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</si>
  <si>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</si>
  <si>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</si>
  <si>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</si>
  <si>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</si>
  <si>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</si>
  <si>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</si>
  <si>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</si>
  <si>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</si>
  <si>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</si>
  <si>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</si>
  <si>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</si>
  <si>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</si>
  <si>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</si>
  <si>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</si>
  <si>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</si>
  <si>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</si>
  <si>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</si>
  <si>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</si>
  <si>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</si>
  <si>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</si>
  <si>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</si>
  <si>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</si>
  <si>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</si>
  <si>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</si>
  <si>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</si>
  <si>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</si>
  <si>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</si>
  <si>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</si>
  <si>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</si>
  <si>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</si>
  <si>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</si>
  <si>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</si>
  <si>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</si>
  <si>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</si>
  <si>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</si>
  <si>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</si>
  <si>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</si>
  <si>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</si>
  <si>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</si>
  <si>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</si>
  <si>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</si>
  <si>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</si>
  <si>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</si>
  <si>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</si>
  <si>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</si>
  <si>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</si>
  <si>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</si>
  <si>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</si>
  <si>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</si>
  <si>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</si>
  <si>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</si>
  <si>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</si>
  <si>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</si>
  <si>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</si>
  <si>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</si>
  <si>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</si>
  <si>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</si>
  <si>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</si>
  <si>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</si>
  <si>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</si>
  <si>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</si>
  <si>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</si>
  <si>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</si>
  <si>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</si>
  <si>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</si>
  <si>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</si>
  <si>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</si>
  <si>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</si>
  <si>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</si>
  <si>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</si>
  <si>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</si>
  <si>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</si>
  <si>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</si>
  <si>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</si>
  <si>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</si>
  <si>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</si>
  <si>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</si>
  <si>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</si>
  <si>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</si>
  <si>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</si>
  <si>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</si>
  <si>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</si>
  <si>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</si>
  <si>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</si>
  <si>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</si>
  <si>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</si>
  <si>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</si>
  <si>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</si>
  <si>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</si>
  <si>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</si>
  <si>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</si>
  <si>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</si>
  <si>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</si>
  <si>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</si>
  <si>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</si>
  <si>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</si>
  <si>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</si>
  <si>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</si>
  <si>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</si>
  <si>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</si>
  <si>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</si>
  <si>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</si>
  <si>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</si>
  <si>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</si>
  <si>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</si>
  <si>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</si>
  <si>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</si>
  <si>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</si>
  <si>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</si>
  <si>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</si>
  <si>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</si>
  <si>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</si>
  <si>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</si>
  <si>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</si>
  <si>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</si>
  <si>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</si>
  <si>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</si>
  <si>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</si>
  <si>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</si>
  <si>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</si>
  <si>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</si>
  <si>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</si>
  <si>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</si>
  <si>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</si>
  <si>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</si>
  <si>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</si>
  <si>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</si>
  <si>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</si>
  <si>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</si>
  <si>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</si>
  <si>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</si>
  <si>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</si>
  <si>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</si>
  <si>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</si>
  <si>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</si>
  <si>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</si>
  <si>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</si>
  <si>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</si>
  <si>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</si>
  <si>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</si>
  <si>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</si>
  <si>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</si>
  <si>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</si>
  <si>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</si>
  <si>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</si>
  <si>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</si>
  <si>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</si>
  <si>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</si>
  <si>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</si>
  <si>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</si>
  <si>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</si>
  <si>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</si>
  <si>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</si>
  <si>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</si>
  <si>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</si>
  <si>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</si>
  <si>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</si>
  <si>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</si>
  <si>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</si>
  <si>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</si>
  <si>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</si>
  <si>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</si>
  <si>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</si>
  <si>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</si>
  <si>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</si>
  <si>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</si>
  <si>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</si>
  <si>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</si>
  <si>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</si>
  <si>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</si>
  <si>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</si>
  <si>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</si>
  <si>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</si>
  <si>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</si>
  <si>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</si>
  <si>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</si>
  <si>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</si>
  <si>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</si>
  <si>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</si>
  <si>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</si>
  <si>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</si>
  <si>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</si>
  <si>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</si>
  <si>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</si>
  <si>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</si>
  <si>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</si>
  <si>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</si>
  <si>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</si>
  <si>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</si>
  <si>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</si>
  <si>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</si>
  <si>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</si>
  <si>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</si>
  <si>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</si>
  <si>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</si>
  <si>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</si>
  <si>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</si>
  <si>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</si>
  <si>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</si>
  <si>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</si>
  <si>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</si>
  <si>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</si>
  <si>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</si>
  <si>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</si>
  <si>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</si>
  <si>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</si>
  <si>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</si>
  <si>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</si>
  <si>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</si>
  <si>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</si>
  <si>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</si>
  <si>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</si>
  <si>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</si>
  <si>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</si>
  <si>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</si>
  <si>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</si>
  <si>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</si>
  <si>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</si>
  <si>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</si>
  <si>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</si>
  <si>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</si>
  <si>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</si>
  <si>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</si>
  <si>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</si>
  <si>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</si>
  <si>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</si>
  <si>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</si>
  <si>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</si>
  <si>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</si>
  <si>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</si>
  <si>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</si>
  <si>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</si>
  <si>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</si>
  <si>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</si>
  <si>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</si>
  <si>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</si>
  <si>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</si>
  <si>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</si>
  <si>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</si>
  <si>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</si>
  <si>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</si>
  <si>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</si>
  <si>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</si>
  <si>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</si>
  <si>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</si>
  <si>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</si>
  <si>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</si>
  <si>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</si>
  <si>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</si>
  <si>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</si>
  <si>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</si>
  <si>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</si>
  <si>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</si>
  <si>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</si>
  <si>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</si>
  <si>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</si>
  <si>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</si>
  <si>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</si>
  <si>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</si>
  <si>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</si>
  <si>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</si>
  <si>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</si>
  <si>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</si>
  <si>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</si>
  <si>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</si>
  <si>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</si>
  <si>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</si>
  <si>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</si>
  <si>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</si>
  <si>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</si>
  <si>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</si>
  <si>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</si>
  <si>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</si>
  <si>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</si>
  <si>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</si>
  <si>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</si>
  <si>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</si>
  <si>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</si>
  <si>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</si>
  <si>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</si>
  <si>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</si>
  <si>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</si>
  <si>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</si>
  <si>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</si>
  <si>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</si>
  <si>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</si>
  <si>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</si>
  <si>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</si>
  <si>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</si>
  <si>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</si>
  <si>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</si>
  <si>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</si>
  <si>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</si>
  <si>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</si>
  <si>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</si>
  <si>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</si>
  <si>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</si>
  <si>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</si>
  <si>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</si>
  <si>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</si>
  <si>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</si>
  <si>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</si>
  <si>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</si>
  <si>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</si>
  <si>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</si>
  <si>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</si>
  <si>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</si>
  <si>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</si>
  <si>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</si>
  <si>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</si>
  <si>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</si>
  <si>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</si>
  <si>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</si>
  <si>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</si>
  <si>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</si>
  <si>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</si>
  <si>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</si>
  <si>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</si>
  <si>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</si>
  <si>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</si>
  <si>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</si>
  <si>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</si>
  <si>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</si>
  <si>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</si>
  <si>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</si>
  <si>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</si>
  <si>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</si>
  <si>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</si>
  <si>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</si>
  <si>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</si>
  <si>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</si>
  <si>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</si>
  <si>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</si>
  <si>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</si>
  <si>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</si>
  <si>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</si>
  <si>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</si>
  <si>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</si>
  <si>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</si>
  <si>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</si>
  <si>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</si>
  <si>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</si>
  <si>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</si>
  <si>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</si>
  <si>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</si>
  <si>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</si>
  <si>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</si>
  <si>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</si>
  <si>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</si>
  <si>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</si>
  <si>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</si>
  <si>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</si>
  <si>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</si>
  <si>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</si>
  <si>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</si>
  <si>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</si>
  <si>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</si>
  <si>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</si>
  <si>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</si>
  <si>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</si>
  <si>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</si>
  <si>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</si>
  <si>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</si>
  <si>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</si>
  <si>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</si>
  <si>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</si>
  <si>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</si>
  <si>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</si>
  <si>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</si>
  <si>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</si>
  <si>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</si>
  <si>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</si>
  <si>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</si>
  <si>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</si>
  <si>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</si>
  <si>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</si>
  <si>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</si>
  <si>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</si>
  <si>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</si>
  <si>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</si>
  <si>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</si>
  <si>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</si>
  <si>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</si>
  <si>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</si>
  <si>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</si>
  <si>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</si>
  <si>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</si>
  <si>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</si>
  <si>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</si>
  <si>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</si>
  <si>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</si>
  <si>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</si>
  <si>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</si>
  <si>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</si>
  <si>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</si>
  <si>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</si>
  <si>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</si>
  <si>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</si>
  <si>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</si>
  <si>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</si>
  <si>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</si>
  <si>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</si>
  <si>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</si>
  <si>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</si>
  <si>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</si>
  <si>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</si>
  <si>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</si>
  <si>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</si>
  <si>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</si>
  <si>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</si>
  <si>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</si>
  <si>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</si>
  <si>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</si>
  <si>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</si>
  <si>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</si>
  <si>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</si>
  <si>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</si>
  <si>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</si>
  <si>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</si>
  <si>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</si>
  <si>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</si>
  <si>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</si>
  <si>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</si>
  <si>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</si>
  <si>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</si>
  <si>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</si>
  <si>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</si>
  <si>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</si>
  <si>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</si>
  <si>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</si>
  <si>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</si>
  <si>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</si>
  <si>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</si>
  <si>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</si>
  <si>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</si>
  <si>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</si>
  <si>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</si>
  <si>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</si>
  <si>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</si>
  <si>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</si>
  <si>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</si>
  <si>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</si>
  <si>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</si>
  <si>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</si>
  <si>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</si>
  <si>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</si>
  <si>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</si>
  <si>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</si>
  <si>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</si>
  <si>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</si>
  <si>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</si>
  <si>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</si>
  <si>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</si>
  <si>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</si>
  <si>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</si>
  <si>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</si>
  <si>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</si>
  <si>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</si>
  <si>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</si>
  <si>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渡辺病院</t>
    <phoneticPr fontId="3"/>
  </si>
  <si>
    <t>〒791-0054 松山市空港通七丁目１３番３号</t>
    <phoneticPr fontId="3"/>
  </si>
  <si>
    <t>〇</t>
  </si>
  <si>
    <t>医療法人</t>
  </si>
  <si>
    <t>複数の診療科で活用</t>
  </si>
  <si>
    <t>外科</t>
  </si>
  <si>
    <t>内科</t>
  </si>
  <si>
    <t>整形外科</t>
  </si>
  <si>
    <t>ＤＰＣ病院ではない</t>
  </si>
  <si>
    <t>有</t>
  </si>
  <si>
    <t>看護必要度Ⅰ</t>
    <phoneticPr fontId="3"/>
  </si>
  <si>
    <t>一般病床</t>
  </si>
  <si>
    <t>急性期機能</t>
  </si>
  <si>
    <t>未突合</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</si>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</sst>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0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542</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47</v>
      </c>
      <c r="K99" s="237" t="str">
        <f>IF(OR(COUNTIF(L99:M99,"未確認")&gt;0,COUNTIF(L99:M99,"~*")&gt;0),"※","")</f>
        <v/>
      </c>
      <c r="L99" s="258">
        <v>47</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47</v>
      </c>
      <c r="K101" s="237" t="str">
        <f>IF(OR(COUNTIF(L101:M101,"未確認")&gt;0,COUNTIF(L101:M101,"~*")&gt;0),"※","")</f>
        <v/>
      </c>
      <c r="L101" s="258">
        <v>47</v>
      </c>
      <c r="M101" s="258">
        <v>0</v>
      </c>
    </row>
    <row r="102" spans="1:22" s="83" customFormat="1" ht="34.5" customHeight="1">
      <c r="A102" s="244" t="s">
        <v>610</v>
      </c>
      <c r="B102" s="84"/>
      <c r="C102" s="377"/>
      <c r="D102" s="379"/>
      <c r="E102" s="317" t="s">
        <v>612</v>
      </c>
      <c r="F102" s="318"/>
      <c r="G102" s="318"/>
      <c r="H102" s="319"/>
      <c r="I102" s="420"/>
      <c r="J102" s="256">
        <f t="shared" si="0"/>
        <v>47</v>
      </c>
      <c r="K102" s="237" t="str">
        <f t="shared" ref="K102:K111" si="1">IF(OR(COUNTIF(L101:M101,"未確認")&gt;0,COUNTIF(L101:M101,"~*")&gt;0),"※","")</f>
        <v/>
      </c>
      <c r="L102" s="258">
        <v>47</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533</v>
      </c>
    </row>
    <row r="132" spans="1:22" s="83" customFormat="1" ht="34.5" customHeight="1">
      <c r="A132" s="244" t="s">
        <v>621</v>
      </c>
      <c r="B132" s="84"/>
      <c r="C132" s="295"/>
      <c r="D132" s="297"/>
      <c r="E132" s="320" t="s">
        <v>58</v>
      </c>
      <c r="F132" s="321"/>
      <c r="G132" s="321"/>
      <c r="H132" s="322"/>
      <c r="I132" s="389"/>
      <c r="J132" s="101"/>
      <c r="K132" s="102"/>
      <c r="L132" s="82">
        <v>47</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116</v>
      </c>
      <c r="K150" s="264" t="str">
        <f t="shared" si="3"/>
        <v/>
      </c>
      <c r="L150" s="117">
        <v>116</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15</v>
      </c>
      <c r="M269" s="147">
        <v>0</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2.4</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4</v>
      </c>
      <c r="M273" s="147">
        <v>0</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1.1000000000000001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5</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542</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1080</v>
      </c>
      <c r="K392" s="81" t="str">
        <f t="shared" ref="K392:K397" si="12">IF(OR(COUNTIF(L392:M392,"未確認")&gt;0,COUNTIF(L392:M392,"~*")&gt;0),"※","")</f>
        <v/>
      </c>
      <c r="L392" s="147">
        <v>1080</v>
      </c>
      <c r="M392" s="147">
        <v>0</v>
      </c>
    </row>
    <row r="393" spans="1:22" s="83" customFormat="1" ht="34.5" customHeight="1">
      <c r="A393" s="249" t="s">
        <v>773</v>
      </c>
      <c r="B393" s="84"/>
      <c r="C393" s="370"/>
      <c r="D393" s="380"/>
      <c r="E393" s="320" t="s">
        <v>224</v>
      </c>
      <c r="F393" s="321"/>
      <c r="G393" s="321"/>
      <c r="H393" s="322"/>
      <c r="I393" s="343"/>
      <c r="J393" s="140">
        <f t="shared" si="11"/>
        <v>558</v>
      </c>
      <c r="K393" s="81" t="str">
        <f t="shared" si="12"/>
        <v/>
      </c>
      <c r="L393" s="147">
        <v>558</v>
      </c>
      <c r="M393" s="147">
        <v>0</v>
      </c>
    </row>
    <row r="394" spans="1:22" s="83" customFormat="1" ht="34.5" customHeight="1">
      <c r="A394" s="250" t="s">
        <v>774</v>
      </c>
      <c r="B394" s="84"/>
      <c r="C394" s="370"/>
      <c r="D394" s="381"/>
      <c r="E394" s="320" t="s">
        <v>225</v>
      </c>
      <c r="F394" s="321"/>
      <c r="G394" s="321"/>
      <c r="H394" s="322"/>
      <c r="I394" s="343"/>
      <c r="J394" s="140">
        <f t="shared" si="11"/>
        <v>144</v>
      </c>
      <c r="K394" s="81" t="str">
        <f t="shared" si="12"/>
        <v/>
      </c>
      <c r="L394" s="147">
        <v>144</v>
      </c>
      <c r="M394" s="147">
        <v>0</v>
      </c>
    </row>
    <row r="395" spans="1:22" s="83" customFormat="1" ht="34.5" customHeight="1">
      <c r="A395" s="250" t="s">
        <v>775</v>
      </c>
      <c r="B395" s="84"/>
      <c r="C395" s="370"/>
      <c r="D395" s="382"/>
      <c r="E395" s="320" t="s">
        <v>226</v>
      </c>
      <c r="F395" s="321"/>
      <c r="G395" s="321"/>
      <c r="H395" s="322"/>
      <c r="I395" s="343"/>
      <c r="J395" s="140">
        <f t="shared" si="11"/>
        <v>378</v>
      </c>
      <c r="K395" s="81" t="str">
        <f t="shared" si="12"/>
        <v/>
      </c>
      <c r="L395" s="147">
        <v>378</v>
      </c>
      <c r="M395" s="147">
        <v>0</v>
      </c>
    </row>
    <row r="396" spans="1:22" s="83" customFormat="1" ht="34.5" customHeight="1">
      <c r="A396" s="250" t="s">
        <v>776</v>
      </c>
      <c r="B396" s="1"/>
      <c r="C396" s="370"/>
      <c r="D396" s="320" t="s">
        <v>227</v>
      </c>
      <c r="E396" s="321"/>
      <c r="F396" s="321"/>
      <c r="G396" s="321"/>
      <c r="H396" s="322"/>
      <c r="I396" s="343"/>
      <c r="J396" s="140">
        <f t="shared" si="11"/>
        <v>14706</v>
      </c>
      <c r="K396" s="81" t="str">
        <f t="shared" si="12"/>
        <v/>
      </c>
      <c r="L396" s="147">
        <v>14706</v>
      </c>
      <c r="M396" s="147">
        <v>0</v>
      </c>
    </row>
    <row r="397" spans="1:22" s="83" customFormat="1" ht="34.5" customHeight="1">
      <c r="A397" s="250" t="s">
        <v>777</v>
      </c>
      <c r="B397" s="119"/>
      <c r="C397" s="370"/>
      <c r="D397" s="320" t="s">
        <v>228</v>
      </c>
      <c r="E397" s="321"/>
      <c r="F397" s="321"/>
      <c r="G397" s="321"/>
      <c r="H397" s="322"/>
      <c r="I397" s="344"/>
      <c r="J397" s="140">
        <f t="shared" si="11"/>
        <v>1079</v>
      </c>
      <c r="K397" s="81" t="str">
        <f t="shared" si="12"/>
        <v/>
      </c>
      <c r="L397" s="147">
        <v>1079</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1080</v>
      </c>
      <c r="K405" s="81" t="str">
        <f t="shared" ref="K405:K422" si="14">IF(OR(COUNTIF(L405:M405,"未確認")&gt;0,COUNTIF(L405:M405,"~*")&gt;0),"※","")</f>
        <v/>
      </c>
      <c r="L405" s="147">
        <v>1080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1013</v>
      </c>
      <c r="K407" s="81" t="str">
        <f t="shared" si="14"/>
        <v/>
      </c>
      <c r="L407" s="147">
        <v>1013</v>
      </c>
      <c r="M407" s="147">
        <v>0</v>
      </c>
    </row>
    <row r="408" spans="1:22" s="83" customFormat="1" ht="34.5" customHeight="1">
      <c r="A408" s="251" t="s">
        <v>781</v>
      </c>
      <c r="B408" s="119"/>
      <c r="C408" s="369"/>
      <c r="D408" s="369"/>
      <c r="E408" s="320" t="s">
        <v>236</v>
      </c>
      <c r="F408" s="321"/>
      <c r="G408" s="321"/>
      <c r="H408" s="322"/>
      <c r="I408" s="361"/>
      <c r="J408" s="140">
        <f t="shared" si="13"/>
        <v>13</v>
      </c>
      <c r="K408" s="81" t="str">
        <f t="shared" si="14"/>
        <v/>
      </c>
      <c r="L408" s="147">
        <v>13</v>
      </c>
      <c r="M408" s="147">
        <v>0</v>
      </c>
    </row>
    <row r="409" spans="1:22" s="83" customFormat="1" ht="34.5" customHeight="1">
      <c r="A409" s="251" t="s">
        <v>782</v>
      </c>
      <c r="B409" s="119"/>
      <c r="C409" s="369"/>
      <c r="D409" s="369"/>
      <c r="E409" s="317" t="s">
        <v>990</v>
      </c>
      <c r="F409" s="318"/>
      <c r="G409" s="318"/>
      <c r="H409" s="319"/>
      <c r="I409" s="361"/>
      <c r="J409" s="140">
        <f t="shared" si="13"/>
        <v>54</v>
      </c>
      <c r="K409" s="81" t="str">
        <f t="shared" si="14"/>
        <v/>
      </c>
      <c r="L409" s="147">
        <v>54</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1079</v>
      </c>
      <c r="K413" s="81" t="str">
        <f t="shared" si="14"/>
        <v/>
      </c>
      <c r="L413" s="147">
        <v>1079</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817</v>
      </c>
      <c r="K415" s="81" t="str">
        <f t="shared" si="14"/>
        <v/>
      </c>
      <c r="L415" s="147">
        <v>817</v>
      </c>
      <c r="M415" s="147">
        <v>0</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12</v>
      </c>
      <c r="M416" s="147">
        <v>0</v>
      </c>
    </row>
    <row r="417" spans="1:22" s="83" customFormat="1" ht="34.5" customHeight="1">
      <c r="A417" s="251" t="s">
        <v>790</v>
      </c>
      <c r="B417" s="119"/>
      <c r="C417" s="369"/>
      <c r="D417" s="369"/>
      <c r="E417" s="320" t="s">
        <v>244</v>
      </c>
      <c r="F417" s="321"/>
      <c r="G417" s="321"/>
      <c r="H417" s="322"/>
      <c r="I417" s="361"/>
      <c r="J417" s="140">
        <f t="shared" si="13"/>
        <v>60</v>
      </c>
      <c r="K417" s="81" t="str">
        <f t="shared" si="14"/>
        <v/>
      </c>
      <c r="L417" s="147">
        <v>60</v>
      </c>
      <c r="M417" s="147">
        <v>0</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48</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108</v>
      </c>
      <c r="K420" s="81" t="str">
        <f t="shared" si="14"/>
        <v/>
      </c>
      <c r="L420" s="147">
        <v>108</v>
      </c>
      <c r="M420" s="147">
        <v>0</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34</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1079</v>
      </c>
      <c r="K430" s="193" t="str">
        <f>IF(OR(COUNTIF(L430:M430,"未確認")&gt;0,COUNTIF(L430:M430,"~*")&gt;0),"※","")</f>
        <v/>
      </c>
      <c r="L430" s="147">
        <v>1079</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62</v>
      </c>
      <c r="K431" s="193" t="str">
        <f>IF(OR(COUNTIF(L431:M431,"未確認")&gt;0,COUNTIF(L431:M431,"~*")&gt;0),"※","")</f>
        <v/>
      </c>
      <c r="L431" s="147">
        <v>62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50</v>
      </c>
      <c r="K432" s="193" t="str">
        <f>IF(OR(COUNTIF(L432:M432,"未確認")&gt;0,COUNTIF(L432:M432,"~*")&gt;0),"※","")</f>
        <v/>
      </c>
      <c r="L432" s="147">
        <v>50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119</v>
      </c>
      <c r="K433" s="193" t="str">
        <f>IF(OR(COUNTIF(L433:M433,"未確認")&gt;0,COUNTIF(L433:M433,"~*")&gt;0),"※","")</f>
        <v/>
      </c>
      <c r="L433" s="147">
        <v>119</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848</v>
      </c>
      <c r="K434" s="193" t="str">
        <f>IF(OR(COUNTIF(L434:M434,"未確認")&gt;0,COUNTIF(L434:M434,"~*")&gt;0),"※","")</f>
        <v/>
      </c>
      <c r="L434" s="147">
        <v>848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4</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40</v>
      </c>
      <c r="K468" s="201" t="str">
        <f t="shared" ref="K468:K475" si="16">IF(OR(COUNTIF(L468:M468,"未確認")&gt;0,COUNTIF(L468:M468,"*")&gt;0),"※","")</f>
        <v>※</v>
      </c>
      <c r="L468" s="117">
        <v>40</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35</v>
      </c>
      <c r="K477" s="201" t="str">
        <f t="shared" ref="K477:K496" si="18">IF(OR(COUNTIF(L477:M477,"未確認")&gt;0,COUNTIF(L477:M477,"*")&gt;0),"※","")</f>
        <v>※</v>
      </c>
      <c r="L477" s="117">
        <v>35</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541</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541</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v>12</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542</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50.4</v>
      </c>
      <c r="M560" s="211" t="s">
        <v>533</v>
      </c>
    </row>
    <row r="561" spans="1:13" s="91" customFormat="1" ht="34.5" customHeight="1">
      <c r="A561" s="251" t="s">
        <v>871</v>
      </c>
      <c r="B561" s="119"/>
      <c r="C561" s="209"/>
      <c r="D561" s="331" t="s">
        <v>377</v>
      </c>
      <c r="E561" s="342"/>
      <c r="F561" s="342"/>
      <c r="G561" s="342"/>
      <c r="H561" s="332"/>
      <c r="I561" s="343"/>
      <c r="J561" s="207"/>
      <c r="K561" s="210"/>
      <c r="L561" s="211">
        <v>30.3</v>
      </c>
      <c r="M561" s="211" t="s">
        <v>533</v>
      </c>
    </row>
    <row r="562" spans="1:13" s="91" customFormat="1" ht="34.5" customHeight="1">
      <c r="A562" s="251" t="s">
        <v>872</v>
      </c>
      <c r="B562" s="119"/>
      <c r="C562" s="209"/>
      <c r="D562" s="331" t="s">
        <v>993</v>
      </c>
      <c r="E562" s="342"/>
      <c r="F562" s="342"/>
      <c r="G562" s="342"/>
      <c r="H562" s="332"/>
      <c r="I562" s="343"/>
      <c r="J562" s="207"/>
      <c r="K562" s="210"/>
      <c r="L562" s="211">
        <v>17.100000000000001</v>
      </c>
      <c r="M562" s="211" t="s">
        <v>533</v>
      </c>
    </row>
    <row r="563" spans="1:13" s="91" customFormat="1" ht="34.5" customHeight="1">
      <c r="A563" s="251" t="s">
        <v>873</v>
      </c>
      <c r="B563" s="119"/>
      <c r="C563" s="209"/>
      <c r="D563" s="331" t="s">
        <v>379</v>
      </c>
      <c r="E563" s="342"/>
      <c r="F563" s="342"/>
      <c r="G563" s="342"/>
      <c r="H563" s="332"/>
      <c r="I563" s="343"/>
      <c r="J563" s="207"/>
      <c r="K563" s="210"/>
      <c r="L563" s="211">
        <v>9.8000000000000007</v>
      </c>
      <c r="M563" s="211" t="s">
        <v>533</v>
      </c>
    </row>
    <row r="564" spans="1:13" s="91" customFormat="1" ht="34.5" customHeight="1">
      <c r="A564" s="251" t="s">
        <v>874</v>
      </c>
      <c r="B564" s="119"/>
      <c r="C564" s="209"/>
      <c r="D564" s="331" t="s">
        <v>380</v>
      </c>
      <c r="E564" s="342"/>
      <c r="F564" s="342"/>
      <c r="G564" s="342"/>
      <c r="H564" s="332"/>
      <c r="I564" s="343"/>
      <c r="J564" s="207"/>
      <c r="K564" s="210"/>
      <c r="L564" s="211">
        <v>30.3</v>
      </c>
      <c r="M564" s="211" t="s">
        <v>533</v>
      </c>
    </row>
    <row r="565" spans="1:13" s="91" customFormat="1" ht="34.5" customHeight="1">
      <c r="A565" s="251" t="s">
        <v>875</v>
      </c>
      <c r="B565" s="119"/>
      <c r="C565" s="280"/>
      <c r="D565" s="331" t="s">
        <v>869</v>
      </c>
      <c r="E565" s="342"/>
      <c r="F565" s="342"/>
      <c r="G565" s="342"/>
      <c r="H565" s="332"/>
      <c r="I565" s="343"/>
      <c r="J565" s="207"/>
      <c r="K565" s="210"/>
      <c r="L565" s="211">
        <v>41.9</v>
      </c>
      <c r="M565" s="211" t="s">
        <v>533</v>
      </c>
    </row>
    <row r="566" spans="1:13" s="91" customFormat="1" ht="34.5" customHeight="1">
      <c r="A566" s="251" t="s">
        <v>876</v>
      </c>
      <c r="B566" s="119"/>
      <c r="C566" s="285"/>
      <c r="D566" s="331" t="s">
        <v>994</v>
      </c>
      <c r="E566" s="342"/>
      <c r="F566" s="342"/>
      <c r="G566" s="342"/>
      <c r="H566" s="332"/>
      <c r="I566" s="343"/>
      <c r="J566" s="213"/>
      <c r="K566" s="214"/>
      <c r="L566" s="211">
        <v>20.399999999999999</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542</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1549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70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1481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74</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795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10</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1052</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v>
      </c>
      <c r="L632" s="117">
        <v>10</v>
      </c>
      <c r="M632" s="117" t="s">
        <v>1052</v>
      </c>
    </row>
    <row r="633" spans="1:22" s="118" customFormat="1" ht="56">
      <c r="A633" s="252" t="s">
        <v>919</v>
      </c>
      <c r="B633" s="119"/>
      <c r="C633" s="320" t="s">
        <v>436</v>
      </c>
      <c r="D633" s="321"/>
      <c r="E633" s="321"/>
      <c r="F633" s="321"/>
      <c r="G633" s="321"/>
      <c r="H633" s="322"/>
      <c r="I633" s="122" t="s">
        <v>437</v>
      </c>
      <c r="J633" s="116">
        <f t="shared" si="30"/>
        <v>34</v>
      </c>
      <c r="K633" s="201" t="str">
        <f t="shared" si="31"/>
        <v>※</v>
      </c>
      <c r="L633" s="117">
        <v>34</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45</v>
      </c>
      <c r="K646" s="201" t="str">
        <f t="shared" ref="K646:K660" si="33">IF(OR(COUNTIF(L646:M646,"未確認")&gt;0,COUNTIF(L646:M646,"*")&gt;0),"※","")</f>
        <v>※</v>
      </c>
      <c r="L646" s="117">
        <v>45</v>
      </c>
      <c r="M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1052</v>
      </c>
    </row>
    <row r="649" spans="1:22" s="118" customFormat="1" ht="70" customHeight="1">
      <c r="A649" s="252" t="s">
        <v>928</v>
      </c>
      <c r="B649" s="84"/>
      <c r="C649" s="295"/>
      <c r="D649" s="297"/>
      <c r="E649" s="320" t="s">
        <v>940</v>
      </c>
      <c r="F649" s="321"/>
      <c r="G649" s="321"/>
      <c r="H649" s="322"/>
      <c r="I649" s="122" t="s">
        <v>456</v>
      </c>
      <c r="J649" s="116">
        <f t="shared" si="32"/>
        <v>26</v>
      </c>
      <c r="K649" s="201" t="str">
        <f t="shared" si="33"/>
        <v>※</v>
      </c>
      <c r="L649" s="117">
        <v>26</v>
      </c>
      <c r="M649" s="117" t="s">
        <v>1052</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v>14</v>
      </c>
      <c r="M650" s="117" t="s">
        <v>1052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f t="shared" si="32"/>
        <v>40</v>
      </c>
      <c r="K655" s="201" t="str">
        <f t="shared" si="33"/>
        <v>※</v>
      </c>
      <c r="L655" s="117">
        <v>40</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f t="shared" si="32"/>
        <v>31</v>
      </c>
      <c r="K657" s="201" t="str">
        <f t="shared" si="33"/>
        <v>※</v>
      </c>
      <c r="L657" s="117">
        <v>31</v>
      </c>
      <c r="M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1A9D9CD-6B69-412B-BCA7-349F4C9542D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2019-12-23T01:29:38Z</dcterms:modified>
</cp:coreProperties>
</file>