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80ABEDB-B4FC-46E7-8137-FF5354C24B0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<sst xmlns="http://schemas.openxmlformats.org/spreadsheetml/2006/main" count="3320" uniqueCount="1058">
  <si>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</si>
  <si>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</si>
  <si>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</si>
  <si>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</si>
  <si>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</si>
  <si>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</si>
  <si>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</si>
  <si>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</si>
  <si>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</si>
  <si>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</si>
  <si>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</si>
  <si>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</si>
  <si>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</si>
  <si>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</si>
  <si>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</si>
  <si>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</si>
  <si>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</si>
  <si>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</si>
  <si>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</si>
  <si>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</si>
  <si>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</si>
  <si>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</si>
  <si>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</si>
  <si>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</si>
  <si>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</si>
  <si>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</si>
  <si>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</si>
  <si>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</si>
  <si>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</si>
  <si>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</si>
  <si>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</si>
  <si>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</si>
  <si>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</si>
  <si>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</si>
  <si>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</si>
  <si>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</si>
  <si>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</si>
  <si>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</si>
  <si>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</si>
  <si>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</si>
  <si>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</si>
  <si>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</si>
  <si>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</si>
  <si>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</si>
  <si>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</si>
  <si>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</si>
  <si>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</si>
  <si>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</si>
  <si>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</si>
  <si>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</si>
  <si>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</si>
  <si>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</si>
  <si>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</si>
  <si>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</si>
  <si>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</si>
  <si>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</si>
  <si>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</si>
  <si>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</si>
  <si>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</si>
  <si>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</si>
  <si>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</si>
  <si>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</si>
  <si>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</si>
  <si>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</si>
  <si>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</si>
  <si>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</si>
  <si>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</si>
  <si>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</si>
  <si>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</si>
  <si>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</si>
  <si>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</si>
  <si>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</si>
  <si>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</si>
  <si>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</si>
  <si>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</si>
  <si>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</si>
  <si>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</si>
  <si>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</si>
  <si>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</si>
  <si>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</si>
  <si>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</si>
  <si>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</si>
  <si>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</si>
  <si>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</si>
  <si>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</si>
  <si>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</si>
  <si>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</si>
  <si>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</si>
  <si>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</si>
  <si>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</si>
  <si>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</si>
  <si>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</si>
  <si>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</si>
  <si>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</si>
  <si>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</si>
  <si>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</si>
  <si>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</si>
  <si>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</si>
  <si>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</si>
  <si>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</si>
  <si>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</si>
  <si>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</si>
  <si>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</si>
  <si>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</si>
  <si>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</si>
  <si>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</si>
  <si>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</si>
  <si>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</si>
  <si>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</si>
  <si>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</si>
  <si>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</si>
  <si>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</si>
  <si>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</si>
  <si>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</si>
  <si>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</si>
  <si>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</si>
  <si>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</si>
  <si>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</si>
  <si>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</si>
  <si>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</si>
  <si>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</si>
  <si>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</si>
  <si>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</si>
  <si>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</si>
  <si>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</si>
  <si>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</si>
  <si>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</si>
  <si>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</si>
  <si>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</si>
  <si>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</si>
  <si>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</si>
  <si>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</si>
  <si>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</si>
  <si>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</si>
  <si>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</si>
  <si>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</si>
  <si>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</si>
  <si>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</si>
  <si>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</si>
  <si>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</si>
  <si>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</si>
  <si>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</si>
  <si>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</si>
  <si>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</si>
  <si>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</si>
  <si>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</si>
  <si>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</si>
  <si>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</si>
  <si>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</si>
  <si>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</si>
  <si>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</si>
  <si>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</si>
  <si>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</si>
  <si>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</si>
  <si>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</si>
  <si>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</si>
  <si>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</si>
  <si>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</si>
  <si>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</si>
  <si>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</si>
  <si>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</si>
  <si>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</si>
  <si>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</si>
  <si>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</si>
  <si>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</si>
  <si>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</si>
  <si>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</si>
  <si>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</si>
  <si>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</si>
  <si>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</si>
  <si>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</si>
  <si>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</si>
  <si>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</si>
  <si>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</si>
  <si>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</si>
  <si>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</si>
  <si>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</si>
  <si>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</si>
  <si>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</si>
  <si>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</si>
  <si>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</si>
  <si>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</si>
  <si>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</si>
  <si>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</si>
  <si>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</si>
  <si>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</si>
  <si>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</si>
  <si>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</si>
  <si>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</si>
  <si>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</si>
  <si>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</si>
  <si>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</si>
  <si>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</si>
  <si>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</si>
  <si>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</si>
  <si>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</si>
  <si>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</si>
  <si>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</si>
  <si>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</si>
  <si>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</si>
  <si>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</si>
  <si>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</si>
  <si>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</si>
  <si>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</si>
  <si>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</si>
  <si>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</si>
  <si>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</si>
  <si>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</si>
  <si>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</si>
  <si>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</si>
  <si>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</si>
  <si>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</si>
  <si>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</si>
  <si>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</si>
  <si>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</si>
  <si>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</si>
  <si>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</si>
  <si>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</si>
  <si>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</si>
  <si>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</si>
  <si>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</si>
  <si>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</si>
  <si>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</si>
  <si>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</si>
  <si>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</si>
  <si>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</si>
  <si>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</si>
  <si>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</si>
  <si>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</si>
  <si>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</si>
  <si>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</si>
  <si>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</si>
  <si>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</si>
  <si>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</si>
  <si>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</si>
  <si>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</si>
  <si>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</si>
  <si>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</si>
  <si>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</si>
  <si>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</si>
  <si>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</si>
  <si>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</si>
  <si>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</si>
  <si>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</si>
  <si>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</si>
  <si>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</si>
  <si>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</si>
  <si>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</si>
  <si>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</si>
  <si>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</si>
  <si>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</si>
  <si>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</si>
  <si>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</si>
  <si>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</si>
  <si>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</si>
  <si>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</si>
  <si>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</si>
  <si>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</si>
  <si>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</si>
  <si>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</si>
  <si>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</si>
  <si>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</si>
  <si>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</si>
  <si>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</si>
  <si>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</si>
  <si>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</si>
  <si>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</si>
  <si>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</si>
  <si>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</si>
  <si>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</si>
  <si>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</si>
  <si>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</si>
  <si>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</si>
  <si>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</si>
  <si>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</si>
  <si>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</si>
  <si>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</si>
  <si>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</si>
  <si>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</si>
  <si>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</si>
  <si>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</si>
  <si>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</si>
  <si>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</si>
  <si>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</si>
  <si>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</si>
  <si>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</si>
  <si>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</si>
  <si>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</si>
  <si>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</si>
  <si>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</si>
  <si>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</si>
  <si>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</si>
  <si>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</si>
  <si>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</si>
  <si>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</si>
  <si>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</si>
  <si>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</si>
  <si>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</si>
  <si>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</si>
  <si>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</si>
  <si>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</si>
  <si>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</si>
  <si>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</si>
  <si>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</si>
  <si>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</si>
  <si>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</si>
  <si>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</si>
  <si>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</si>
  <si>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</si>
  <si>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</si>
  <si>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</si>
  <si>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</si>
  <si>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</si>
  <si>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</si>
  <si>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</si>
  <si>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</si>
  <si>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</si>
  <si>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</si>
  <si>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</si>
  <si>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</si>
  <si>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</si>
  <si>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</si>
  <si>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</si>
  <si>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</si>
  <si>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</si>
  <si>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</si>
  <si>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</si>
  <si>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</si>
  <si>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</si>
  <si>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</si>
  <si>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</si>
  <si>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</si>
  <si>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</si>
  <si>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</si>
  <si>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</si>
  <si>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</si>
  <si>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</si>
  <si>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</si>
  <si>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</si>
  <si>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</si>
  <si>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</si>
  <si>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</si>
  <si>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</si>
  <si>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</si>
  <si>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</si>
  <si>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</si>
  <si>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</si>
  <si>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</si>
  <si>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</si>
  <si>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</si>
  <si>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</si>
  <si>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</si>
  <si>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</si>
  <si>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</si>
  <si>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</si>
  <si>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</si>
  <si>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</si>
  <si>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</si>
  <si>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</si>
  <si>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</si>
  <si>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</si>
  <si>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</si>
  <si>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</si>
  <si>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</si>
  <si>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</si>
  <si>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</si>
  <si>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</si>
  <si>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</si>
  <si>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</si>
  <si>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</si>
  <si>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</si>
  <si>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</si>
  <si>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</si>
  <si>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</si>
  <si>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</si>
  <si>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</si>
  <si>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</si>
  <si>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</si>
  <si>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</si>
  <si>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</si>
  <si>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</si>
  <si>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</si>
  <si>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</si>
  <si>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</si>
  <si>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</si>
  <si>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</si>
  <si>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</si>
  <si>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</si>
  <si>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</si>
  <si>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</si>
  <si>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</si>
  <si>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</si>
  <si>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</si>
  <si>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</si>
  <si>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</si>
  <si>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</si>
  <si>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</si>
  <si>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</si>
  <si>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</si>
  <si>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</si>
  <si>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</si>
  <si>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</si>
  <si>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</si>
  <si>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</si>
  <si>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</si>
  <si>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</si>
  <si>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</si>
  <si>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</si>
  <si>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</si>
  <si>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</si>
  <si>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</si>
  <si>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</si>
  <si>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</si>
  <si>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</si>
  <si>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</si>
  <si>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</si>
  <si>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</si>
  <si>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</si>
  <si>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</si>
  <si>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</si>
  <si>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</si>
  <si>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</si>
  <si>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</si>
  <si>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</si>
  <si>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</si>
  <si>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</si>
  <si>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</si>
  <si>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</si>
  <si>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</si>
  <si>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</si>
  <si>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</si>
  <si>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</si>
  <si>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</si>
  <si>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</si>
  <si>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</si>
  <si>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</si>
  <si>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</si>
  <si>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</si>
  <si>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</si>
  <si>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</si>
  <si>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</si>
  <si>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</si>
  <si>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</si>
  <si>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</si>
  <si>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</si>
  <si>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</si>
  <si>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</si>
  <si>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</si>
  <si>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</si>
  <si>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</si>
  <si>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</si>
  <si>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</si>
  <si>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</si>
  <si>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</si>
  <si>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</si>
  <si>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</si>
  <si>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</si>
  <si>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</si>
  <si>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</si>
  <si>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</si>
  <si>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</si>
  <si>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</si>
  <si>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</si>
  <si>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</si>
  <si>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</si>
  <si>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</si>
  <si>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</si>
  <si>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</si>
  <si>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</si>
  <si>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</si>
  <si>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</si>
  <si>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</si>
  <si>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</si>
  <si>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</si>
  <si>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</si>
  <si>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</si>
  <si>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</si>
  <si>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</si>
  <si>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</si>
  <si>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</si>
  <si>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</si>
  <si>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</si>
  <si>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</si>
  <si>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</si>
  <si>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</si>
  <si>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</si>
  <si>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</si>
  <si>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</si>
  <si>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</si>
  <si>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</si>
  <si>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</si>
  <si>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</si>
  <si>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</si>
  <si>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</si>
  <si>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</si>
  <si>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</si>
  <si>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</si>
  <si>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</si>
  <si>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</si>
  <si>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</si>
  <si>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</si>
  <si>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</si>
  <si>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</si>
  <si>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</si>
  <si>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</si>
  <si>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</si>
  <si>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</si>
  <si>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</si>
  <si>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</si>
  <si>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</si>
  <si>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</si>
  <si>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</si>
  <si>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</si>
  <si>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</si>
  <si>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</si>
  <si>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</si>
  <si>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</si>
  <si>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</si>
  <si>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</si>
  <si>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</si>
  <si>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</si>
  <si>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</si>
  <si>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</si>
  <si>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</si>
  <si>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</si>
  <si>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</si>
  <si>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</si>
  <si>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</si>
  <si>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</si>
  <si>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</si>
  <si>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</si>
  <si>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</si>
  <si>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</si>
  <si>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</si>
  <si>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</si>
  <si>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</si>
  <si>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</si>
  <si>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</si>
  <si>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</si>
  <si>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</si>
  <si>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</si>
  <si>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</si>
  <si>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</si>
  <si>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</si>
  <si>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</si>
  <si>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</si>
  <si>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</si>
  <si>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</si>
  <si>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</si>
  <si>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</si>
  <si>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</si>
  <si>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</si>
  <si>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</si>
  <si>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</si>
  <si>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</si>
  <si>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</si>
  <si>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</si>
  <si>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</si>
  <si>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</si>
  <si>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</si>
  <si>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</si>
  <si>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</si>
  <si>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</si>
  <si>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</si>
  <si>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</si>
  <si>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</si>
  <si>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</si>
  <si>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</si>
  <si>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</si>
  <si>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</si>
  <si>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</si>
  <si>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</si>
  <si>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</si>
  <si>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</si>
  <si>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</si>
  <si>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</si>
  <si>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</si>
  <si>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</si>
  <si>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</si>
  <si>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</si>
  <si>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</si>
  <si>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</si>
  <si>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</si>
  <si>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</si>
  <si>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</si>
  <si>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</si>
  <si>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</si>
  <si>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</si>
  <si>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</si>
  <si>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</si>
  <si>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</si>
  <si>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</si>
  <si>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</si>
  <si>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</si>
  <si>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</si>
  <si>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</si>
  <si>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</si>
  <si>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</si>
  <si>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</si>
  <si>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</si>
  <si>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</si>
  <si>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</si>
  <si>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</si>
  <si>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</si>
  <si>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</si>
  <si>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</si>
  <si>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</si>
  <si>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</si>
  <si>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</si>
  <si>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</si>
  <si>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</si>
  <si>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</si>
  <si>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</si>
  <si>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</si>
  <si>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</si>
  <si>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</si>
  <si>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</si>
  <si>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</si>
  <si>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</si>
  <si>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</si>
  <si>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</si>
  <si>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</si>
  <si>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</si>
  <si>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</si>
  <si>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</si>
  <si>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</si>
  <si>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</si>
  <si>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</si>
  <si>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</si>
  <si>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</si>
  <si>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</si>
  <si>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</si>
  <si>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</si>
  <si>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</si>
  <si>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</si>
  <si>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</si>
  <si>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</si>
  <si>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</si>
  <si>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</si>
  <si>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</si>
  <si>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</si>
  <si>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</si>
  <si>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</si>
  <si>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</si>
  <si>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</si>
  <si>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</si>
  <si>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</si>
  <si>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</si>
  <si>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</si>
  <si>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</si>
  <si>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</si>
  <si>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</si>
  <si>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</si>
  <si>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</si>
  <si>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</si>
  <si>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</si>
  <si>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</si>
  <si>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</si>
  <si>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</si>
  <si>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</si>
  <si>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</si>
  <si>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</si>
  <si>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</si>
  <si>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</si>
  <si>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</si>
  <si>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</si>
  <si>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</si>
  <si>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</si>
  <si>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</si>
  <si>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</si>
  <si>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</si>
  <si>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</si>
  <si>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</si>
  <si>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</si>
  <si>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</si>
  <si>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</si>
  <si>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</si>
  <si>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</si>
  <si>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</si>
  <si>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</si>
  <si>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</si>
  <si>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</si>
  <si>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</si>
  <si>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</si>
  <si>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</si>
  <si>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</si>
  <si>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</si>
  <si>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</si>
  <si>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</si>
  <si>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</si>
  <si>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</si>
  <si>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</si>
  <si>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</si>
  <si>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</si>
  <si>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</si>
  <si>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</si>
  <si>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</si>
  <si>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</si>
  <si>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</si>
  <si>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</si>
  <si>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</si>
  <si>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</si>
  <si>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</si>
  <si>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</si>
  <si>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</si>
  <si>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</si>
  <si>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</si>
  <si>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</si>
  <si>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</si>
  <si>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</si>
  <si>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</si>
  <si>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</si>
  <si>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</si>
  <si>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</si>
  <si>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</si>
  <si>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</si>
  <si>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</si>
  <si>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</si>
  <si>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</si>
  <si>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</si>
  <si>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</si>
  <si>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</si>
  <si>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</si>
  <si>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</si>
  <si>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</si>
  <si>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</si>
  <si>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</si>
  <si>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</si>
  <si>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</si>
  <si>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</si>
  <si>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</si>
  <si>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</si>
  <si>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</si>
  <si>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</si>
  <si>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</si>
  <si>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</si>
  <si>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</si>
  <si>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</si>
  <si>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</si>
  <si>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</si>
  <si>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</si>
  <si>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</si>
  <si>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</si>
  <si>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</si>
  <si>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</si>
  <si>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</si>
  <si>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</si>
  <si>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</si>
  <si>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</si>
  <si>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</si>
  <si>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</si>
  <si>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</si>
  <si>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</si>
  <si>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</si>
  <si>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</si>
  <si>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</si>
  <si>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</si>
  <si>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</si>
  <si>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</si>
  <si>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</si>
  <si>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</si>
  <si>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</si>
  <si>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</si>
  <si>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</si>
  <si>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</si>
  <si>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</si>
  <si>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</si>
  <si>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</si>
  <si>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</si>
  <si>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</si>
  <si>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</si>
  <si>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</si>
  <si>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</si>
  <si>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</si>
  <si>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</si>
  <si>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</si>
  <si>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</si>
  <si>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</si>
  <si>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</si>
  <si>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</si>
  <si>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</si>
  <si>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</si>
  <si>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</si>
  <si>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</si>
  <si>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</si>
  <si>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</si>
  <si>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</si>
  <si>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</si>
  <si>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</si>
  <si>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</si>
  <si>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</si>
  <si>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</si>
  <si>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</si>
  <si>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</si>
  <si>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</si>
  <si>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</si>
  <si>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</si>
  <si>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</si>
  <si>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</si>
  <si>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</si>
  <si>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</si>
  <si>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</si>
  <si>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</si>
  <si>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</si>
  <si>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</si>
  <si>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</si>
  <si>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</si>
  <si>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</si>
  <si>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</si>
  <si>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</si>
  <si>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</si>
  <si>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</si>
  <si>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</si>
  <si>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</si>
  <si>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</si>
  <si>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</si>
  <si>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</si>
  <si>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</si>
  <si>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</si>
  <si>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</si>
  <si>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</si>
  <si>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</si>
  <si>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</si>
  <si>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</si>
  <si>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</si>
  <si>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</si>
  <si>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</si>
  <si>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</si>
  <si>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</si>
  <si>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</si>
  <si>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</si>
  <si>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</si>
  <si>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</si>
  <si>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</si>
  <si>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</si>
  <si>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</si>
  <si>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</si>
  <si>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</si>
  <si>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</si>
  <si>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</si>
  <si>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</si>
  <si>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</si>
  <si>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</si>
  <si>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</si>
  <si>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</si>
  <si>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</si>
  <si>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</si>
  <si>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</si>
  <si>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</si>
  <si>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</si>
  <si>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</si>
  <si>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</si>
  <si>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</si>
  <si>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</si>
  <si>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</si>
  <si>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</si>
  <si>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</si>
  <si>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</si>
  <si>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</si>
  <si>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</si>
  <si>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</si>
  <si>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</si>
  <si>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</si>
  <si>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</si>
  <si>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</si>
  <si>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</si>
  <si>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</si>
  <si>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</si>
  <si>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</si>
  <si>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</si>
  <si>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</si>
  <si>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</si>
  <si>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</si>
  <si>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</si>
  <si>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</si>
  <si>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</si>
  <si>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</si>
  <si>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</si>
  <si>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</si>
  <si>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</si>
  <si>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</si>
  <si>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</si>
  <si>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</si>
  <si>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</si>
  <si>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</si>
  <si>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</si>
  <si>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</si>
  <si>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</si>
  <si>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</si>
  <si>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</si>
  <si>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</si>
  <si>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</si>
  <si>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</si>
  <si>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</si>
  <si>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</si>
  <si>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</si>
  <si>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</si>
  <si>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</si>
  <si>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</si>
  <si>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</si>
  <si>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</si>
  <si>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</si>
  <si>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</si>
  <si>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</si>
  <si>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</si>
  <si>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</si>
  <si>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</si>
  <si>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</si>
  <si>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</si>
  <si>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</si>
  <si>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</si>
  <si>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</si>
  <si>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</si>
  <si>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</si>
  <si>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</si>
  <si>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</si>
  <si>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</si>
  <si>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</si>
  <si>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</si>
  <si>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</si>
  <si>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</si>
  <si>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</si>
  <si>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</si>
  <si>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</si>
  <si>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</si>
  <si>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</si>
  <si>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</si>
  <si>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</si>
  <si>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</si>
  <si>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</si>
  <si>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</si>
  <si>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</si>
  <si>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</si>
  <si>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</si>
  <si>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</si>
  <si>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</si>
  <si>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</si>
  <si>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</si>
  <si>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</si>
  <si>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</si>
  <si>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</si>
  <si>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</si>
  <si>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</si>
  <si>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</si>
  <si>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</si>
  <si>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</si>
  <si>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</si>
  <si>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</si>
  <si>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</si>
  <si>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</si>
  <si>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</si>
  <si>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</si>
  <si>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</si>
  <si>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</si>
  <si>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</si>
  <si>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</si>
  <si>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</si>
  <si>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</si>
  <si>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</si>
  <si>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</si>
  <si>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</si>
  <si>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</si>
  <si>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</si>
  <si>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</si>
  <si>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</si>
  <si>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</si>
  <si>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</si>
  <si>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</si>
  <si>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</si>
  <si>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</si>
  <si>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</si>
  <si>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</si>
  <si>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</si>
  <si>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</si>
  <si>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</si>
  <si>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</si>
  <si>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</si>
  <si>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</si>
  <si>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</si>
  <si>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</si>
  <si>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</si>
  <si>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</si>
  <si>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</si>
  <si>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</si>
  <si>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</si>
  <si>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</si>
  <si>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</si>
  <si>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</si>
  <si>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</si>
  <si>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</si>
  <si>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</si>
  <si>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</si>
  <si>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</si>
  <si>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</si>
  <si>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</si>
  <si>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</si>
  <si>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</si>
  <si>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</si>
  <si>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</si>
  <si>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</si>
  <si>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</si>
  <si>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</si>
  <si>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</si>
  <si>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</si>
  <si>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</si>
  <si>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</si>
  <si>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</si>
  <si>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</si>
  <si>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</si>
  <si>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</si>
  <si>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</si>
  <si>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</si>
  <si>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</si>
  <si>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</si>
  <si>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</si>
  <si>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</si>
  <si>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</si>
  <si>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</si>
  <si>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</si>
  <si>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</si>
  <si>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</si>
  <si>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</si>
  <si>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</si>
  <si>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</si>
  <si>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</si>
  <si>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</si>
  <si>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</si>
  <si>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</si>
  <si>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</si>
  <si>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</si>
  <si>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</si>
  <si>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</si>
  <si>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</si>
  <si>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</si>
  <si>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</si>
  <si>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</si>
  <si>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</si>
  <si>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奥島病院</t>
    <phoneticPr fontId="3"/>
  </si>
  <si>
    <t>〒790-0843 松山市道後町２－２－１</t>
    <phoneticPr fontId="3"/>
  </si>
  <si>
    <t>〇</t>
  </si>
  <si>
    <t>医療法人</t>
  </si>
  <si>
    <t>複数の診療科で活用</t>
  </si>
  <si>
    <t>内科</t>
  </si>
  <si>
    <t>整形外科</t>
  </si>
  <si>
    <t>婦人科</t>
  </si>
  <si>
    <t>ＤＰＣ病院ではない</t>
  </si>
  <si>
    <t>有</t>
  </si>
  <si>
    <t>看護必要度Ⅰ</t>
    <phoneticPr fontId="3"/>
  </si>
  <si>
    <t>２階病棟</t>
  </si>
  <si>
    <t>急性期機能</t>
  </si>
  <si>
    <t>消化器内科（胃腸内科）</t>
  </si>
  <si>
    <t>３階病棟</t>
  </si>
  <si>
    <t>泌尿器科</t>
  </si>
  <si>
    <t>療養病棟入院料１</t>
  </si>
  <si>
    <t>-</t>
    <phoneticPr fontId="3"/>
  </si>
  <si>
    <t>４階病棟</t>
  </si>
  <si>
    <t>慢性期機能</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</si>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</sst>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1055</v>
      </c>
      <c r="O89" s="262" t="s">
        <v>1057</v>
      </c>
    </row>
    <row r="90" spans="1:22" s="21" customFormat="1">
      <c r="A90" s="243"/>
      <c r="B90" s="1"/>
      <c r="C90" s="3"/>
      <c r="D90" s="3"/>
      <c r="E90" s="3"/>
      <c r="F90" s="3"/>
      <c r="G90" s="3"/>
      <c r="H90" s="287"/>
      <c r="I90" s="67" t="s">
        <v>36</v>
      </c>
      <c r="J90" s="68"/>
      <c r="K90" s="69"/>
      <c r="L90" s="262" t="s">
        <v>1049</v>
      </c>
      <c r="M90" s="262" t="s">
        <v>1049</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92</v>
      </c>
      <c r="K99" s="237" t="str">
        <f>IF(OR(COUNTIF(L99:O99,"未確認")&gt;0,COUNTIF(L99:O99,"~*")&gt;0),"※","")</f>
        <v/>
      </c>
      <c r="L99" s="258">
        <v>46</v>
      </c>
      <c r="M99" s="258">
        <v>46</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IF(OR(COUNTIF(L101:O101,"未確認")&gt;0,COUNTIF(L101:O101,"~*")&gt;0),"※","")</f>
        <v/>
      </c>
      <c r="L101" s="258">
        <v>46</v>
      </c>
      <c r="M101" s="258">
        <v>46</v>
      </c>
      <c r="N101" s="258">
        <v>0</v>
      </c>
      <c r="O101" s="258">
        <v>0</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IF(OR(COUNTIF(L101:O101,"未確認")&gt;0,COUNTIF(L101:O101,"~*")&gt;0),"※","")</f>
        <v/>
      </c>
      <c r="L102" s="258">
        <v>46</v>
      </c>
      <c r="M102" s="258">
        <v>46</v>
      </c>
      <c r="N102" s="258">
        <v>0</v>
      </c>
      <c r="O102" s="258">
        <v>0</v>
      </c>
    </row>
    <row r="103" spans="1:22" s="83" customFormat="1" ht="34.5" customHeight="1">
      <c r="A103" s="244" t="s">
        <v>613</v>
      </c>
      <c r="B103" s="84"/>
      <c r="C103" s="334" t="s">
        <v>46</v>
      </c>
      <c r="D103" s="336"/>
      <c r="E103" s="334" t="s">
        <v>42</v>
      </c>
      <c r="F103" s="335"/>
      <c r="G103" s="335"/>
      <c r="H103" s="336"/>
      <c r="I103" s="420"/>
      <c r="J103" s="256">
        <f t="shared" si="0"/>
        <v>92</v>
      </c>
      <c r="K103" s="237" t="str">
        <f t="shared" si="1"/>
        <v/>
      </c>
      <c r="L103" s="258">
        <v>0</v>
      </c>
      <c r="M103" s="258">
        <v>0</v>
      </c>
      <c r="N103" s="258">
        <v>47</v>
      </c>
      <c r="O103" s="258">
        <v>45</v>
      </c>
    </row>
    <row r="104" spans="1:22" s="83" customFormat="1" ht="34.5" customHeight="1">
      <c r="A104" s="244" t="s">
        <v>614</v>
      </c>
      <c r="B104" s="84"/>
      <c r="C104" s="396"/>
      <c r="D104" s="397"/>
      <c r="E104" s="428"/>
      <c r="F104" s="429"/>
      <c r="G104" s="320" t="s">
        <v>47</v>
      </c>
      <c r="H104" s="322"/>
      <c r="I104" s="420"/>
      <c r="J104" s="256">
        <f t="shared" si="0"/>
        <v>92</v>
      </c>
      <c r="K104" s="237" t="str">
        <f t="shared" si="1"/>
        <v/>
      </c>
      <c r="L104" s="258">
        <v>0</v>
      </c>
      <c r="M104" s="258">
        <v>0</v>
      </c>
      <c r="N104" s="258">
        <v>47</v>
      </c>
      <c r="O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92</v>
      </c>
      <c r="K106" s="237" t="str">
        <f t="shared" si="1"/>
        <v/>
      </c>
      <c r="L106" s="258">
        <v>0</v>
      </c>
      <c r="M106" s="258">
        <v>0</v>
      </c>
      <c r="N106" s="258">
        <v>47</v>
      </c>
      <c r="O106" s="258">
        <v>45</v>
      </c>
    </row>
    <row r="107" spans="1:22" s="83" customFormat="1" ht="34.5" customHeight="1">
      <c r="A107" s="244" t="s">
        <v>614</v>
      </c>
      <c r="B107" s="84"/>
      <c r="C107" s="396"/>
      <c r="D107" s="397"/>
      <c r="E107" s="428"/>
      <c r="F107" s="429"/>
      <c r="G107" s="320" t="s">
        <v>47</v>
      </c>
      <c r="H107" s="322"/>
      <c r="I107" s="420"/>
      <c r="J107" s="256">
        <f t="shared" si="0"/>
        <v>92</v>
      </c>
      <c r="K107" s="237" t="str">
        <f t="shared" si="1"/>
        <v/>
      </c>
      <c r="L107" s="258">
        <v>0</v>
      </c>
      <c r="M107" s="258">
        <v>0</v>
      </c>
      <c r="N107" s="258">
        <v>47</v>
      </c>
      <c r="O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92</v>
      </c>
      <c r="K109" s="237" t="str">
        <f t="shared" si="1"/>
        <v/>
      </c>
      <c r="L109" s="258">
        <v>0</v>
      </c>
      <c r="M109" s="258">
        <v>0</v>
      </c>
      <c r="N109" s="258">
        <v>47</v>
      </c>
      <c r="O109" s="258">
        <v>45</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0</v>
      </c>
      <c r="M110" s="258">
        <v>0</v>
      </c>
      <c r="N110" s="258">
        <v>47</v>
      </c>
      <c r="O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1052</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1052</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46</v>
      </c>
      <c r="M132" s="82">
        <v>46</v>
      </c>
      <c r="N132" s="82">
        <v>47</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15</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142</v>
      </c>
      <c r="K150" s="264" t="str">
        <f t="shared" si="3"/>
        <v/>
      </c>
      <c r="L150" s="117">
        <v>90</v>
      </c>
      <c r="M150" s="117">
        <v>52</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94</v>
      </c>
      <c r="K157" s="264" t="str">
        <f t="shared" si="3"/>
        <v/>
      </c>
      <c r="L157" s="117">
        <v>0</v>
      </c>
      <c r="M157" s="117">
        <v>0</v>
      </c>
      <c r="N157" s="117">
        <v>49</v>
      </c>
      <c r="O157" s="117">
        <v>45</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22</v>
      </c>
      <c r="K205" s="264" t="str">
        <f t="shared" si="5"/>
        <v/>
      </c>
      <c r="L205" s="117">
        <v>0</v>
      </c>
      <c r="M205" s="117">
        <v>22</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46</v>
      </c>
      <c r="K269" s="81" t="str">
        <f t="shared" si="8"/>
        <v/>
      </c>
      <c r="L269" s="147">
        <v>17</v>
      </c>
      <c r="M269" s="147">
        <v>14</v>
      </c>
      <c r="N269" s="147">
        <v>6</v>
      </c>
      <c r="O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0</v>
      </c>
      <c r="M271" s="147">
        <v>2</v>
      </c>
      <c r="N271" s="147">
        <v>6</v>
      </c>
      <c r="O271" s="147">
        <v>3</v>
      </c>
    </row>
    <row r="272" spans="1:22" s="83" customFormat="1" ht="34.5" customHeight="1">
      <c r="A272" s="249" t="s">
        <v>726</v>
      </c>
      <c r="B272" s="120"/>
      <c r="C272" s="372"/>
      <c r="D272" s="372"/>
      <c r="E272" s="372"/>
      <c r="F272" s="372"/>
      <c r="G272" s="371" t="s">
        <v>148</v>
      </c>
      <c r="H272" s="371"/>
      <c r="I272" s="404"/>
      <c r="J272" s="266">
        <f t="shared" si="9"/>
        <v>6.5</v>
      </c>
      <c r="K272" s="81" t="str">
        <f t="shared" si="8"/>
        <v/>
      </c>
      <c r="L272" s="148">
        <v>1.5</v>
      </c>
      <c r="M272" s="148">
        <v>1.5</v>
      </c>
      <c r="N272" s="148">
        <v>1.5</v>
      </c>
      <c r="O272" s="148">
        <v>2</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7</v>
      </c>
      <c r="M273" s="147">
        <v>6</v>
      </c>
      <c r="N273" s="147">
        <v>10</v>
      </c>
      <c r="O273" s="147">
        <v>9</v>
      </c>
    </row>
    <row r="274" spans="1:15" s="83" customFormat="1" ht="34.5" customHeight="1">
      <c r="A274" s="249" t="s">
        <v>727</v>
      </c>
      <c r="B274" s="120"/>
      <c r="C274" s="372"/>
      <c r="D274" s="372"/>
      <c r="E274" s="372"/>
      <c r="F274" s="372"/>
      <c r="G274" s="371" t="s">
        <v>148</v>
      </c>
      <c r="H274" s="371"/>
      <c r="I274" s="404"/>
      <c r="J274" s="266">
        <f t="shared" si="9"/>
        <v>4.8</v>
      </c>
      <c r="K274" s="81" t="str">
        <f t="shared" si="8"/>
        <v/>
      </c>
      <c r="L274" s="148">
        <v>0</v>
      </c>
      <c r="M274" s="148">
        <v>1.5</v>
      </c>
      <c r="N274" s="148">
        <v>1.5</v>
      </c>
      <c r="O274" s="148">
        <v>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1412</v>
      </c>
      <c r="K392" s="81" t="str">
        <f t="shared" ref="K392:K397" si="12">IF(OR(COUNTIF(L392:O392,"未確認")&gt;0,COUNTIF(L392:O392,"~*")&gt;0),"※","")</f>
        <v/>
      </c>
      <c r="L392" s="147">
        <v>774</v>
      </c>
      <c r="M392" s="147">
        <v>460</v>
      </c>
      <c r="N392" s="147">
        <v>82</v>
      </c>
      <c r="O392" s="147">
        <v>96</v>
      </c>
    </row>
    <row r="393" spans="1:22" s="83" customFormat="1" ht="34.5" customHeight="1">
      <c r="A393" s="249" t="s">
        <v>773</v>
      </c>
      <c r="B393" s="84"/>
      <c r="C393" s="370"/>
      <c r="D393" s="380"/>
      <c r="E393" s="320" t="s">
        <v>224</v>
      </c>
      <c r="F393" s="321"/>
      <c r="G393" s="321"/>
      <c r="H393" s="322"/>
      <c r="I393" s="343"/>
      <c r="J393" s="140">
        <f t="shared" si="11"/>
        <v>496</v>
      </c>
      <c r="K393" s="81" t="str">
        <f t="shared" si="12"/>
        <v/>
      </c>
      <c r="L393" s="147">
        <v>146</v>
      </c>
      <c r="M393" s="147">
        <v>172</v>
      </c>
      <c r="N393" s="147">
        <v>82</v>
      </c>
      <c r="O393" s="147">
        <v>96</v>
      </c>
    </row>
    <row r="394" spans="1:22" s="83" customFormat="1" ht="34.5" customHeight="1">
      <c r="A394" s="250" t="s">
        <v>774</v>
      </c>
      <c r="B394" s="84"/>
      <c r="C394" s="370"/>
      <c r="D394" s="381"/>
      <c r="E394" s="320" t="s">
        <v>225</v>
      </c>
      <c r="F394" s="321"/>
      <c r="G394" s="321"/>
      <c r="H394" s="322"/>
      <c r="I394" s="343"/>
      <c r="J394" s="140">
        <f t="shared" si="11"/>
        <v>533</v>
      </c>
      <c r="K394" s="81" t="str">
        <f t="shared" si="12"/>
        <v/>
      </c>
      <c r="L394" s="147">
        <v>344</v>
      </c>
      <c r="M394" s="147">
        <v>189</v>
      </c>
      <c r="N394" s="147">
        <v>0</v>
      </c>
      <c r="O394" s="147">
        <v>0</v>
      </c>
    </row>
    <row r="395" spans="1:22" s="83" customFormat="1" ht="34.5" customHeight="1">
      <c r="A395" s="250" t="s">
        <v>775</v>
      </c>
      <c r="B395" s="84"/>
      <c r="C395" s="370"/>
      <c r="D395" s="382"/>
      <c r="E395" s="320" t="s">
        <v>226</v>
      </c>
      <c r="F395" s="321"/>
      <c r="G395" s="321"/>
      <c r="H395" s="322"/>
      <c r="I395" s="343"/>
      <c r="J395" s="140">
        <f t="shared" si="11"/>
        <v>383</v>
      </c>
      <c r="K395" s="81" t="str">
        <f t="shared" si="12"/>
        <v/>
      </c>
      <c r="L395" s="147">
        <v>284</v>
      </c>
      <c r="M395" s="147">
        <v>99</v>
      </c>
      <c r="N395" s="147">
        <v>0</v>
      </c>
      <c r="O395" s="147">
        <v>0</v>
      </c>
    </row>
    <row r="396" spans="1:22" s="83" customFormat="1" ht="34.5" customHeight="1">
      <c r="A396" s="250" t="s">
        <v>776</v>
      </c>
      <c r="B396" s="1"/>
      <c r="C396" s="370"/>
      <c r="D396" s="320" t="s">
        <v>227</v>
      </c>
      <c r="E396" s="321"/>
      <c r="F396" s="321"/>
      <c r="G396" s="321"/>
      <c r="H396" s="322"/>
      <c r="I396" s="343"/>
      <c r="J396" s="140">
        <f t="shared" si="11"/>
        <v>58130</v>
      </c>
      <c r="K396" s="81" t="str">
        <f t="shared" si="12"/>
        <v/>
      </c>
      <c r="L396" s="147">
        <v>13252</v>
      </c>
      <c r="M396" s="147">
        <v>14285</v>
      </c>
      <c r="N396" s="147">
        <v>15848</v>
      </c>
      <c r="O396" s="147">
        <v>14745</v>
      </c>
    </row>
    <row r="397" spans="1:22" s="83" customFormat="1" ht="34.5" customHeight="1">
      <c r="A397" s="250" t="s">
        <v>777</v>
      </c>
      <c r="B397" s="119"/>
      <c r="C397" s="370"/>
      <c r="D397" s="320" t="s">
        <v>228</v>
      </c>
      <c r="E397" s="321"/>
      <c r="F397" s="321"/>
      <c r="G397" s="321"/>
      <c r="H397" s="322"/>
      <c r="I397" s="344"/>
      <c r="J397" s="140">
        <f t="shared" si="11"/>
        <v>1400</v>
      </c>
      <c r="K397" s="81" t="str">
        <f t="shared" si="12"/>
        <v/>
      </c>
      <c r="L397" s="147">
        <v>764</v>
      </c>
      <c r="M397" s="147">
        <v>459</v>
      </c>
      <c r="N397" s="147">
        <v>80</v>
      </c>
      <c r="O397" s="147">
        <v>97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1412</v>
      </c>
      <c r="K405" s="81" t="str">
        <f t="shared" ref="K405:K422" si="14">IF(OR(COUNTIF(L405:O405,"未確認")&gt;0,COUNTIF(L405:O405,"~*")&gt;0),"※","")</f>
        <v/>
      </c>
      <c r="L405" s="147">
        <v>774</v>
      </c>
      <c r="M405" s="147">
        <v>460</v>
      </c>
      <c r="N405" s="147">
        <v>82</v>
      </c>
      <c r="O405" s="147">
        <v>96</v>
      </c>
    </row>
    <row r="406" spans="1:22" s="83" customFormat="1" ht="34.5" customHeight="1">
      <c r="A406" s="251" t="s">
        <v>779</v>
      </c>
      <c r="B406" s="119"/>
      <c r="C406" s="369"/>
      <c r="D406" s="375" t="s">
        <v>233</v>
      </c>
      <c r="E406" s="377" t="s">
        <v>234</v>
      </c>
      <c r="F406" s="378"/>
      <c r="G406" s="378"/>
      <c r="H406" s="379"/>
      <c r="I406" s="361"/>
      <c r="J406" s="140">
        <f t="shared" si="13"/>
        <v>209</v>
      </c>
      <c r="K406" s="81" t="str">
        <f t="shared" si="14"/>
        <v/>
      </c>
      <c r="L406" s="147">
        <v>4</v>
      </c>
      <c r="M406" s="147">
        <v>36</v>
      </c>
      <c r="N406" s="147">
        <v>78</v>
      </c>
      <c r="O406" s="147">
        <v>91</v>
      </c>
    </row>
    <row r="407" spans="1:22" s="83" customFormat="1" ht="34.5" customHeight="1">
      <c r="A407" s="251" t="s">
        <v>780</v>
      </c>
      <c r="B407" s="119"/>
      <c r="C407" s="369"/>
      <c r="D407" s="369"/>
      <c r="E407" s="320" t="s">
        <v>235</v>
      </c>
      <c r="F407" s="321"/>
      <c r="G407" s="321"/>
      <c r="H407" s="322"/>
      <c r="I407" s="361"/>
      <c r="J407" s="140">
        <f t="shared" si="13"/>
        <v>906</v>
      </c>
      <c r="K407" s="81" t="str">
        <f t="shared" si="14"/>
        <v/>
      </c>
      <c r="L407" s="147">
        <v>547</v>
      </c>
      <c r="M407" s="147">
        <v>358</v>
      </c>
      <c r="N407" s="147">
        <v>0</v>
      </c>
      <c r="O407" s="147">
        <v>1</v>
      </c>
    </row>
    <row r="408" spans="1:22" s="83" customFormat="1" ht="34.5" customHeight="1">
      <c r="A408" s="251" t="s">
        <v>781</v>
      </c>
      <c r="B408" s="119"/>
      <c r="C408" s="369"/>
      <c r="D408" s="369"/>
      <c r="E408" s="320" t="s">
        <v>236</v>
      </c>
      <c r="F408" s="321"/>
      <c r="G408" s="321"/>
      <c r="H408" s="322"/>
      <c r="I408" s="361"/>
      <c r="J408" s="140">
        <f t="shared" si="13"/>
        <v>158</v>
      </c>
      <c r="K408" s="81" t="str">
        <f t="shared" si="14"/>
        <v/>
      </c>
      <c r="L408" s="147">
        <v>104</v>
      </c>
      <c r="M408" s="147">
        <v>46</v>
      </c>
      <c r="N408" s="147">
        <v>4</v>
      </c>
      <c r="O408" s="147">
        <v>4</v>
      </c>
    </row>
    <row r="409" spans="1:22" s="83" customFormat="1" ht="34.5" customHeight="1">
      <c r="A409" s="251" t="s">
        <v>782</v>
      </c>
      <c r="B409" s="119"/>
      <c r="C409" s="369"/>
      <c r="D409" s="369"/>
      <c r="E409" s="317" t="s">
        <v>989</v>
      </c>
      <c r="F409" s="318"/>
      <c r="G409" s="318"/>
      <c r="H409" s="319"/>
      <c r="I409" s="361"/>
      <c r="J409" s="140">
        <f t="shared" si="13"/>
        <v>139</v>
      </c>
      <c r="K409" s="81" t="str">
        <f t="shared" si="14"/>
        <v/>
      </c>
      <c r="L409" s="147">
        <v>119</v>
      </c>
      <c r="M409" s="147">
        <v>20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1400</v>
      </c>
      <c r="K413" s="81" t="str">
        <f t="shared" si="14"/>
        <v/>
      </c>
      <c r="L413" s="147">
        <v>764</v>
      </c>
      <c r="M413" s="147">
        <v>459</v>
      </c>
      <c r="N413" s="147">
        <v>80</v>
      </c>
      <c r="O413" s="147">
        <v>97</v>
      </c>
    </row>
    <row r="414" spans="1:22" s="83" customFormat="1" ht="34.5" customHeight="1">
      <c r="A414" s="251" t="s">
        <v>787</v>
      </c>
      <c r="B414" s="119"/>
      <c r="C414" s="369"/>
      <c r="D414" s="375" t="s">
        <v>240</v>
      </c>
      <c r="E414" s="377" t="s">
        <v>241</v>
      </c>
      <c r="F414" s="378"/>
      <c r="G414" s="378"/>
      <c r="H414" s="379"/>
      <c r="I414" s="361"/>
      <c r="J414" s="140">
        <f t="shared" si="13"/>
        <v>209</v>
      </c>
      <c r="K414" s="81" t="str">
        <f t="shared" si="14"/>
        <v/>
      </c>
      <c r="L414" s="147">
        <v>151</v>
      </c>
      <c r="M414" s="147">
        <v>45</v>
      </c>
      <c r="N414" s="147">
        <v>9</v>
      </c>
      <c r="O414" s="147">
        <v>4</v>
      </c>
    </row>
    <row r="415" spans="1:22" s="83" customFormat="1" ht="34.5" customHeight="1">
      <c r="A415" s="251" t="s">
        <v>788</v>
      </c>
      <c r="B415" s="119"/>
      <c r="C415" s="369"/>
      <c r="D415" s="369"/>
      <c r="E415" s="320" t="s">
        <v>242</v>
      </c>
      <c r="F415" s="321"/>
      <c r="G415" s="321"/>
      <c r="H415" s="322"/>
      <c r="I415" s="361"/>
      <c r="J415" s="140">
        <f t="shared" si="13"/>
        <v>710</v>
      </c>
      <c r="K415" s="81" t="str">
        <f t="shared" si="14"/>
        <v/>
      </c>
      <c r="L415" s="147">
        <v>393</v>
      </c>
      <c r="M415" s="147">
        <v>295</v>
      </c>
      <c r="N415" s="147">
        <v>11</v>
      </c>
      <c r="O415" s="147">
        <v>11</v>
      </c>
    </row>
    <row r="416" spans="1:22" s="83" customFormat="1" ht="34.5" customHeight="1">
      <c r="A416" s="251" t="s">
        <v>789</v>
      </c>
      <c r="B416" s="119"/>
      <c r="C416" s="369"/>
      <c r="D416" s="369"/>
      <c r="E416" s="320" t="s">
        <v>243</v>
      </c>
      <c r="F416" s="321"/>
      <c r="G416" s="321"/>
      <c r="H416" s="322"/>
      <c r="I416" s="361"/>
      <c r="J416" s="140">
        <f t="shared" si="13"/>
        <v>172</v>
      </c>
      <c r="K416" s="81" t="str">
        <f t="shared" si="14"/>
        <v/>
      </c>
      <c r="L416" s="147">
        <v>88</v>
      </c>
      <c r="M416" s="147">
        <v>72</v>
      </c>
      <c r="N416" s="147">
        <v>2</v>
      </c>
      <c r="O416" s="147">
        <v>10</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9</v>
      </c>
      <c r="M417" s="147">
        <v>13</v>
      </c>
      <c r="N417" s="147">
        <v>3</v>
      </c>
      <c r="O417" s="147">
        <v>13</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17</v>
      </c>
      <c r="M418" s="147">
        <v>3</v>
      </c>
      <c r="N418" s="147">
        <v>6</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70</v>
      </c>
      <c r="K420" s="81" t="str">
        <f t="shared" si="14"/>
        <v/>
      </c>
      <c r="L420" s="147">
        <v>43</v>
      </c>
      <c r="M420" s="147">
        <v>20</v>
      </c>
      <c r="N420" s="147">
        <v>4</v>
      </c>
      <c r="O420" s="147">
        <v>3</v>
      </c>
    </row>
    <row r="421" spans="1:22" s="83" customFormat="1" ht="34.5" customHeight="1">
      <c r="A421" s="251" t="s">
        <v>794</v>
      </c>
      <c r="B421" s="119"/>
      <c r="C421" s="369"/>
      <c r="D421" s="369"/>
      <c r="E421" s="320" t="s">
        <v>247</v>
      </c>
      <c r="F421" s="321"/>
      <c r="G421" s="321"/>
      <c r="H421" s="322"/>
      <c r="I421" s="361"/>
      <c r="J421" s="140">
        <f t="shared" si="13"/>
        <v>163</v>
      </c>
      <c r="K421" s="81" t="str">
        <f t="shared" si="14"/>
        <v/>
      </c>
      <c r="L421" s="147">
        <v>58</v>
      </c>
      <c r="M421" s="147">
        <v>9</v>
      </c>
      <c r="N421" s="147">
        <v>45</v>
      </c>
      <c r="O421" s="147">
        <v>51</v>
      </c>
    </row>
    <row r="422" spans="1:22" s="83" customFormat="1" ht="34.5" customHeight="1">
      <c r="A422" s="251" t="s">
        <v>795</v>
      </c>
      <c r="B422" s="119"/>
      <c r="C422" s="369"/>
      <c r="D422" s="369"/>
      <c r="E422" s="320" t="s">
        <v>166</v>
      </c>
      <c r="F422" s="321"/>
      <c r="G422" s="321"/>
      <c r="H422" s="322"/>
      <c r="I422" s="362"/>
      <c r="J422" s="140">
        <f t="shared" si="13"/>
        <v>7</v>
      </c>
      <c r="K422" s="81" t="str">
        <f t="shared" si="14"/>
        <v/>
      </c>
      <c r="L422" s="147">
        <v>5</v>
      </c>
      <c r="M422" s="147">
        <v>2</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1191</v>
      </c>
      <c r="K430" s="193" t="str">
        <f>IF(OR(COUNTIF(L430:O430,"未確認")&gt;0,COUNTIF(L430:O430,"~*")&gt;0),"※","")</f>
        <v/>
      </c>
      <c r="L430" s="147">
        <v>613</v>
      </c>
      <c r="M430" s="147">
        <v>414</v>
      </c>
      <c r="N430" s="147">
        <v>71</v>
      </c>
      <c r="O430" s="147">
        <v>93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v>
      </c>
      <c r="K431" s="193" t="str">
        <f>IF(OR(COUNTIF(L431:O431,"未確認")&gt;0,COUNTIF(L431:O431,"~*")&gt;0),"※","")</f>
        <v/>
      </c>
      <c r="L431" s="147">
        <v>4</v>
      </c>
      <c r="M431" s="147">
        <v>2</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58</v>
      </c>
      <c r="K432" s="193" t="str">
        <f>IF(OR(COUNTIF(L432:O432,"未確認")&gt;0,COUNTIF(L432:O432,"~*")&gt;0),"※","")</f>
        <v/>
      </c>
      <c r="L432" s="147">
        <v>35</v>
      </c>
      <c r="M432" s="147">
        <v>20</v>
      </c>
      <c r="N432" s="147">
        <v>3</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1121</v>
      </c>
      <c r="K433" s="193" t="str">
        <f>IF(OR(COUNTIF(L433:O433,"未確認")&gt;0,COUNTIF(L433:O433,"~*")&gt;0),"※","")</f>
        <v/>
      </c>
      <c r="L433" s="147">
        <v>572</v>
      </c>
      <c r="M433" s="147">
        <v>388</v>
      </c>
      <c r="N433" s="147">
        <v>68</v>
      </c>
      <c r="O433" s="147">
        <v>93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v>
      </c>
      <c r="K434" s="193" t="str">
        <f>IF(OR(COUNTIF(L434:O434,"未確認")&gt;0,COUNTIF(L434:O434,"~*")&gt;0),"※","")</f>
        <v/>
      </c>
      <c r="L434" s="147">
        <v>2</v>
      </c>
      <c r="M434" s="147">
        <v>4</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86</v>
      </c>
      <c r="K535" s="201" t="str">
        <f t="shared" si="23"/>
        <v/>
      </c>
      <c r="L535" s="117">
        <v>38</v>
      </c>
      <c r="M535" s="117">
        <v>0</v>
      </c>
      <c r="N535" s="117">
        <v>18</v>
      </c>
      <c r="O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33.799999999999997</v>
      </c>
      <c r="M560" s="211">
        <v>15.9</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11.9</v>
      </c>
      <c r="M561" s="211">
        <v>5.0999999999999996</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10.6</v>
      </c>
      <c r="M562" s="211">
        <v>4.8</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1.4</v>
      </c>
      <c r="M563" s="211">
        <v>0.9</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1.7</v>
      </c>
      <c r="M564" s="211">
        <v>5.3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15.5</v>
      </c>
      <c r="M565" s="211">
        <v>2.1</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20.8</v>
      </c>
      <c r="M566" s="211">
        <v>9.4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13.1</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0</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12</v>
      </c>
      <c r="K591" s="201" t="str">
        <f>IF(OR(COUNTIF(L591:O591,"未確認")&gt;0,COUNTIF(L591:O591,"*")&gt;0),"※","")</f>
        <v/>
      </c>
      <c r="L591" s="117">
        <v>12</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37</v>
      </c>
      <c r="K593" s="201" t="str">
        <f>IF(OR(COUNTIF(L593:O593,"未確認")&gt;0,COUNTIF(L593:O593,"*")&gt;0),"※","")</f>
        <v/>
      </c>
      <c r="L593" s="117">
        <v>37</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1740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159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3093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566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1815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28</v>
      </c>
      <c r="K622" s="201" t="str">
        <f t="shared" si="29"/>
        <v>※</v>
      </c>
      <c r="L622" s="117">
        <v>15</v>
      </c>
      <c r="M622" s="117">
        <v>13</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
      </c>
      <c r="L632" s="117">
        <v>19</v>
      </c>
      <c r="M632" s="117">
        <v>12</v>
      </c>
      <c r="N632" s="117">
        <v>0</v>
      </c>
      <c r="O632" s="117">
        <v>0</v>
      </c>
    </row>
    <row r="633" spans="1:22" s="118" customFormat="1" ht="56">
      <c r="A633" s="252" t="s">
        <v>919</v>
      </c>
      <c r="B633" s="119"/>
      <c r="C633" s="320" t="s">
        <v>436</v>
      </c>
      <c r="D633" s="321"/>
      <c r="E633" s="321"/>
      <c r="F633" s="321"/>
      <c r="G633" s="321"/>
      <c r="H633" s="322"/>
      <c r="I633" s="122" t="s">
        <v>437</v>
      </c>
      <c r="J633" s="116">
        <f t="shared" si="30"/>
        <v>39</v>
      </c>
      <c r="K633" s="201" t="str">
        <f t="shared" si="31"/>
        <v/>
      </c>
      <c r="L633" s="117">
        <v>22</v>
      </c>
      <c r="M633" s="117">
        <v>17</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t="s">
        <v>541</v>
      </c>
      <c r="M638" s="117">
        <v>0</v>
      </c>
      <c r="N638" s="117">
        <v>10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117</v>
      </c>
      <c r="K646" s="201" t="str">
        <f t="shared" ref="K646:K660" si="33">IF(OR(COUNTIF(L646:O646,"未確認")&gt;0,COUNTIF(L646:O646,"*")&gt;0),"※","")</f>
        <v/>
      </c>
      <c r="L646" s="117">
        <v>47</v>
      </c>
      <c r="M646" s="117">
        <v>35</v>
      </c>
      <c r="N646" s="117">
        <v>15</v>
      </c>
      <c r="O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f t="shared" si="32"/>
        <v>67</v>
      </c>
      <c r="K649" s="201" t="str">
        <f t="shared" si="33"/>
        <v/>
      </c>
      <c r="L649" s="117">
        <v>25</v>
      </c>
      <c r="M649" s="117">
        <v>16</v>
      </c>
      <c r="N649" s="117">
        <v>12</v>
      </c>
      <c r="O649" s="117">
        <v>14</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v>
      </c>
      <c r="L650" s="117">
        <v>17</v>
      </c>
      <c r="M650" s="117">
        <v>16</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70</v>
      </c>
      <c r="K655" s="201" t="str">
        <f t="shared" si="33"/>
        <v>※</v>
      </c>
      <c r="L655" s="117">
        <v>40</v>
      </c>
      <c r="M655" s="117">
        <v>30</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v>29</v>
      </c>
      <c r="M657" s="117">
        <v>20</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72</v>
      </c>
      <c r="K683" s="201" t="str">
        <f>IF(OR(COUNTIF(L683:O683,"未確認")&gt;0,COUNTIF(L683:O683,"*")&gt;0),"※","")</f>
        <v/>
      </c>
      <c r="L683" s="117">
        <v>0</v>
      </c>
      <c r="M683" s="117">
        <v>0</v>
      </c>
      <c r="N683" s="117">
        <v>37</v>
      </c>
      <c r="O683" s="117">
        <v>35</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21</v>
      </c>
      <c r="K695" s="201" t="str">
        <f>IF(OR(COUNTIF(L695:O695,"未確認")&gt;0,COUNTIF(L695:O695,"*")&gt;0),"※","")</f>
        <v>※</v>
      </c>
      <c r="L695" s="117">
        <v>0</v>
      </c>
      <c r="M695" s="117">
        <v>0</v>
      </c>
      <c r="N695" s="117">
        <v>21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C0C663-5B21-4533-B072-E2768404FB0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2019-12-23T01:29:29Z</dcterms:modified>
</cp:coreProperties>
</file>