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18E9D8-D2FA-413E-B688-13065D8B613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<sst xmlns="http://schemas.openxmlformats.org/spreadsheetml/2006/main" count="3284" uniqueCount="1053">
  <si>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</si>
  <si>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</si>
  <si>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</si>
  <si>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</si>
  <si>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</si>
  <si>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</si>
  <si>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</si>
  <si>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</si>
  <si>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</si>
  <si>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</si>
  <si>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</si>
  <si>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</si>
  <si>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</si>
  <si>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</si>
  <si>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</si>
  <si>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</si>
  <si>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</si>
  <si>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</si>
  <si>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</si>
  <si>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</si>
  <si>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</si>
  <si>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</si>
  <si>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</si>
  <si>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</si>
  <si>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</si>
  <si>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</si>
  <si>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</si>
  <si>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</si>
  <si>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</si>
  <si>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</si>
  <si>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</si>
  <si>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</si>
  <si>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</si>
  <si>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</si>
  <si>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</si>
  <si>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</si>
  <si>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</si>
  <si>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</si>
  <si>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</si>
  <si>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</si>
  <si>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</si>
  <si>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</si>
  <si>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</si>
  <si>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</si>
  <si>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</si>
  <si>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</si>
  <si>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</si>
  <si>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</si>
  <si>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</si>
  <si>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</si>
  <si>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</si>
  <si>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</si>
  <si>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</si>
  <si>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</si>
  <si>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</si>
  <si>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</si>
  <si>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</si>
  <si>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</si>
  <si>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</si>
  <si>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</si>
  <si>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</si>
  <si>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</si>
  <si>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</si>
  <si>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</si>
  <si>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</si>
  <si>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</si>
  <si>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</si>
  <si>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</si>
  <si>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</si>
  <si>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</si>
  <si>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</si>
  <si>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</si>
  <si>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</si>
  <si>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</si>
  <si>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</si>
  <si>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</si>
  <si>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</si>
  <si>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</si>
  <si>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</si>
  <si>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</si>
  <si>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</si>
  <si>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</si>
  <si>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</si>
  <si>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</si>
  <si>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</si>
  <si>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</si>
  <si>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</si>
  <si>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</si>
  <si>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</si>
  <si>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</si>
  <si>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</si>
  <si>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</si>
  <si>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</si>
  <si>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</si>
  <si>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</si>
  <si>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</si>
  <si>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</si>
  <si>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</si>
  <si>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</si>
  <si>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</si>
  <si>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</si>
  <si>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</si>
  <si>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</si>
  <si>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</si>
  <si>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</si>
  <si>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</si>
  <si>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</si>
  <si>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</si>
  <si>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</si>
  <si>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</si>
  <si>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</si>
  <si>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</si>
  <si>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</si>
  <si>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</si>
  <si>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</si>
  <si>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</si>
  <si>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</si>
  <si>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</si>
  <si>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</si>
  <si>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</si>
  <si>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</si>
  <si>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</si>
  <si>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</si>
  <si>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</si>
  <si>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</si>
  <si>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</si>
  <si>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</si>
  <si>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</si>
  <si>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</si>
  <si>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</si>
  <si>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</si>
  <si>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</si>
  <si>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</si>
  <si>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</si>
  <si>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</si>
  <si>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</si>
  <si>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</si>
  <si>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</si>
  <si>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</si>
  <si>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</si>
  <si>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</si>
  <si>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</si>
  <si>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</si>
  <si>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</si>
  <si>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</si>
  <si>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</si>
  <si>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</si>
  <si>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</si>
  <si>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</si>
  <si>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</si>
  <si>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</si>
  <si>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</si>
  <si>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</si>
  <si>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</si>
  <si>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</si>
  <si>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</si>
  <si>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</si>
  <si>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</si>
  <si>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</si>
  <si>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</si>
  <si>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</si>
  <si>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</si>
  <si>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</si>
  <si>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</si>
  <si>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</si>
  <si>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</si>
  <si>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</si>
  <si>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</si>
  <si>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</si>
  <si>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</si>
  <si>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</si>
  <si>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</si>
  <si>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</si>
  <si>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</si>
  <si>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</si>
  <si>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</si>
  <si>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</si>
  <si>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</si>
  <si>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</si>
  <si>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</si>
  <si>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</si>
  <si>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</si>
  <si>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</si>
  <si>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</si>
  <si>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</si>
  <si>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</si>
  <si>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</si>
  <si>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</si>
  <si>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</si>
  <si>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</si>
  <si>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</si>
  <si>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</si>
  <si>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</si>
  <si>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</si>
  <si>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</si>
  <si>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</si>
  <si>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</si>
  <si>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</si>
  <si>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</si>
  <si>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</si>
  <si>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</si>
  <si>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</si>
  <si>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</si>
  <si>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</si>
  <si>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</si>
  <si>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</si>
  <si>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</si>
  <si>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</si>
  <si>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</si>
  <si>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</si>
  <si>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</si>
  <si>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</si>
  <si>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</si>
  <si>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</si>
  <si>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</si>
  <si>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</si>
  <si>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</si>
  <si>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</si>
  <si>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</si>
  <si>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</si>
  <si>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</si>
  <si>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</si>
  <si>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</si>
  <si>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</si>
  <si>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</si>
  <si>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</si>
  <si>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</si>
  <si>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</si>
  <si>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</si>
  <si>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</si>
  <si>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</si>
  <si>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</si>
  <si>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</si>
  <si>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</si>
  <si>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</si>
  <si>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</si>
  <si>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</si>
  <si>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</si>
  <si>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</si>
  <si>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</si>
  <si>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</si>
  <si>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</si>
  <si>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</si>
  <si>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</si>
  <si>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</si>
  <si>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</si>
  <si>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</si>
  <si>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</si>
  <si>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</si>
  <si>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</si>
  <si>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</si>
  <si>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</si>
  <si>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</si>
  <si>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</si>
  <si>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</si>
  <si>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</si>
  <si>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</si>
  <si>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</si>
  <si>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</si>
  <si>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</si>
  <si>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</si>
  <si>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</si>
  <si>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</si>
  <si>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</si>
  <si>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</si>
  <si>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</si>
  <si>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</si>
  <si>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</si>
  <si>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</si>
  <si>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</si>
  <si>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</si>
  <si>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</si>
  <si>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</si>
  <si>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</si>
  <si>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</si>
  <si>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</si>
  <si>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</si>
  <si>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</si>
  <si>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</si>
  <si>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</si>
  <si>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</si>
  <si>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</si>
  <si>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</si>
  <si>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</si>
  <si>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</si>
  <si>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</si>
  <si>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</si>
  <si>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</si>
  <si>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</si>
  <si>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</si>
  <si>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</si>
  <si>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</si>
  <si>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</si>
  <si>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</si>
  <si>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</si>
  <si>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</si>
  <si>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</si>
  <si>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</si>
  <si>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</si>
  <si>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</si>
  <si>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</si>
  <si>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</si>
  <si>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</si>
  <si>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</si>
  <si>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</si>
  <si>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</si>
  <si>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</si>
  <si>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</si>
  <si>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</si>
  <si>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</si>
  <si>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</si>
  <si>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</si>
  <si>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</si>
  <si>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</si>
  <si>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</si>
  <si>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</si>
  <si>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</si>
  <si>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</si>
  <si>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</si>
  <si>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</si>
  <si>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</si>
  <si>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</si>
  <si>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</si>
  <si>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</si>
  <si>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</si>
  <si>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</si>
  <si>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</si>
  <si>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</si>
  <si>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</si>
  <si>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</si>
  <si>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</si>
  <si>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</si>
  <si>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</si>
  <si>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</si>
  <si>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</si>
  <si>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</si>
  <si>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</si>
  <si>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</si>
  <si>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</si>
  <si>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</si>
  <si>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</si>
  <si>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</si>
  <si>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</si>
  <si>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</si>
  <si>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</si>
  <si>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</si>
  <si>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</si>
  <si>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</si>
  <si>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</si>
  <si>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</si>
  <si>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</si>
  <si>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</si>
  <si>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</si>
  <si>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</si>
  <si>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</si>
  <si>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</si>
  <si>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</si>
  <si>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</si>
  <si>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</si>
  <si>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</si>
  <si>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</si>
  <si>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</si>
  <si>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</si>
  <si>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</si>
  <si>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</si>
  <si>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</si>
  <si>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</si>
  <si>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</si>
  <si>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</si>
  <si>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</si>
  <si>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</si>
  <si>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</si>
  <si>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</si>
  <si>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</si>
  <si>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</si>
  <si>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</si>
  <si>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</si>
  <si>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</si>
  <si>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</si>
  <si>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</si>
  <si>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</si>
  <si>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</si>
  <si>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</si>
  <si>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</si>
  <si>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</si>
  <si>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</si>
  <si>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</si>
  <si>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</si>
  <si>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</si>
  <si>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</si>
  <si>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</si>
  <si>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</si>
  <si>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</si>
  <si>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</si>
  <si>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</si>
  <si>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</si>
  <si>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</si>
  <si>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</si>
  <si>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</si>
  <si>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</si>
  <si>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</si>
  <si>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</si>
  <si>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</si>
  <si>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</si>
  <si>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</si>
  <si>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</si>
  <si>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</si>
  <si>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</si>
  <si>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</si>
  <si>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</si>
  <si>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</si>
  <si>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</si>
  <si>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</si>
  <si>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</si>
  <si>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</si>
  <si>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</si>
  <si>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</si>
  <si>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</si>
  <si>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</si>
  <si>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</si>
  <si>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</si>
  <si>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</si>
  <si>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</si>
  <si>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</si>
  <si>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</si>
  <si>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</si>
  <si>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</si>
  <si>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</si>
  <si>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</si>
  <si>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</si>
  <si>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</si>
  <si>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</si>
  <si>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</si>
  <si>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</si>
  <si>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</si>
  <si>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</si>
  <si>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</si>
  <si>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</si>
  <si>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</si>
  <si>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</si>
  <si>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</si>
  <si>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</si>
  <si>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</si>
  <si>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</si>
  <si>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</si>
  <si>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</si>
  <si>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</si>
  <si>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</si>
  <si>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</si>
  <si>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</si>
  <si>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</si>
  <si>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</si>
  <si>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</si>
  <si>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</si>
  <si>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</si>
  <si>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</si>
  <si>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</si>
  <si>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</si>
  <si>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</si>
  <si>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</si>
  <si>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</si>
  <si>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</si>
  <si>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</si>
  <si>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</si>
  <si>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</si>
  <si>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</si>
  <si>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</si>
  <si>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</si>
  <si>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</si>
  <si>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</si>
  <si>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</si>
  <si>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</si>
  <si>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</si>
  <si>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</si>
  <si>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</si>
  <si>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</si>
  <si>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</si>
  <si>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</si>
  <si>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</si>
  <si>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</si>
  <si>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</si>
  <si>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</si>
  <si>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</si>
  <si>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</si>
  <si>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</si>
  <si>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</si>
  <si>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</si>
  <si>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</si>
  <si>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</si>
  <si>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</si>
  <si>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</si>
  <si>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</si>
  <si>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</si>
  <si>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</si>
  <si>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</si>
  <si>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</si>
  <si>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</si>
  <si>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</si>
  <si>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</si>
  <si>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</si>
  <si>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</si>
  <si>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</si>
  <si>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</si>
  <si>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</si>
  <si>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</si>
  <si>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</si>
  <si>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</si>
  <si>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</si>
  <si>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</si>
  <si>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</si>
  <si>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</si>
  <si>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</si>
  <si>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</si>
  <si>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</si>
  <si>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</si>
  <si>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</si>
  <si>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</si>
  <si>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</si>
  <si>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</si>
  <si>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</si>
  <si>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</si>
  <si>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</si>
  <si>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</si>
  <si>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</si>
  <si>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</si>
  <si>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</si>
  <si>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</si>
  <si>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</si>
  <si>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</si>
  <si>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</si>
  <si>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</si>
  <si>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</si>
  <si>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</si>
  <si>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</si>
  <si>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</si>
  <si>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</si>
  <si>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</si>
  <si>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</si>
  <si>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</si>
  <si>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</si>
  <si>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</si>
  <si>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</si>
  <si>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</si>
  <si>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</si>
  <si>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</si>
  <si>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</si>
  <si>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</si>
  <si>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</si>
  <si>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</si>
  <si>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</si>
  <si>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</si>
  <si>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</si>
  <si>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</si>
  <si>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</si>
  <si>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</si>
  <si>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</si>
  <si>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</si>
  <si>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</si>
  <si>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</si>
  <si>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</si>
  <si>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</si>
  <si>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</si>
  <si>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</si>
  <si>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</si>
  <si>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</si>
  <si>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</si>
  <si>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</si>
  <si>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</si>
  <si>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</si>
  <si>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</si>
  <si>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</si>
  <si>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</si>
  <si>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</si>
  <si>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</si>
  <si>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</si>
  <si>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</si>
  <si>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</si>
  <si>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</si>
  <si>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</si>
  <si>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</si>
  <si>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</si>
  <si>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</si>
  <si>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</si>
  <si>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</si>
  <si>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</si>
  <si>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</si>
  <si>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</si>
  <si>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</si>
  <si>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</si>
  <si>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</si>
  <si>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</si>
  <si>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</si>
  <si>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</si>
  <si>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</si>
  <si>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</si>
  <si>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</si>
  <si>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</si>
  <si>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</si>
  <si>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</si>
  <si>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</si>
  <si>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</si>
  <si>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</si>
  <si>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</si>
  <si>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</si>
  <si>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</si>
  <si>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</si>
  <si>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</si>
  <si>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</si>
  <si>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</si>
  <si>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</si>
  <si>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</si>
  <si>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</si>
  <si>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</si>
  <si>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</si>
  <si>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</si>
  <si>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</si>
  <si>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</si>
  <si>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</si>
  <si>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</si>
  <si>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</si>
  <si>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</si>
  <si>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</si>
  <si>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</si>
  <si>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</si>
  <si>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</si>
  <si>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</si>
  <si>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</si>
  <si>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</si>
  <si>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</si>
  <si>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</si>
  <si>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</si>
  <si>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</si>
  <si>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</si>
  <si>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</si>
  <si>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</si>
  <si>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</si>
  <si>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</si>
  <si>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</si>
  <si>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</si>
  <si>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</si>
  <si>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</si>
  <si>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</si>
  <si>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</si>
  <si>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</si>
  <si>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</si>
  <si>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</si>
  <si>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</si>
  <si>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</si>
  <si>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</si>
  <si>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</si>
  <si>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</si>
  <si>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</si>
  <si>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</si>
  <si>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</si>
  <si>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</si>
  <si>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</si>
  <si>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</si>
  <si>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</si>
  <si>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</si>
  <si>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</si>
  <si>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</si>
  <si>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</si>
  <si>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</si>
  <si>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</si>
  <si>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</si>
  <si>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</si>
  <si>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</si>
  <si>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</si>
  <si>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</si>
  <si>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</si>
  <si>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</si>
  <si>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</si>
  <si>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</si>
  <si>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</si>
  <si>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</si>
  <si>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</si>
  <si>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</si>
  <si>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</si>
  <si>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</si>
  <si>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</si>
  <si>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</si>
  <si>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</si>
  <si>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</si>
  <si>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</si>
  <si>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</si>
  <si>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</si>
  <si>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</si>
  <si>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</si>
  <si>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</si>
  <si>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</si>
  <si>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</si>
  <si>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</si>
  <si>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</si>
  <si>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</si>
  <si>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</si>
  <si>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</si>
  <si>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</si>
  <si>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</si>
  <si>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</si>
  <si>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</si>
  <si>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</si>
  <si>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</si>
  <si>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</si>
  <si>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</si>
  <si>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</si>
  <si>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</si>
  <si>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</si>
  <si>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</si>
  <si>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</si>
  <si>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</si>
  <si>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</si>
  <si>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</si>
  <si>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</si>
  <si>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</si>
  <si>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</si>
  <si>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</si>
  <si>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</si>
  <si>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</si>
  <si>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</si>
  <si>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</si>
  <si>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</si>
  <si>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</si>
  <si>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</si>
  <si>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</si>
  <si>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</si>
  <si>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</si>
  <si>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</si>
  <si>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</si>
  <si>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</si>
  <si>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</si>
  <si>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</si>
  <si>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</si>
  <si>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</si>
  <si>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</si>
  <si>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</si>
  <si>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</si>
  <si>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</si>
  <si>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</si>
  <si>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</si>
  <si>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</si>
  <si>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</si>
  <si>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</si>
  <si>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</si>
  <si>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</si>
  <si>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</si>
  <si>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</si>
  <si>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</si>
  <si>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</si>
  <si>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</si>
  <si>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</si>
  <si>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</si>
  <si>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</si>
  <si>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</si>
  <si>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</si>
  <si>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</si>
  <si>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</si>
  <si>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</si>
  <si>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</si>
  <si>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</si>
  <si>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</si>
  <si>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</si>
  <si>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</si>
  <si>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</si>
  <si>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</si>
  <si>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</si>
  <si>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</si>
  <si>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</si>
  <si>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</si>
  <si>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</si>
  <si>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</si>
  <si>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</si>
  <si>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</si>
  <si>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</si>
  <si>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</si>
  <si>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</si>
  <si>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</si>
  <si>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</si>
  <si>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</si>
  <si>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</si>
  <si>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</si>
  <si>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</si>
  <si>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</si>
  <si>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</si>
  <si>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</si>
  <si>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</si>
  <si>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</si>
  <si>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</si>
  <si>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</si>
  <si>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</si>
  <si>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</si>
  <si>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</si>
  <si>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</si>
  <si>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</si>
  <si>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</si>
  <si>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</si>
  <si>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</si>
  <si>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</si>
  <si>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</si>
  <si>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</si>
  <si>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</si>
  <si>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</si>
  <si>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</si>
  <si>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</si>
  <si>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</si>
  <si>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</si>
  <si>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</si>
  <si>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</si>
  <si>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</si>
  <si>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</si>
  <si>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</si>
  <si>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</si>
  <si>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</si>
  <si>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</si>
  <si>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</si>
  <si>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</si>
  <si>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</si>
  <si>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</si>
  <si>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</si>
  <si>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</si>
  <si>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</si>
  <si>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</si>
  <si>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</si>
  <si>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</si>
  <si>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</si>
  <si>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</si>
  <si>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</si>
  <si>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</si>
  <si>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</si>
  <si>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</si>
  <si>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</si>
  <si>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</si>
  <si>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</si>
  <si>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</si>
  <si>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</si>
  <si>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</si>
  <si>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</si>
  <si>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</si>
  <si>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</si>
  <si>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</si>
  <si>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</si>
  <si>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</si>
  <si>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</si>
  <si>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</si>
  <si>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</si>
  <si>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</si>
  <si>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</si>
  <si>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</si>
  <si>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</si>
  <si>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</si>
  <si>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</si>
  <si>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</si>
  <si>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</si>
  <si>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</si>
  <si>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</si>
  <si>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</si>
  <si>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</si>
  <si>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</si>
  <si>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</si>
  <si>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</si>
  <si>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</si>
  <si>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</si>
  <si>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</si>
  <si>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</si>
  <si>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</si>
  <si>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</si>
  <si>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</si>
  <si>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</si>
  <si>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</si>
  <si>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</si>
  <si>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</si>
  <si>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</si>
  <si>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</si>
  <si>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</si>
  <si>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</si>
  <si>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</si>
  <si>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</si>
  <si>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</si>
  <si>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</si>
  <si>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</si>
  <si>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</si>
  <si>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</si>
  <si>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</si>
  <si>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</si>
  <si>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</si>
  <si>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</si>
  <si>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</si>
  <si>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</si>
  <si>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</si>
  <si>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</si>
  <si>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</si>
  <si>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</si>
  <si>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</si>
  <si>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</si>
  <si>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</si>
  <si>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</si>
  <si>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</si>
  <si>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</si>
  <si>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</si>
  <si>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</si>
  <si>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</si>
  <si>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</si>
  <si>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</si>
  <si>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</si>
  <si>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</si>
  <si>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</si>
  <si>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</si>
  <si>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</si>
  <si>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</si>
  <si>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</si>
  <si>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</si>
  <si>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</si>
  <si>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</si>
  <si>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</si>
  <si>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</si>
  <si>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</si>
  <si>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</si>
  <si>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</si>
  <si>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</si>
  <si>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</si>
  <si>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</si>
  <si>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</si>
  <si>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</si>
  <si>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</si>
  <si>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</si>
  <si>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</si>
  <si>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</si>
  <si>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</si>
  <si>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</si>
  <si>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</si>
  <si>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</si>
  <si>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</si>
  <si>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</si>
  <si>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</si>
  <si>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</si>
  <si>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</si>
  <si>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</si>
  <si>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</si>
  <si>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</si>
  <si>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</si>
  <si>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</si>
  <si>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</si>
  <si>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</si>
  <si>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</si>
  <si>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</si>
  <si>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</si>
  <si>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</si>
  <si>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</si>
  <si>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</si>
  <si>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</si>
  <si>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</si>
  <si>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</si>
  <si>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</si>
  <si>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</si>
  <si>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</si>
  <si>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</si>
  <si>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</si>
  <si>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</si>
  <si>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</si>
  <si>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</si>
  <si>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</si>
  <si>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</si>
  <si>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</si>
  <si>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</si>
  <si>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</si>
  <si>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</si>
  <si>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</si>
  <si>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</si>
  <si>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</si>
  <si>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</si>
  <si>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</si>
  <si>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</si>
  <si>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</si>
  <si>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</si>
  <si>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</si>
  <si>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</si>
  <si>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</si>
  <si>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</si>
  <si>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</si>
  <si>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</si>
  <si>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</si>
  <si>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</si>
  <si>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</si>
  <si>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</si>
  <si>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</si>
  <si>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</si>
  <si>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</si>
  <si>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</si>
  <si>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</si>
  <si>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</si>
  <si>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</si>
  <si>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</si>
  <si>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</si>
  <si>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</si>
  <si>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</si>
  <si>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</si>
  <si>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</si>
  <si>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</si>
  <si>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</si>
  <si>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</si>
  <si>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</si>
  <si>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</si>
  <si>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</si>
  <si>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</si>
  <si>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</si>
  <si>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</si>
  <si>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</si>
  <si>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</si>
  <si>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</si>
  <si>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</si>
  <si>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</si>
  <si>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</si>
  <si>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</si>
  <si>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</si>
  <si>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</si>
  <si>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</si>
  <si>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</si>
  <si>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</si>
  <si>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</si>
  <si>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</si>
  <si>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</si>
  <si>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</si>
  <si>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</si>
  <si>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</si>
  <si>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</si>
  <si>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</si>
  <si>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</si>
  <si>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</si>
  <si>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</si>
  <si>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</si>
  <si>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</si>
  <si>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</si>
  <si>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</si>
  <si>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</si>
  <si>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</si>
  <si>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</si>
  <si>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</si>
  <si>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</si>
  <si>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</si>
  <si>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松山協和病院</t>
    <phoneticPr fontId="3"/>
  </si>
  <si>
    <t>〒790-0966 松山市立花５－１－５３</t>
    <phoneticPr fontId="3"/>
  </si>
  <si>
    <t>〇</t>
  </si>
  <si>
    <t>未突合</t>
  </si>
  <si>
    <t>医療生協</t>
  </si>
  <si>
    <t>内科</t>
  </si>
  <si>
    <t>未突合</t>
    <phoneticPr fontId="10"/>
  </si>
  <si>
    <t>ＤＰＣ病院ではない</t>
  </si>
  <si>
    <t>有</t>
  </si>
  <si>
    <t>-</t>
    <phoneticPr fontId="3"/>
  </si>
  <si>
    <t>3病棟</t>
  </si>
  <si>
    <t>回復期機能</t>
  </si>
  <si>
    <t>療養病棟入院料１</t>
  </si>
  <si>
    <t>2病棟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</si>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</sst>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t="s">
        <v>1040</v>
      </c>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1051</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24</v>
      </c>
      <c r="K99" s="237" t="str">
        <f>IF(OR(COUNTIF(L99:M99,"未確認")&gt;0,COUNTIF(L99:M99,"~*")&gt;0),"※","")</f>
        <v/>
      </c>
      <c r="L99" s="258">
        <v>24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24</v>
      </c>
      <c r="K101" s="237" t="str">
        <f>IF(OR(COUNTIF(L101:M101,"未確認")&gt;0,COUNTIF(L101:M101,"~*")&gt;0),"※","")</f>
        <v/>
      </c>
      <c r="L101" s="258">
        <v>24</v>
      </c>
      <c r="M101" s="258">
        <v>0</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IF(OR(COUNTIF(L101:M101,"未確認")&gt;0,COUNTIF(L101:M101,"~*")&gt;0),"※","")</f>
        <v/>
      </c>
      <c r="L102" s="258">
        <v>24</v>
      </c>
      <c r="M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54</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34</v>
      </c>
      <c r="K105" s="237" t="str">
        <f t="shared" si="1"/>
        <v/>
      </c>
      <c r="L105" s="258">
        <v>0</v>
      </c>
      <c r="M105" s="258">
        <v>34</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54</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0</v>
      </c>
      <c r="M107" s="258">
        <v>20</v>
      </c>
    </row>
    <row r="108" spans="1:22" s="83" customFormat="1" ht="34.5" customHeight="1">
      <c r="A108" s="244" t="s">
        <v>615</v>
      </c>
      <c r="B108" s="84"/>
      <c r="C108" s="396"/>
      <c r="D108" s="397"/>
      <c r="E108" s="409"/>
      <c r="F108" s="410"/>
      <c r="G108" s="320" t="s">
        <v>48</v>
      </c>
      <c r="H108" s="322"/>
      <c r="I108" s="420"/>
      <c r="J108" s="256">
        <f t="shared" si="0"/>
        <v>34</v>
      </c>
      <c r="K108" s="237" t="str">
        <f t="shared" si="1"/>
        <v/>
      </c>
      <c r="L108" s="258">
        <v>0</v>
      </c>
      <c r="M108" s="258">
        <v>34</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54</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0</v>
      </c>
      <c r="M110" s="258">
        <v>20</v>
      </c>
    </row>
    <row r="111" spans="1:22" s="83" customFormat="1" ht="34.5" customHeight="1">
      <c r="A111" s="244" t="s">
        <v>615</v>
      </c>
      <c r="B111" s="84"/>
      <c r="C111" s="377"/>
      <c r="D111" s="379"/>
      <c r="E111" s="411"/>
      <c r="F111" s="412"/>
      <c r="G111" s="317" t="s">
        <v>48</v>
      </c>
      <c r="H111" s="319"/>
      <c r="I111" s="420"/>
      <c r="J111" s="256">
        <f t="shared" si="0"/>
        <v>34</v>
      </c>
      <c r="K111" s="237" t="str">
        <f t="shared" si="1"/>
        <v/>
      </c>
      <c r="L111" s="258">
        <v>0</v>
      </c>
      <c r="M111" s="258">
        <v>34</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24</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34</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1044</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v>0</v>
      </c>
    </row>
    <row r="157" spans="1:13" s="118" customFormat="1" ht="34.5" customHeight="1">
      <c r="A157" s="246" t="s">
        <v>659</v>
      </c>
      <c r="B157" s="115"/>
      <c r="C157" s="317" t="s">
        <v>566</v>
      </c>
      <c r="D157" s="318"/>
      <c r="E157" s="318"/>
      <c r="F157" s="318"/>
      <c r="G157" s="318"/>
      <c r="H157" s="319"/>
      <c r="I157" s="413"/>
      <c r="J157" s="263">
        <f t="shared" si="2"/>
        <v>18</v>
      </c>
      <c r="K157" s="264" t="str">
        <f t="shared" si="3"/>
        <v/>
      </c>
      <c r="L157" s="117" t="s">
        <v>1044</v>
      </c>
      <c r="M157" s="117">
        <v>18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1044</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1044</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1044</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9</v>
      </c>
      <c r="M269" s="147">
        <v>9</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1.1000000000000001</v>
      </c>
      <c r="M270" s="148">
        <v>1.5</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1.5</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14</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1.4</v>
      </c>
      <c r="M274" s="148">
        <v>2.6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213</v>
      </c>
      <c r="K392" s="81" t="str">
        <f t="shared" ref="K392:K397" si="12">IF(OR(COUNTIF(L392:M392,"未確認")&gt;0,COUNTIF(L392:M392,"~*")&gt;0),"※","")</f>
        <v/>
      </c>
      <c r="L392" s="147">
        <v>143</v>
      </c>
      <c r="M392" s="147">
        <v>70</v>
      </c>
    </row>
    <row r="393" spans="1:22" s="83" customFormat="1" ht="34.5" customHeight="1">
      <c r="A393" s="249" t="s">
        <v>773</v>
      </c>
      <c r="B393" s="84"/>
      <c r="C393" s="370"/>
      <c r="D393" s="380"/>
      <c r="E393" s="320" t="s">
        <v>224</v>
      </c>
      <c r="F393" s="321"/>
      <c r="G393" s="321"/>
      <c r="H393" s="322"/>
      <c r="I393" s="343"/>
      <c r="J393" s="140">
        <f t="shared" si="11"/>
        <v>149</v>
      </c>
      <c r="K393" s="81" t="str">
        <f t="shared" si="12"/>
        <v/>
      </c>
      <c r="L393" s="147">
        <v>79</v>
      </c>
      <c r="M393" s="147">
        <v>70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64</v>
      </c>
      <c r="K395" s="81" t="str">
        <f t="shared" si="12"/>
        <v/>
      </c>
      <c r="L395" s="147">
        <v>64</v>
      </c>
      <c r="M395" s="147">
        <v>0</v>
      </c>
    </row>
    <row r="396" spans="1:22" s="83" customFormat="1" ht="34.5" customHeight="1">
      <c r="A396" s="250" t="s">
        <v>776</v>
      </c>
      <c r="B396" s="1"/>
      <c r="C396" s="370"/>
      <c r="D396" s="320" t="s">
        <v>227</v>
      </c>
      <c r="E396" s="321"/>
      <c r="F396" s="321"/>
      <c r="G396" s="321"/>
      <c r="H396" s="322"/>
      <c r="I396" s="343"/>
      <c r="J396" s="140">
        <f t="shared" si="11"/>
        <v>24664</v>
      </c>
      <c r="K396" s="81" t="str">
        <f t="shared" si="12"/>
        <v/>
      </c>
      <c r="L396" s="147">
        <v>6845</v>
      </c>
      <c r="M396" s="147">
        <v>17819</v>
      </c>
    </row>
    <row r="397" spans="1:22" s="83" customFormat="1" ht="34.5" customHeight="1">
      <c r="A397" s="250" t="s">
        <v>777</v>
      </c>
      <c r="B397" s="119"/>
      <c r="C397" s="370"/>
      <c r="D397" s="320" t="s">
        <v>228</v>
      </c>
      <c r="E397" s="321"/>
      <c r="F397" s="321"/>
      <c r="G397" s="321"/>
      <c r="H397" s="322"/>
      <c r="I397" s="344"/>
      <c r="J397" s="140">
        <f t="shared" si="11"/>
        <v>220</v>
      </c>
      <c r="K397" s="81" t="str">
        <f t="shared" si="12"/>
        <v/>
      </c>
      <c r="L397" s="147">
        <v>150</v>
      </c>
      <c r="M397" s="147">
        <v>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193</v>
      </c>
      <c r="K405" s="81" t="str">
        <f t="shared" ref="K405:K422" si="14">IF(OR(COUNTIF(L405:M405,"未確認")&gt;0,COUNTIF(L405:M405,"~*")&gt;0),"※","")</f>
        <v/>
      </c>
      <c r="L405" s="147">
        <v>143</v>
      </c>
      <c r="M405" s="147">
        <v>50</v>
      </c>
    </row>
    <row r="406" spans="1:22" s="83" customFormat="1" ht="34.5" customHeight="1">
      <c r="A406" s="251" t="s">
        <v>779</v>
      </c>
      <c r="B406" s="119"/>
      <c r="C406" s="369"/>
      <c r="D406" s="375" t="s">
        <v>233</v>
      </c>
      <c r="E406" s="377" t="s">
        <v>234</v>
      </c>
      <c r="F406" s="378"/>
      <c r="G406" s="378"/>
      <c r="H406" s="379"/>
      <c r="I406" s="361"/>
      <c r="J406" s="140">
        <f t="shared" si="13"/>
        <v>75</v>
      </c>
      <c r="K406" s="81" t="str">
        <f t="shared" si="14"/>
        <v/>
      </c>
      <c r="L406" s="147">
        <v>25</v>
      </c>
      <c r="M406" s="147">
        <v>50</v>
      </c>
    </row>
    <row r="407" spans="1:22" s="83" customFormat="1" ht="34.5" customHeight="1">
      <c r="A407" s="251" t="s">
        <v>780</v>
      </c>
      <c r="B407" s="119"/>
      <c r="C407" s="369"/>
      <c r="D407" s="369"/>
      <c r="E407" s="320" t="s">
        <v>235</v>
      </c>
      <c r="F407" s="321"/>
      <c r="G407" s="321"/>
      <c r="H407" s="322"/>
      <c r="I407" s="361"/>
      <c r="J407" s="140">
        <f t="shared" si="13"/>
        <v>64</v>
      </c>
      <c r="K407" s="81" t="str">
        <f t="shared" si="14"/>
        <v/>
      </c>
      <c r="L407" s="147">
        <v>64</v>
      </c>
      <c r="M407" s="147">
        <v>0</v>
      </c>
    </row>
    <row r="408" spans="1:22" s="83" customFormat="1" ht="34.5" customHeight="1">
      <c r="A408" s="251" t="s">
        <v>781</v>
      </c>
      <c r="B408" s="119"/>
      <c r="C408" s="369"/>
      <c r="D408" s="369"/>
      <c r="E408" s="320" t="s">
        <v>236</v>
      </c>
      <c r="F408" s="321"/>
      <c r="G408" s="321"/>
      <c r="H408" s="322"/>
      <c r="I408" s="361"/>
      <c r="J408" s="140">
        <f t="shared" si="13"/>
        <v>52</v>
      </c>
      <c r="K408" s="81" t="str">
        <f t="shared" si="14"/>
        <v/>
      </c>
      <c r="L408" s="147">
        <v>52</v>
      </c>
      <c r="M408" s="147">
        <v>0</v>
      </c>
    </row>
    <row r="409" spans="1:22" s="83" customFormat="1" ht="34.5" customHeight="1">
      <c r="A409" s="251" t="s">
        <v>782</v>
      </c>
      <c r="B409" s="119"/>
      <c r="C409" s="369"/>
      <c r="D409" s="369"/>
      <c r="E409" s="317" t="s">
        <v>990</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220</v>
      </c>
      <c r="K413" s="81" t="str">
        <f t="shared" si="14"/>
        <v/>
      </c>
      <c r="L413" s="147">
        <v>150</v>
      </c>
      <c r="M413" s="147">
        <v>70</v>
      </c>
    </row>
    <row r="414" spans="1:22" s="83" customFormat="1" ht="34.5" customHeight="1">
      <c r="A414" s="251" t="s">
        <v>787</v>
      </c>
      <c r="B414" s="119"/>
      <c r="C414" s="369"/>
      <c r="D414" s="375" t="s">
        <v>240</v>
      </c>
      <c r="E414" s="377" t="s">
        <v>241</v>
      </c>
      <c r="F414" s="378"/>
      <c r="G414" s="378"/>
      <c r="H414" s="379"/>
      <c r="I414" s="361"/>
      <c r="J414" s="140">
        <f t="shared" si="13"/>
        <v>40</v>
      </c>
      <c r="K414" s="81" t="str">
        <f t="shared" si="14"/>
        <v/>
      </c>
      <c r="L414" s="147">
        <v>25</v>
      </c>
      <c r="M414" s="147">
        <v>15</v>
      </c>
    </row>
    <row r="415" spans="1:22" s="83" customFormat="1" ht="34.5" customHeight="1">
      <c r="A415" s="251" t="s">
        <v>788</v>
      </c>
      <c r="B415" s="119"/>
      <c r="C415" s="369"/>
      <c r="D415" s="369"/>
      <c r="E415" s="320" t="s">
        <v>242</v>
      </c>
      <c r="F415" s="321"/>
      <c r="G415" s="321"/>
      <c r="H415" s="322"/>
      <c r="I415" s="361"/>
      <c r="J415" s="140">
        <f t="shared" si="13"/>
        <v>91</v>
      </c>
      <c r="K415" s="81" t="str">
        <f t="shared" si="14"/>
        <v/>
      </c>
      <c r="L415" s="147">
        <v>78</v>
      </c>
      <c r="M415" s="147">
        <v>13</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11</v>
      </c>
      <c r="M416" s="147">
        <v>5</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4</v>
      </c>
      <c r="M417" s="147">
        <v>11</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4</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28</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180</v>
      </c>
      <c r="K430" s="193" t="str">
        <f>IF(OR(COUNTIF(L430:M430,"未確認")&gt;0,COUNTIF(L430:M430,"~*")&gt;0),"※","")</f>
        <v/>
      </c>
      <c r="L430" s="147">
        <v>125</v>
      </c>
      <c r="M430" s="147">
        <v>55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91</v>
      </c>
      <c r="K431" s="193" t="str">
        <f>IF(OR(COUNTIF(L431:M431,"未確認")&gt;0,COUNTIF(L431:M431,"~*")&gt;0),"※","")</f>
        <v/>
      </c>
      <c r="L431" s="147">
        <v>78</v>
      </c>
      <c r="M431" s="147">
        <v>13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v>
      </c>
      <c r="K433" s="193" t="str">
        <f>IF(OR(COUNTIF(L433:M433,"未確認")&gt;0,COUNTIF(L433:M433,"~*")&gt;0),"※","")</f>
        <v/>
      </c>
      <c r="L433" s="147">
        <v>47</v>
      </c>
      <c r="M433" s="147">
        <v>21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21</v>
      </c>
      <c r="K434" s="193" t="str">
        <f>IF(OR(COUNTIF(L434:M434,"未確認")&gt;0,COUNTIF(L434:M434,"~*")&gt;0),"※","")</f>
        <v/>
      </c>
      <c r="L434" s="147">
        <v>0</v>
      </c>
      <c r="M434" s="147">
        <v>21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1044</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1044</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1044</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1044</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1044</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1044</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1044</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1044</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1044</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1044</v>
      </c>
      <c r="M594" s="117">
        <v>0</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1044</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1044</v>
      </c>
      <c r="M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1044</v>
      </c>
      <c r="M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1044</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1044</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1044</v>
      </c>
      <c r="M633" s="117" t="s">
        <v>541</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1044</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15</v>
      </c>
      <c r="K646" s="201" t="str">
        <f t="shared" ref="K646:K660" si="33">IF(OR(COUNTIF(L646:M646,"未確認")&gt;0,COUNTIF(L646:M646,"*")&gt;0),"※","")</f>
        <v>※</v>
      </c>
      <c r="L646" s="117" t="s">
        <v>1044</v>
      </c>
      <c r="M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1044</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1044</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1044</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1044</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1044</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1044</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1044</v>
      </c>
      <c r="M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15</v>
      </c>
      <c r="K683" s="201" t="str">
        <f>IF(OR(COUNTIF(L683:M683,"未確認")&gt;0,COUNTIF(L683:M683,"*")&gt;0),"※","")</f>
        <v>※</v>
      </c>
      <c r="L683" s="117" t="s">
        <v>1044</v>
      </c>
      <c r="M683" s="117">
        <v>15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1044</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1044</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1044</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1044</v>
      </c>
      <c r="M694" s="117">
        <v>0</v>
      </c>
    </row>
    <row r="695" spans="1:22" s="118" customFormat="1" ht="70" customHeight="1">
      <c r="A695" s="252" t="s">
        <v>965</v>
      </c>
      <c r="B695" s="119"/>
      <c r="C695" s="317" t="s">
        <v>1007</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1044</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1044</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1044</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1044</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1044</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1044</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1044</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B0281E-9F7B-4754-947D-4E44380D1D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2019-12-23T01:29:08Z</dcterms:modified>
</cp:coreProperties>
</file>