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BFEEEAC-76F1-460B-BC78-7E63112F5A2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<sst xmlns="http://schemas.openxmlformats.org/spreadsheetml/2006/main" count="3273" uniqueCount="1054">
  <si>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</si>
  <si>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</si>
  <si>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</si>
  <si>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</si>
  <si>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</si>
  <si>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</si>
  <si>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</si>
  <si>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</si>
  <si>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</si>
  <si>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</si>
  <si>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</si>
  <si>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</si>
  <si>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</si>
  <si>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</si>
  <si>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</si>
  <si>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</si>
  <si>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</si>
  <si>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</si>
  <si>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</si>
  <si>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</si>
  <si>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</si>
  <si>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</si>
  <si>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</si>
  <si>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</si>
  <si>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</si>
  <si>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</si>
  <si>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</si>
  <si>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</si>
  <si>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</si>
  <si>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</si>
  <si>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</si>
  <si>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</si>
  <si>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</si>
  <si>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</si>
  <si>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</si>
  <si>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</si>
  <si>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</si>
  <si>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</si>
  <si>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</si>
  <si>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</si>
  <si>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</si>
  <si>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</si>
  <si>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</si>
  <si>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</si>
  <si>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</si>
  <si>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</si>
  <si>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</si>
  <si>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</si>
  <si>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</si>
  <si>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</si>
  <si>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</si>
  <si>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</si>
  <si>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</si>
  <si>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</si>
  <si>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</si>
  <si>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</si>
  <si>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</si>
  <si>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</si>
  <si>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</si>
  <si>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</si>
  <si>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</si>
  <si>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</si>
  <si>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</si>
  <si>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</si>
  <si>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</si>
  <si>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</si>
  <si>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</si>
  <si>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</si>
  <si>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</si>
  <si>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</si>
  <si>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</si>
  <si>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</si>
  <si>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</si>
  <si>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</si>
  <si>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</si>
  <si>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</si>
  <si>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</si>
  <si>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</si>
  <si>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</si>
  <si>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</si>
  <si>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</si>
  <si>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</si>
  <si>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</si>
  <si>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</si>
  <si>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</si>
  <si>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</si>
  <si>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</si>
  <si>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</si>
  <si>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</si>
  <si>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</si>
  <si>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</si>
  <si>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</si>
  <si>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</si>
  <si>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</si>
  <si>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</si>
  <si>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</si>
  <si>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</si>
  <si>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</si>
  <si>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</si>
  <si>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</si>
  <si>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</si>
  <si>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</si>
  <si>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</si>
  <si>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</si>
  <si>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</si>
  <si>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</si>
  <si>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</si>
  <si>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</si>
  <si>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</si>
  <si>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</si>
  <si>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</si>
  <si>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</si>
  <si>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</si>
  <si>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</si>
  <si>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</si>
  <si>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</si>
  <si>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</si>
  <si>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</si>
  <si>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</si>
  <si>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</si>
  <si>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</si>
  <si>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</si>
  <si>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</si>
  <si>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</si>
  <si>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</si>
  <si>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</si>
  <si>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</si>
  <si>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</si>
  <si>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</si>
  <si>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</si>
  <si>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</si>
  <si>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</si>
  <si>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</si>
  <si>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</si>
  <si>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</si>
  <si>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</si>
  <si>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</si>
  <si>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</si>
  <si>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</si>
  <si>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</si>
  <si>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</si>
  <si>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</si>
  <si>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</si>
  <si>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</si>
  <si>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</si>
  <si>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</si>
  <si>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</si>
  <si>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</si>
  <si>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</si>
  <si>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</si>
  <si>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</si>
  <si>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</si>
  <si>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</si>
  <si>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</si>
  <si>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</si>
  <si>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</si>
  <si>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</si>
  <si>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</si>
  <si>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</si>
  <si>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</si>
  <si>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</si>
  <si>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</si>
  <si>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</si>
  <si>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</si>
  <si>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</si>
  <si>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</si>
  <si>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</si>
  <si>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</si>
  <si>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</si>
  <si>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</si>
  <si>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</si>
  <si>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</si>
  <si>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</si>
  <si>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</si>
  <si>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</si>
  <si>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</si>
  <si>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</si>
  <si>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</si>
  <si>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</si>
  <si>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</si>
  <si>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</si>
  <si>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</si>
  <si>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</si>
  <si>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</si>
  <si>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</si>
  <si>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</si>
  <si>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</si>
  <si>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</si>
  <si>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</si>
  <si>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</si>
  <si>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</si>
  <si>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</si>
  <si>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</si>
  <si>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</si>
  <si>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</si>
  <si>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</si>
  <si>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</si>
  <si>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</si>
  <si>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</si>
  <si>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</si>
  <si>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</si>
  <si>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</si>
  <si>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</si>
  <si>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</si>
  <si>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</si>
  <si>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</si>
  <si>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</si>
  <si>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</si>
  <si>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</si>
  <si>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</si>
  <si>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</si>
  <si>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</si>
  <si>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</si>
  <si>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</si>
  <si>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</si>
  <si>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</si>
  <si>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</si>
  <si>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</si>
  <si>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</si>
  <si>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</si>
  <si>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</si>
  <si>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</si>
  <si>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</si>
  <si>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</si>
  <si>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</si>
  <si>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</si>
  <si>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</si>
  <si>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</si>
  <si>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</si>
  <si>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</si>
  <si>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</si>
  <si>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</si>
  <si>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</si>
  <si>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</si>
  <si>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</si>
  <si>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</si>
  <si>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</si>
  <si>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</si>
  <si>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</si>
  <si>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</si>
  <si>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</si>
  <si>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</si>
  <si>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</si>
  <si>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</si>
  <si>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</si>
  <si>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</si>
  <si>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</si>
  <si>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</si>
  <si>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</si>
  <si>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</si>
  <si>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</si>
  <si>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</si>
  <si>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</si>
  <si>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</si>
  <si>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</si>
  <si>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</si>
  <si>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</si>
  <si>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</si>
  <si>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</si>
  <si>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</si>
  <si>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</si>
  <si>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</si>
  <si>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</si>
  <si>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</si>
  <si>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</si>
  <si>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</si>
  <si>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</si>
  <si>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</si>
  <si>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</si>
  <si>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</si>
  <si>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</si>
  <si>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</si>
  <si>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</si>
  <si>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</si>
  <si>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</si>
  <si>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</si>
  <si>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</si>
  <si>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</si>
  <si>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</si>
  <si>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</si>
  <si>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</si>
  <si>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</si>
  <si>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</si>
  <si>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</si>
  <si>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</si>
  <si>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</si>
  <si>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</si>
  <si>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</si>
  <si>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</si>
  <si>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</si>
  <si>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</si>
  <si>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</si>
  <si>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</si>
  <si>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</si>
  <si>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</si>
  <si>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</si>
  <si>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</si>
  <si>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</si>
  <si>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</si>
  <si>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</si>
  <si>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</si>
  <si>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</si>
  <si>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</si>
  <si>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</si>
  <si>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</si>
  <si>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</si>
  <si>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</si>
  <si>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</si>
  <si>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</si>
  <si>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</si>
  <si>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</si>
  <si>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</si>
  <si>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</si>
  <si>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</si>
  <si>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</si>
  <si>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</si>
  <si>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</si>
  <si>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</si>
  <si>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</si>
  <si>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</si>
  <si>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</si>
  <si>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</si>
  <si>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</si>
  <si>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</si>
  <si>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</si>
  <si>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</si>
  <si>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</si>
  <si>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</si>
  <si>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</si>
  <si>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</si>
  <si>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</si>
  <si>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</si>
  <si>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</si>
  <si>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</si>
  <si>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</si>
  <si>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</si>
  <si>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</si>
  <si>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</si>
  <si>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</si>
  <si>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</si>
  <si>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</si>
  <si>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</si>
  <si>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</si>
  <si>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</si>
  <si>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</si>
  <si>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</si>
  <si>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</si>
  <si>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</si>
  <si>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</si>
  <si>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</si>
  <si>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</si>
  <si>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</si>
  <si>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</si>
  <si>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</si>
  <si>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</si>
  <si>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</si>
  <si>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</si>
  <si>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</si>
  <si>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</si>
  <si>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</si>
  <si>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</si>
  <si>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</si>
  <si>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</si>
  <si>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</si>
  <si>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</si>
  <si>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</si>
  <si>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</si>
  <si>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</si>
  <si>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</si>
  <si>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</si>
  <si>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</si>
  <si>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</si>
  <si>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</si>
  <si>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</si>
  <si>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</si>
  <si>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</si>
  <si>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</si>
  <si>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</si>
  <si>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</si>
  <si>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</si>
  <si>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</si>
  <si>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</si>
  <si>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</si>
  <si>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</si>
  <si>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</si>
  <si>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</si>
  <si>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</si>
  <si>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</si>
  <si>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</si>
  <si>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</si>
  <si>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</si>
  <si>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</si>
  <si>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</si>
  <si>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</si>
  <si>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</si>
  <si>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</si>
  <si>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</si>
  <si>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</si>
  <si>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</si>
  <si>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</si>
  <si>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</si>
  <si>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</si>
  <si>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</si>
  <si>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</si>
  <si>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</si>
  <si>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</si>
  <si>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</si>
  <si>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</si>
  <si>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</si>
  <si>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</si>
  <si>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</si>
  <si>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</si>
  <si>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</si>
  <si>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</si>
  <si>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</si>
  <si>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</si>
  <si>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</si>
  <si>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</si>
  <si>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</si>
  <si>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</si>
  <si>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</si>
  <si>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</si>
  <si>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</si>
  <si>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</si>
  <si>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</si>
  <si>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</si>
  <si>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</si>
  <si>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</si>
  <si>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</si>
  <si>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</si>
  <si>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</si>
  <si>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</si>
  <si>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</si>
  <si>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</si>
  <si>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</si>
  <si>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</si>
  <si>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</si>
  <si>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</si>
  <si>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</si>
  <si>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</si>
  <si>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</si>
  <si>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</si>
  <si>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</si>
  <si>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</si>
  <si>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</si>
  <si>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</si>
  <si>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</si>
  <si>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</si>
  <si>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</si>
  <si>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</si>
  <si>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</si>
  <si>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</si>
  <si>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</si>
  <si>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</si>
  <si>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</si>
  <si>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</si>
  <si>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</si>
  <si>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</si>
  <si>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</si>
  <si>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</si>
  <si>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</si>
  <si>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</si>
  <si>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</si>
  <si>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</si>
  <si>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</si>
  <si>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</si>
  <si>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</si>
  <si>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</si>
  <si>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</si>
  <si>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</si>
  <si>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</si>
  <si>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</si>
  <si>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</si>
  <si>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</si>
  <si>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</si>
  <si>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</si>
  <si>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</si>
  <si>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</si>
  <si>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</si>
  <si>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</si>
  <si>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</si>
  <si>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</si>
  <si>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</si>
  <si>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</si>
  <si>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</si>
  <si>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</si>
  <si>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</si>
  <si>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</si>
  <si>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</si>
  <si>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</si>
  <si>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</si>
  <si>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</si>
  <si>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</si>
  <si>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</si>
  <si>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</si>
  <si>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</si>
  <si>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</si>
  <si>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</si>
  <si>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</si>
  <si>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</si>
  <si>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</si>
  <si>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</si>
  <si>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</si>
  <si>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</si>
  <si>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</si>
  <si>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</si>
  <si>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</si>
  <si>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</si>
  <si>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</si>
  <si>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</si>
  <si>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</si>
  <si>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</si>
  <si>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</si>
  <si>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</si>
  <si>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</si>
  <si>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</si>
  <si>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</si>
  <si>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</si>
  <si>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</si>
  <si>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</si>
  <si>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</si>
  <si>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</si>
  <si>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</si>
  <si>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</si>
  <si>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</si>
  <si>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</si>
  <si>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</si>
  <si>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</si>
  <si>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</si>
  <si>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</si>
  <si>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</si>
  <si>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</si>
  <si>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</si>
  <si>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</si>
  <si>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</si>
  <si>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</si>
  <si>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</si>
  <si>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</si>
  <si>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</si>
  <si>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</si>
  <si>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</si>
  <si>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</si>
  <si>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</si>
  <si>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</si>
  <si>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</si>
  <si>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</si>
  <si>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</si>
  <si>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</si>
  <si>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</si>
  <si>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</si>
  <si>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</si>
  <si>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</si>
  <si>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</si>
  <si>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</si>
  <si>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</si>
  <si>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</si>
  <si>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</si>
  <si>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</si>
  <si>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</si>
  <si>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</si>
  <si>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</si>
  <si>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</si>
  <si>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</si>
  <si>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</si>
  <si>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</si>
  <si>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</si>
  <si>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</si>
  <si>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</si>
  <si>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</si>
  <si>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</si>
  <si>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</si>
  <si>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</si>
  <si>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</si>
  <si>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</si>
  <si>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</si>
  <si>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</si>
  <si>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</si>
  <si>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</si>
  <si>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</si>
  <si>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</si>
  <si>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</si>
  <si>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</si>
  <si>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</si>
  <si>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</si>
  <si>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</si>
  <si>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</si>
  <si>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</si>
  <si>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</si>
  <si>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</si>
  <si>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</si>
  <si>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</si>
  <si>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</si>
  <si>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</si>
  <si>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</si>
  <si>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</si>
  <si>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</si>
  <si>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</si>
  <si>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</si>
  <si>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</si>
  <si>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</si>
  <si>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</si>
  <si>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</si>
  <si>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</si>
  <si>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</si>
  <si>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</si>
  <si>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</si>
  <si>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</si>
  <si>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</si>
  <si>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</si>
  <si>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</si>
  <si>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</si>
  <si>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</si>
  <si>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</si>
  <si>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</si>
  <si>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</si>
  <si>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</si>
  <si>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</si>
  <si>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</si>
  <si>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</si>
  <si>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</si>
  <si>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</si>
  <si>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</si>
  <si>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</si>
  <si>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</si>
  <si>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</si>
  <si>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</si>
  <si>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</si>
  <si>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</si>
  <si>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</si>
  <si>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</si>
  <si>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</si>
  <si>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</si>
  <si>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</si>
  <si>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</si>
  <si>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</si>
  <si>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</si>
  <si>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</si>
  <si>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</si>
  <si>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</si>
  <si>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</si>
  <si>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</si>
  <si>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</si>
  <si>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</si>
  <si>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</si>
  <si>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</si>
  <si>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</si>
  <si>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</si>
  <si>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</si>
  <si>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</si>
  <si>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</si>
  <si>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</si>
  <si>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</si>
  <si>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</si>
  <si>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</si>
  <si>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</si>
  <si>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</si>
  <si>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</si>
  <si>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</si>
  <si>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</si>
  <si>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</si>
  <si>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</si>
  <si>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</si>
  <si>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</si>
  <si>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</si>
  <si>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</si>
  <si>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</si>
  <si>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</si>
  <si>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</si>
  <si>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</si>
  <si>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</si>
  <si>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</si>
  <si>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</si>
  <si>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</si>
  <si>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</si>
  <si>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</si>
  <si>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</si>
  <si>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</si>
  <si>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</si>
  <si>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</si>
  <si>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</si>
  <si>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</si>
  <si>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</si>
  <si>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</si>
  <si>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</si>
  <si>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</si>
  <si>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</si>
  <si>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</si>
  <si>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</si>
  <si>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</si>
  <si>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</si>
  <si>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</si>
  <si>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</si>
  <si>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</si>
  <si>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</si>
  <si>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</si>
  <si>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</si>
  <si>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</si>
  <si>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</si>
  <si>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</si>
  <si>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</si>
  <si>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</si>
  <si>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</si>
  <si>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</si>
  <si>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</si>
  <si>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</si>
  <si>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</si>
  <si>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</si>
  <si>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</si>
  <si>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</si>
  <si>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</si>
  <si>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</si>
  <si>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</si>
  <si>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</si>
  <si>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</si>
  <si>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</si>
  <si>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</si>
  <si>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</si>
  <si>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</si>
  <si>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</si>
  <si>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</si>
  <si>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</si>
  <si>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</si>
  <si>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</si>
  <si>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</si>
  <si>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</si>
  <si>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</si>
  <si>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</si>
  <si>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</si>
  <si>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</si>
  <si>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</si>
  <si>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</si>
  <si>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</si>
  <si>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</si>
  <si>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</si>
  <si>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</si>
  <si>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</si>
  <si>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</si>
  <si>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</si>
  <si>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</si>
  <si>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</si>
  <si>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</si>
  <si>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</si>
  <si>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</si>
  <si>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</si>
  <si>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</si>
  <si>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</si>
  <si>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</si>
  <si>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</si>
  <si>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</si>
  <si>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</si>
  <si>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</si>
  <si>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</si>
  <si>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</si>
  <si>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</si>
  <si>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</si>
  <si>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</si>
  <si>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</si>
  <si>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</si>
  <si>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</si>
  <si>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</si>
  <si>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</si>
  <si>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</si>
  <si>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</si>
  <si>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</si>
  <si>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</si>
  <si>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</si>
  <si>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</si>
  <si>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</si>
  <si>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</si>
  <si>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</si>
  <si>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</si>
  <si>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</si>
  <si>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</si>
  <si>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</si>
  <si>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</si>
  <si>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</si>
  <si>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</si>
  <si>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</si>
  <si>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</si>
  <si>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</si>
  <si>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</si>
  <si>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</si>
  <si>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</si>
  <si>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</si>
  <si>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</si>
  <si>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</si>
  <si>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</si>
  <si>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</si>
  <si>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</si>
  <si>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</si>
  <si>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</si>
  <si>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</si>
  <si>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</si>
  <si>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</si>
  <si>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</si>
  <si>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</si>
  <si>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</si>
  <si>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</si>
  <si>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</si>
  <si>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</si>
  <si>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</si>
  <si>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</si>
  <si>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</si>
  <si>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</si>
  <si>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</si>
  <si>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</si>
  <si>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</si>
  <si>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</si>
  <si>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</si>
  <si>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</si>
  <si>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</si>
  <si>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</si>
  <si>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</si>
  <si>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</si>
  <si>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</si>
  <si>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</si>
  <si>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</si>
  <si>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</si>
  <si>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</si>
  <si>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</si>
  <si>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</si>
  <si>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</si>
  <si>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</si>
  <si>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</si>
  <si>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</si>
  <si>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</si>
  <si>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</si>
  <si>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</si>
  <si>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</si>
  <si>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</si>
  <si>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</si>
  <si>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</si>
  <si>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</si>
  <si>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</si>
  <si>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</si>
  <si>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</si>
  <si>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</si>
  <si>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</si>
  <si>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</si>
  <si>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</si>
  <si>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</si>
  <si>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</si>
  <si>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</si>
  <si>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</si>
  <si>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</si>
  <si>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</si>
  <si>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</si>
  <si>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</si>
  <si>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</si>
  <si>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</si>
  <si>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</si>
  <si>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</si>
  <si>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</si>
  <si>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</si>
  <si>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</si>
  <si>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</si>
  <si>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</si>
  <si>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</si>
  <si>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</si>
  <si>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</si>
  <si>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</si>
  <si>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</si>
  <si>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</si>
  <si>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</si>
  <si>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</si>
  <si>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</si>
  <si>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</si>
  <si>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</si>
  <si>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</si>
  <si>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</si>
  <si>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</si>
  <si>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</si>
  <si>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</si>
  <si>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</si>
  <si>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</si>
  <si>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</si>
  <si>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</si>
  <si>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</si>
  <si>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</si>
  <si>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</si>
  <si>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</si>
  <si>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</si>
  <si>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</si>
  <si>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</si>
  <si>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</si>
  <si>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</si>
  <si>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</si>
  <si>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</si>
  <si>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</si>
  <si>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</si>
  <si>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</si>
  <si>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</si>
  <si>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</si>
  <si>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</si>
  <si>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</si>
  <si>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</si>
  <si>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</si>
  <si>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</si>
  <si>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</si>
  <si>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</si>
  <si>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</si>
  <si>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</si>
  <si>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</si>
  <si>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</si>
  <si>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</si>
  <si>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</si>
  <si>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</si>
  <si>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</si>
  <si>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</si>
  <si>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</si>
  <si>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</si>
  <si>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</si>
  <si>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</si>
  <si>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</si>
  <si>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</si>
  <si>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</si>
  <si>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</si>
  <si>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</si>
  <si>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</si>
  <si>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</si>
  <si>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</si>
  <si>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</si>
  <si>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</si>
  <si>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</si>
  <si>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</si>
  <si>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</si>
  <si>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</si>
  <si>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</si>
  <si>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</si>
  <si>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</si>
  <si>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</si>
  <si>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</si>
  <si>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</si>
  <si>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</si>
  <si>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</si>
  <si>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</si>
  <si>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</si>
  <si>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</si>
  <si>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</si>
  <si>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</si>
  <si>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</si>
  <si>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</si>
  <si>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</si>
  <si>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</si>
  <si>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</si>
  <si>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</si>
  <si>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</si>
  <si>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</si>
  <si>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</si>
  <si>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</si>
  <si>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</si>
  <si>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</si>
  <si>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</si>
  <si>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</si>
  <si>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</si>
  <si>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</si>
  <si>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</si>
  <si>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</si>
  <si>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</si>
  <si>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</si>
  <si>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</si>
  <si>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</si>
  <si>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</si>
  <si>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</si>
  <si>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</si>
  <si>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</si>
  <si>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</si>
  <si>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</si>
  <si>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</si>
  <si>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</si>
  <si>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</si>
  <si>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</si>
  <si>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</si>
  <si>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</si>
  <si>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</si>
  <si>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</si>
  <si>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</si>
  <si>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</si>
  <si>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</si>
  <si>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</si>
  <si>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</si>
  <si>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</si>
  <si>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</si>
  <si>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</si>
  <si>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</si>
  <si>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</si>
  <si>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</si>
  <si>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</si>
  <si>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</si>
  <si>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</si>
  <si>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</si>
  <si>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</si>
  <si>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</si>
  <si>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</si>
  <si>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</si>
  <si>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</si>
  <si>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</si>
  <si>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</si>
  <si>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</si>
  <si>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</si>
  <si>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</si>
  <si>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</si>
  <si>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</si>
  <si>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</si>
  <si>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</si>
  <si>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</si>
  <si>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</si>
  <si>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</si>
  <si>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</si>
  <si>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</si>
  <si>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</si>
  <si>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</si>
  <si>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</si>
  <si>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</si>
  <si>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</si>
  <si>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</si>
  <si>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</si>
  <si>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</si>
  <si>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</si>
  <si>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</si>
  <si>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</si>
  <si>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</si>
  <si>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</si>
  <si>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</si>
  <si>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</si>
  <si>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</si>
  <si>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</si>
  <si>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</si>
  <si>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</si>
  <si>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</si>
  <si>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</si>
  <si>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</si>
  <si>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</si>
  <si>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</si>
  <si>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</si>
  <si>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</si>
  <si>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</si>
  <si>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</si>
  <si>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井出病院</t>
    <phoneticPr fontId="3"/>
  </si>
  <si>
    <t>〒794-0015 今治市常盤町７－３－６</t>
    <phoneticPr fontId="3"/>
  </si>
  <si>
    <t>〇</t>
  </si>
  <si>
    <t>医療法人</t>
  </si>
  <si>
    <t>複数の診療科で活用</t>
  </si>
  <si>
    <t>内科</t>
  </si>
  <si>
    <t>糖尿病内科（代謝内科）</t>
  </si>
  <si>
    <t>消化器内科（胃腸内科）</t>
  </si>
  <si>
    <t>ＤＰＣ病院ではない</t>
  </si>
  <si>
    <t>-</t>
    <phoneticPr fontId="3"/>
  </si>
  <si>
    <t>慢性期機能病棟</t>
  </si>
  <si>
    <t>慢性期機能</t>
  </si>
  <si>
    <t>未突合</t>
  </si>
  <si>
    <t>療養病棟入院料１</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</si>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</sst>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42&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1048</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t="s">
        <v>1040</v>
      </c>
    </row>
    <row r="17" spans="1:22" s="21" customFormat="1" ht="315" customHeight="1">
      <c r="A17" s="244" t="s">
        <v>987</v>
      </c>
      <c r="B17" s="17"/>
      <c r="C17" s="19"/>
      <c r="D17" s="19"/>
      <c r="E17" s="19"/>
      <c r="F17" s="19"/>
      <c r="G17" s="19"/>
      <c r="H17" s="20"/>
      <c r="I17" s="310" t="s">
        <v>1010</v>
      </c>
      <c r="J17" s="310"/>
      <c r="K17" s="310"/>
      <c r="L17" s="29" t="s">
        <v>533</v>
      </c>
      <c r="M17" s="29" t="s">
        <v>1050</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1048</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t="s">
        <v>1040</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1048</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1048</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542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70</v>
      </c>
      <c r="K103" s="237" t="str">
        <f t="shared" si="1"/>
        <v/>
      </c>
      <c r="L103" s="258">
        <v>35</v>
      </c>
      <c r="M103" s="258">
        <v>35</v>
      </c>
    </row>
    <row r="104" spans="1:22" s="83" customFormat="1" ht="34.5" customHeight="1">
      <c r="A104" s="244" t="s">
        <v>614</v>
      </c>
      <c r="B104" s="84"/>
      <c r="C104" s="396"/>
      <c r="D104" s="397"/>
      <c r="E104" s="428"/>
      <c r="F104" s="429"/>
      <c r="G104" s="320" t="s">
        <v>47</v>
      </c>
      <c r="H104" s="322"/>
      <c r="I104" s="420"/>
      <c r="J104" s="256">
        <f t="shared" si="0"/>
        <v>70</v>
      </c>
      <c r="K104" s="237" t="str">
        <f t="shared" si="1"/>
        <v/>
      </c>
      <c r="L104" s="258">
        <v>35</v>
      </c>
      <c r="M104" s="258">
        <v>35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70</v>
      </c>
      <c r="K106" s="237" t="str">
        <f t="shared" si="1"/>
        <v/>
      </c>
      <c r="L106" s="258">
        <v>35</v>
      </c>
      <c r="M106" s="258">
        <v>35</v>
      </c>
    </row>
    <row r="107" spans="1:22" s="83" customFormat="1" ht="34.5" customHeight="1">
      <c r="A107" s="244" t="s">
        <v>614</v>
      </c>
      <c r="B107" s="84"/>
      <c r="C107" s="396"/>
      <c r="D107" s="397"/>
      <c r="E107" s="428"/>
      <c r="F107" s="429"/>
      <c r="G107" s="320" t="s">
        <v>47</v>
      </c>
      <c r="H107" s="322"/>
      <c r="I107" s="420"/>
      <c r="J107" s="256">
        <f t="shared" si="0"/>
        <v>70</v>
      </c>
      <c r="K107" s="237" t="str">
        <f t="shared" si="1"/>
        <v/>
      </c>
      <c r="L107" s="258">
        <v>35</v>
      </c>
      <c r="M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70</v>
      </c>
      <c r="K109" s="237" t="str">
        <f t="shared" si="1"/>
        <v/>
      </c>
      <c r="L109" s="258">
        <v>35</v>
      </c>
      <c r="M109" s="258">
        <v>35</v>
      </c>
    </row>
    <row r="110" spans="1:22" s="83" customFormat="1" ht="34.5" customHeight="1">
      <c r="A110" s="244" t="s">
        <v>614</v>
      </c>
      <c r="B110" s="84"/>
      <c r="C110" s="396"/>
      <c r="D110" s="397"/>
      <c r="E110" s="432"/>
      <c r="F110" s="433"/>
      <c r="G110" s="317" t="s">
        <v>47</v>
      </c>
      <c r="H110" s="319"/>
      <c r="I110" s="420"/>
      <c r="J110" s="256">
        <f t="shared" si="0"/>
        <v>70</v>
      </c>
      <c r="K110" s="237" t="str">
        <f t="shared" si="1"/>
        <v/>
      </c>
      <c r="L110" s="258">
        <v>35</v>
      </c>
      <c r="M110" s="258">
        <v>35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533</v>
      </c>
    </row>
    <row r="122" spans="1:22" s="83" customFormat="1" ht="40.5" customHeight="1">
      <c r="A122" s="244" t="s">
        <v>619</v>
      </c>
      <c r="B122" s="1"/>
      <c r="C122" s="295"/>
      <c r="D122" s="297"/>
      <c r="E122" s="396"/>
      <c r="F122" s="418"/>
      <c r="G122" s="418"/>
      <c r="H122" s="397"/>
      <c r="I122" s="354"/>
      <c r="J122" s="101"/>
      <c r="K122" s="102"/>
      <c r="L122" s="98" t="s">
        <v>1044</v>
      </c>
      <c r="M122" s="98" t="s">
        <v>533</v>
      </c>
    </row>
    <row r="123" spans="1:22" s="83" customFormat="1" ht="40.5" customHeight="1">
      <c r="A123" s="244" t="s">
        <v>620</v>
      </c>
      <c r="B123" s="1"/>
      <c r="C123" s="289"/>
      <c r="D123" s="290"/>
      <c r="E123" s="377"/>
      <c r="F123" s="378"/>
      <c r="G123" s="378"/>
      <c r="H123" s="379"/>
      <c r="I123" s="341"/>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1051</v>
      </c>
    </row>
    <row r="132" spans="1:22" s="83" customFormat="1" ht="34.5" customHeight="1">
      <c r="A132" s="244" t="s">
        <v>621</v>
      </c>
      <c r="B132" s="84"/>
      <c r="C132" s="295"/>
      <c r="D132" s="297"/>
      <c r="E132" s="320" t="s">
        <v>58</v>
      </c>
      <c r="F132" s="321"/>
      <c r="G132" s="321"/>
      <c r="H132" s="322"/>
      <c r="I132" s="389"/>
      <c r="J132" s="101"/>
      <c r="K132" s="102"/>
      <c r="L132" s="82">
        <v>35</v>
      </c>
      <c r="M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1052</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1052</v>
      </c>
    </row>
    <row r="158" spans="1:13" s="118" customFormat="1" ht="34.5" customHeight="1">
      <c r="A158" s="246" t="s">
        <v>661</v>
      </c>
      <c r="B158" s="115"/>
      <c r="C158" s="317" t="s">
        <v>567</v>
      </c>
      <c r="D158" s="318"/>
      <c r="E158" s="318"/>
      <c r="F158" s="318"/>
      <c r="G158" s="318"/>
      <c r="H158" s="319"/>
      <c r="I158" s="413"/>
      <c r="J158" s="263">
        <f t="shared" si="2"/>
        <v>33</v>
      </c>
      <c r="K158" s="264" t="str">
        <f t="shared" si="3"/>
        <v/>
      </c>
      <c r="L158" s="117">
        <v>33</v>
      </c>
      <c r="M158" s="117" t="s">
        <v>1052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v>
      </c>
      <c r="K269" s="81" t="str">
        <f t="shared" si="8"/>
        <v/>
      </c>
      <c r="L269" s="147">
        <v>3</v>
      </c>
      <c r="M269" s="147">
        <v>0</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1.4</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8</v>
      </c>
      <c r="M271" s="147">
        <v>0</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0.7</v>
      </c>
      <c r="M272" s="148">
        <v>0</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4</v>
      </c>
      <c r="M273" s="147">
        <v>0</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2</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542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26</v>
      </c>
      <c r="K392" s="81" t="str">
        <f t="shared" ref="K392:K397" si="12">IF(OR(COUNTIF(L392:M392,"未確認")&gt;0,COUNTIF(L392:M392,"~*")&gt;0),"※","")</f>
        <v/>
      </c>
      <c r="L392" s="147">
        <v>26</v>
      </c>
      <c r="M392" s="147">
        <v>0</v>
      </c>
    </row>
    <row r="393" spans="1:22" s="83" customFormat="1" ht="34.5" customHeight="1">
      <c r="A393" s="249" t="s">
        <v>773</v>
      </c>
      <c r="B393" s="84"/>
      <c r="C393" s="370"/>
      <c r="D393" s="380"/>
      <c r="E393" s="320" t="s">
        <v>224</v>
      </c>
      <c r="F393" s="321"/>
      <c r="G393" s="321"/>
      <c r="H393" s="322"/>
      <c r="I393" s="343"/>
      <c r="J393" s="140">
        <f t="shared" si="11"/>
        <v>26</v>
      </c>
      <c r="K393" s="81" t="str">
        <f t="shared" si="12"/>
        <v/>
      </c>
      <c r="L393" s="147">
        <v>26</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11278</v>
      </c>
      <c r="K396" s="81" t="str">
        <f t="shared" si="12"/>
        <v/>
      </c>
      <c r="L396" s="147">
        <v>11278</v>
      </c>
      <c r="M396" s="147">
        <v>0</v>
      </c>
    </row>
    <row r="397" spans="1:22" s="83" customFormat="1" ht="34.5" customHeight="1">
      <c r="A397" s="250" t="s">
        <v>777</v>
      </c>
      <c r="B397" s="119"/>
      <c r="C397" s="370"/>
      <c r="D397" s="320" t="s">
        <v>228</v>
      </c>
      <c r="E397" s="321"/>
      <c r="F397" s="321"/>
      <c r="G397" s="321"/>
      <c r="H397" s="322"/>
      <c r="I397" s="344"/>
      <c r="J397" s="140">
        <f t="shared" si="11"/>
        <v>23</v>
      </c>
      <c r="K397" s="81" t="str">
        <f t="shared" si="12"/>
        <v/>
      </c>
      <c r="L397" s="147">
        <v>23</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26</v>
      </c>
      <c r="K405" s="81" t="str">
        <f t="shared" ref="K405:K422" si="14">IF(OR(COUNTIF(L405:M405,"未確認")&gt;0,COUNTIF(L405:M405,"~*")&gt;0),"※","")</f>
        <v/>
      </c>
      <c r="L405" s="147">
        <v>26</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18</v>
      </c>
      <c r="K407" s="81" t="str">
        <f t="shared" si="14"/>
        <v/>
      </c>
      <c r="L407" s="147">
        <v>18</v>
      </c>
      <c r="M407" s="147">
        <v>0</v>
      </c>
    </row>
    <row r="408" spans="1:22" s="83" customFormat="1" ht="34.5" customHeight="1">
      <c r="A408" s="251" t="s">
        <v>781</v>
      </c>
      <c r="B408" s="119"/>
      <c r="C408" s="369"/>
      <c r="D408" s="369"/>
      <c r="E408" s="320" t="s">
        <v>236</v>
      </c>
      <c r="F408" s="321"/>
      <c r="G408" s="321"/>
      <c r="H408" s="322"/>
      <c r="I408" s="361"/>
      <c r="J408" s="140">
        <f t="shared" si="13"/>
        <v>5</v>
      </c>
      <c r="K408" s="81" t="str">
        <f t="shared" si="14"/>
        <v/>
      </c>
      <c r="L408" s="147">
        <v>5</v>
      </c>
      <c r="M408" s="147">
        <v>0</v>
      </c>
    </row>
    <row r="409" spans="1:22" s="83" customFormat="1" ht="34.5" customHeight="1">
      <c r="A409" s="251" t="s">
        <v>782</v>
      </c>
      <c r="B409" s="119"/>
      <c r="C409" s="369"/>
      <c r="D409" s="369"/>
      <c r="E409" s="317" t="s">
        <v>990</v>
      </c>
      <c r="F409" s="318"/>
      <c r="G409" s="318"/>
      <c r="H409" s="319"/>
      <c r="I409" s="361"/>
      <c r="J409" s="140">
        <f t="shared" si="13"/>
        <v>3</v>
      </c>
      <c r="K409" s="81" t="str">
        <f t="shared" si="14"/>
        <v/>
      </c>
      <c r="L409" s="147">
        <v>3</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23</v>
      </c>
      <c r="K413" s="81" t="str">
        <f t="shared" si="14"/>
        <v/>
      </c>
      <c r="L413" s="147">
        <v>23</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16</v>
      </c>
      <c r="K415" s="81" t="str">
        <f t="shared" si="14"/>
        <v/>
      </c>
      <c r="L415" s="147">
        <v>16</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6</v>
      </c>
      <c r="K421" s="81" t="str">
        <f t="shared" si="14"/>
        <v/>
      </c>
      <c r="L421" s="147">
        <v>6</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23</v>
      </c>
      <c r="K430" s="193" t="str">
        <f>IF(OR(COUNTIF(L430:M430,"未確認")&gt;0,COUNTIF(L430:M430,"~*")&gt;0),"※","")</f>
        <v/>
      </c>
      <c r="L430" s="147">
        <v>23</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16</v>
      </c>
      <c r="K433" s="193" t="str">
        <f>IF(OR(COUNTIF(L433:M433,"未確認")&gt;0,COUNTIF(L433:M433,"~*")&gt;0),"※","")</f>
        <v/>
      </c>
      <c r="L433" s="147">
        <v>16</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v>
      </c>
      <c r="K434" s="193" t="str">
        <f>IF(OR(COUNTIF(L434:M434,"未確認")&gt;0,COUNTIF(L434:M434,"~*")&gt;0),"※","")</f>
        <v/>
      </c>
      <c r="L434" s="147">
        <v>7</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1052</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542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1052</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542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3" t="s">
        <v>995</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62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1052</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1052</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1052</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1052</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1052</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1052</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1052</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t="s">
        <v>1052</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1052</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1052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13</v>
      </c>
      <c r="K683" s="201" t="str">
        <f>IF(OR(COUNTIF(L683:M683,"未確認")&gt;0,COUNTIF(L683:M683,"*")&gt;0),"※","")</f>
        <v>※</v>
      </c>
      <c r="L683" s="117">
        <v>13</v>
      </c>
      <c r="M683" s="117" t="s">
        <v>1052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48F6723-26FE-40AF-B047-48B1200456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2019-12-23T01:28:37Z</dcterms:modified>
</cp:coreProperties>
</file>