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187E284-CC15-49CC-845B-734793441690}"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<sst xmlns="http://schemas.openxmlformats.org/spreadsheetml/2006/main" count="3103" uniqueCount="1055">
  <si>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</si>
  <si>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</si>
  <si>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</si>
  <si>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</si>
  <si>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</si>
  <si>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</si>
  <si>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</si>
  <si>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</si>
  <si>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</si>
  <si>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</si>
  <si>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</si>
  <si>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</si>
  <si>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</si>
  <si>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</si>
  <si>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</si>
  <si>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</si>
  <si>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</si>
  <si>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</si>
  <si>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</si>
  <si>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</si>
  <si>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</si>
  <si>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</si>
  <si>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</si>
  <si>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</si>
  <si>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</si>
  <si>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</si>
  <si>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</si>
  <si>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</si>
  <si>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</si>
  <si>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</si>
  <si>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</si>
  <si>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</si>
  <si>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</si>
  <si>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</si>
  <si>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</si>
  <si>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</si>
  <si>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</si>
  <si>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</si>
  <si>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</si>
  <si>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</si>
  <si>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</si>
  <si>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</si>
  <si>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</si>
  <si>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</si>
  <si>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</si>
  <si>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</si>
  <si>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</si>
  <si>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</si>
  <si>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</si>
  <si>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</si>
  <si>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</si>
  <si>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</si>
  <si>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</si>
  <si>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</si>
  <si>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</si>
  <si>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</si>
  <si>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</si>
  <si>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</si>
  <si>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</si>
  <si>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</si>
  <si>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</si>
  <si>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</si>
  <si>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</si>
  <si>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</si>
  <si>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</si>
  <si>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</si>
  <si>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</si>
  <si>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</si>
  <si>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</si>
  <si>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</si>
  <si>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</si>
  <si>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</si>
  <si>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</si>
  <si>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</si>
  <si>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</si>
  <si>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</si>
  <si>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</si>
  <si>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</si>
  <si>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</si>
  <si>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</si>
  <si>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</si>
  <si>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</si>
  <si>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</si>
  <si>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</si>
  <si>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</si>
  <si>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</si>
  <si>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</si>
  <si>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</si>
  <si>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</si>
  <si>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</si>
  <si>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</si>
  <si>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</si>
  <si>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</si>
  <si>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</si>
  <si>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</si>
  <si>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</si>
  <si>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</si>
  <si>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</si>
  <si>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</si>
  <si>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</si>
  <si>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</si>
  <si>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</si>
  <si>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</si>
  <si>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</si>
  <si>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</si>
  <si>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</si>
  <si>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</si>
  <si>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</si>
  <si>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</si>
  <si>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</si>
  <si>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</si>
  <si>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</si>
  <si>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</si>
  <si>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</si>
  <si>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</si>
  <si>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</si>
  <si>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</si>
  <si>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</si>
  <si>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</si>
  <si>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</si>
  <si>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</si>
  <si>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</si>
  <si>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</si>
  <si>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</si>
  <si>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</si>
  <si>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</si>
  <si>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</si>
  <si>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</si>
  <si>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</si>
  <si>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</si>
  <si>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</si>
  <si>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</si>
  <si>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</si>
  <si>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</si>
  <si>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</si>
  <si>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</si>
  <si>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</si>
  <si>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</si>
  <si>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</si>
  <si>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</si>
  <si>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</si>
  <si>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</si>
  <si>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</si>
  <si>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</si>
  <si>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</si>
  <si>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</si>
  <si>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</si>
  <si>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</si>
  <si>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</si>
  <si>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</si>
  <si>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</si>
  <si>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</si>
  <si>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</si>
  <si>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</si>
  <si>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</si>
  <si>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</si>
  <si>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</si>
  <si>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</si>
  <si>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</si>
  <si>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</si>
  <si>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</si>
  <si>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</si>
  <si>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</si>
  <si>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</si>
  <si>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</si>
  <si>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</si>
  <si>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</si>
  <si>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</si>
  <si>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</si>
  <si>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</si>
  <si>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</si>
  <si>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</si>
  <si>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</si>
  <si>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</si>
  <si>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</si>
  <si>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</si>
  <si>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</si>
  <si>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</si>
  <si>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</si>
  <si>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</si>
  <si>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</si>
  <si>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</si>
  <si>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</si>
  <si>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</si>
  <si>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</si>
  <si>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</si>
  <si>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</si>
  <si>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</si>
  <si>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</si>
  <si>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</si>
  <si>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</si>
  <si>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</si>
  <si>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</si>
  <si>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</si>
  <si>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</si>
  <si>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</si>
  <si>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</si>
  <si>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</si>
  <si>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</si>
  <si>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</si>
  <si>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</si>
  <si>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</si>
  <si>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</si>
  <si>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</si>
  <si>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</si>
  <si>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</si>
  <si>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</si>
  <si>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</si>
  <si>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</si>
  <si>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</si>
  <si>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</si>
  <si>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</si>
  <si>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</si>
  <si>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</si>
  <si>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</si>
  <si>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</si>
  <si>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</si>
  <si>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</si>
  <si>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</si>
  <si>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</si>
  <si>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</si>
  <si>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</si>
  <si>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</si>
  <si>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</si>
  <si>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</si>
  <si>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</si>
  <si>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</si>
  <si>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</si>
  <si>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</si>
  <si>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</si>
  <si>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</si>
  <si>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</si>
  <si>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</si>
  <si>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</si>
  <si>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</si>
  <si>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</si>
  <si>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</si>
  <si>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</si>
  <si>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</si>
  <si>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</si>
  <si>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</si>
  <si>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</si>
  <si>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</si>
  <si>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</si>
  <si>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</si>
  <si>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</si>
  <si>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</si>
  <si>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</si>
  <si>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</si>
  <si>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</si>
  <si>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</si>
  <si>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</si>
  <si>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</si>
  <si>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</si>
  <si>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</si>
  <si>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</si>
  <si>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</si>
  <si>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</si>
  <si>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</si>
  <si>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</si>
  <si>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</si>
  <si>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</si>
  <si>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</si>
  <si>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</si>
  <si>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</si>
  <si>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</si>
  <si>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</si>
  <si>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</si>
  <si>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</si>
  <si>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</si>
  <si>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</si>
  <si>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</si>
  <si>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</si>
  <si>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</si>
  <si>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</si>
  <si>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</si>
  <si>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</si>
  <si>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</si>
  <si>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</si>
  <si>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</si>
  <si>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</si>
  <si>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</si>
  <si>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</si>
  <si>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</si>
  <si>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</si>
  <si>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</si>
  <si>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</si>
  <si>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</si>
  <si>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</si>
  <si>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</si>
  <si>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</si>
  <si>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</si>
  <si>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</si>
  <si>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</si>
  <si>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</si>
  <si>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</si>
  <si>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</si>
  <si>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</si>
  <si>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</si>
  <si>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</si>
  <si>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</si>
  <si>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</si>
  <si>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</si>
  <si>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</si>
  <si>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</si>
  <si>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</si>
  <si>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</si>
  <si>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</si>
  <si>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</si>
  <si>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</si>
  <si>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</si>
  <si>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</si>
  <si>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</si>
  <si>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</si>
  <si>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</si>
  <si>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</si>
  <si>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</si>
  <si>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</si>
  <si>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</si>
  <si>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</si>
  <si>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</si>
  <si>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</si>
  <si>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</si>
  <si>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</si>
  <si>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</si>
  <si>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</si>
  <si>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</si>
  <si>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</si>
  <si>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</si>
  <si>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</si>
  <si>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</si>
  <si>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</si>
  <si>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</si>
  <si>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</si>
  <si>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</si>
  <si>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</si>
  <si>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</si>
  <si>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</si>
  <si>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</si>
  <si>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</si>
  <si>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</si>
  <si>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</si>
  <si>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</si>
  <si>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</si>
  <si>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</si>
  <si>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</si>
  <si>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</si>
  <si>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</si>
  <si>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</si>
  <si>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</si>
  <si>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</si>
  <si>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</si>
  <si>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</si>
  <si>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</si>
  <si>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</si>
  <si>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</si>
  <si>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</si>
  <si>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</si>
  <si>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</si>
  <si>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</si>
  <si>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</si>
  <si>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</si>
  <si>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</si>
  <si>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</si>
  <si>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</si>
  <si>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</si>
  <si>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</si>
  <si>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</si>
  <si>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</si>
  <si>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</si>
  <si>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</si>
  <si>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</si>
  <si>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</si>
  <si>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</si>
  <si>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</si>
  <si>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</si>
  <si>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</si>
  <si>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</si>
  <si>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</si>
  <si>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</si>
  <si>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</si>
  <si>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</si>
  <si>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</si>
  <si>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</si>
  <si>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</si>
  <si>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</si>
  <si>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</si>
  <si>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</si>
  <si>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</si>
  <si>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</si>
  <si>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</si>
  <si>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</si>
  <si>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</si>
  <si>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</si>
  <si>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</si>
  <si>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</si>
  <si>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</si>
  <si>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</si>
  <si>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</si>
  <si>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</si>
  <si>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</si>
  <si>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</si>
  <si>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</si>
  <si>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</si>
  <si>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</si>
  <si>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</si>
  <si>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</si>
  <si>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</si>
  <si>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</si>
  <si>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</si>
  <si>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</si>
  <si>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</si>
  <si>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</si>
  <si>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</si>
  <si>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</si>
  <si>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</si>
  <si>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</si>
  <si>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</si>
  <si>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</si>
  <si>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</si>
  <si>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</si>
  <si>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</si>
  <si>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</si>
  <si>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</si>
  <si>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</si>
  <si>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</si>
  <si>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</si>
  <si>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</si>
  <si>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</si>
  <si>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</si>
  <si>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</si>
  <si>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</si>
  <si>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</si>
  <si>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</si>
  <si>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</si>
  <si>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</si>
  <si>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</si>
  <si>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</si>
  <si>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</si>
  <si>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</si>
  <si>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</si>
  <si>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</si>
  <si>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</si>
  <si>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</si>
  <si>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</si>
  <si>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</si>
  <si>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</si>
  <si>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</si>
  <si>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</si>
  <si>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</si>
  <si>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</si>
  <si>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</si>
  <si>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</si>
  <si>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</si>
  <si>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</si>
  <si>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</si>
  <si>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</si>
  <si>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</si>
  <si>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</si>
  <si>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</si>
  <si>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</si>
  <si>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</si>
  <si>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</si>
  <si>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</si>
  <si>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</si>
  <si>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</si>
  <si>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</si>
  <si>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</si>
  <si>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</si>
  <si>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</si>
  <si>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</si>
  <si>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</si>
  <si>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</si>
  <si>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</si>
  <si>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</si>
  <si>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</si>
  <si>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</si>
  <si>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</si>
  <si>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</si>
  <si>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</si>
  <si>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</si>
  <si>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</si>
  <si>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</si>
  <si>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</si>
  <si>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</si>
  <si>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</si>
  <si>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</si>
  <si>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</si>
  <si>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</si>
  <si>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</si>
  <si>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</si>
  <si>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</si>
  <si>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</si>
  <si>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</si>
  <si>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</si>
  <si>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</si>
  <si>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</si>
  <si>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</si>
  <si>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</si>
  <si>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</si>
  <si>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</si>
  <si>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</si>
  <si>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</si>
  <si>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</si>
  <si>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</si>
  <si>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</si>
  <si>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</si>
  <si>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</si>
  <si>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</si>
  <si>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</si>
  <si>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</si>
  <si>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</si>
  <si>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</si>
  <si>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</si>
  <si>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</si>
  <si>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</si>
  <si>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</si>
  <si>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</si>
  <si>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</si>
  <si>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</si>
  <si>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</si>
  <si>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</si>
  <si>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</si>
  <si>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</si>
  <si>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</si>
  <si>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</si>
  <si>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</si>
  <si>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</si>
  <si>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</si>
  <si>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</si>
  <si>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</si>
  <si>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</si>
  <si>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</si>
  <si>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</si>
  <si>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</si>
  <si>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</si>
  <si>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</si>
  <si>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</si>
  <si>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</si>
  <si>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</si>
  <si>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</si>
  <si>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</si>
  <si>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</si>
  <si>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</si>
  <si>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</si>
  <si>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</si>
  <si>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</si>
  <si>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</si>
  <si>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</si>
  <si>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</si>
  <si>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</si>
  <si>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</si>
  <si>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</si>
  <si>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</si>
  <si>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</si>
  <si>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</si>
  <si>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</si>
  <si>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</si>
  <si>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</si>
  <si>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</si>
  <si>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</si>
  <si>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</si>
  <si>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</si>
  <si>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</si>
  <si>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</si>
  <si>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</si>
  <si>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</si>
  <si>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</si>
  <si>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</si>
  <si>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</si>
  <si>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</si>
  <si>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</si>
  <si>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</si>
  <si>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</si>
  <si>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</si>
  <si>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</si>
  <si>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</si>
  <si>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</si>
  <si>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</si>
  <si>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</si>
  <si>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</si>
  <si>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</si>
  <si>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</si>
  <si>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</si>
  <si>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</si>
  <si>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</si>
  <si>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</si>
  <si>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</si>
  <si>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</si>
  <si>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</si>
  <si>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</si>
  <si>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</si>
  <si>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</si>
  <si>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</si>
  <si>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</si>
  <si>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</si>
  <si>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</si>
  <si>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</si>
  <si>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</si>
  <si>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</si>
  <si>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</si>
  <si>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</si>
  <si>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</si>
  <si>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</si>
  <si>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</si>
  <si>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</si>
  <si>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</si>
  <si>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</si>
  <si>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</si>
  <si>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</si>
  <si>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</si>
  <si>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</si>
  <si>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</si>
  <si>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</si>
  <si>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</si>
  <si>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</si>
  <si>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</si>
  <si>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</si>
  <si>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</si>
  <si>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</si>
  <si>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</si>
  <si>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</si>
  <si>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</si>
  <si>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</si>
  <si>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</si>
  <si>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</si>
  <si>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</si>
  <si>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</si>
  <si>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</si>
  <si>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</si>
  <si>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</si>
  <si>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</si>
  <si>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</si>
  <si>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</si>
  <si>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</si>
  <si>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</si>
  <si>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</si>
  <si>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</si>
  <si>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</si>
  <si>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</si>
  <si>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</si>
  <si>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</si>
  <si>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</si>
  <si>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</si>
  <si>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</si>
  <si>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</si>
  <si>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</si>
  <si>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</si>
  <si>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</si>
  <si>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</si>
  <si>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</si>
  <si>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</si>
  <si>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</si>
  <si>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</si>
  <si>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</si>
  <si>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</si>
  <si>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</si>
  <si>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</si>
  <si>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</si>
  <si>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</si>
  <si>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</si>
  <si>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</si>
  <si>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</si>
  <si>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</si>
  <si>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</si>
  <si>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</si>
  <si>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</si>
  <si>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</si>
  <si>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</si>
  <si>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</si>
  <si>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</si>
  <si>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</si>
  <si>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</si>
  <si>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</si>
  <si>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</si>
  <si>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</si>
  <si>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</si>
  <si>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</si>
  <si>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</si>
  <si>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</si>
  <si>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</si>
  <si>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</si>
  <si>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</si>
  <si>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</si>
  <si>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</si>
  <si>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</si>
  <si>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</si>
  <si>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</si>
  <si>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</si>
  <si>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</si>
  <si>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</si>
  <si>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</si>
  <si>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</si>
  <si>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</si>
  <si>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</si>
  <si>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</si>
  <si>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</si>
  <si>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</si>
  <si>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</si>
  <si>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</si>
  <si>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</si>
  <si>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</si>
  <si>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</si>
  <si>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</si>
  <si>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</si>
  <si>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</si>
  <si>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</si>
  <si>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</si>
  <si>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</si>
  <si>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</si>
  <si>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</si>
  <si>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</si>
  <si>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</si>
  <si>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</si>
  <si>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</si>
  <si>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</si>
  <si>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</si>
  <si>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</si>
  <si>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</si>
  <si>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</si>
  <si>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</si>
  <si>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</si>
  <si>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</si>
  <si>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</si>
  <si>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</si>
  <si>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</si>
  <si>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</si>
  <si>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</si>
  <si>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</si>
  <si>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</si>
  <si>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</si>
  <si>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</si>
  <si>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</si>
  <si>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</si>
  <si>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</si>
  <si>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</si>
  <si>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</si>
  <si>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</si>
  <si>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</si>
  <si>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</si>
  <si>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</si>
  <si>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</si>
  <si>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</si>
  <si>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</si>
  <si>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</si>
  <si>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</si>
  <si>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</si>
  <si>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</si>
  <si>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</si>
  <si>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</si>
  <si>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</si>
  <si>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</si>
  <si>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</si>
  <si>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</si>
  <si>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</si>
  <si>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</si>
  <si>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</si>
  <si>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</si>
  <si>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</si>
  <si>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</si>
  <si>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</si>
  <si>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</si>
  <si>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</si>
  <si>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</si>
  <si>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</si>
  <si>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</si>
  <si>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</si>
  <si>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</si>
  <si>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</si>
  <si>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</si>
  <si>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</si>
  <si>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</si>
  <si>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</si>
  <si>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</si>
  <si>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</si>
  <si>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</si>
  <si>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</si>
  <si>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</si>
  <si>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</si>
  <si>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</si>
  <si>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</si>
  <si>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</si>
  <si>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</si>
  <si>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</si>
  <si>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</si>
  <si>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</si>
  <si>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</si>
  <si>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</si>
  <si>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</si>
  <si>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</si>
  <si>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</si>
  <si>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</si>
  <si>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</si>
  <si>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</si>
  <si>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</si>
  <si>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</si>
  <si>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</si>
  <si>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</si>
  <si>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</si>
  <si>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</si>
  <si>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</si>
  <si>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</si>
  <si>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</si>
  <si>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</si>
  <si>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</si>
  <si>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</si>
  <si>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</si>
  <si>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</si>
  <si>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</si>
  <si>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</si>
  <si>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</si>
  <si>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</si>
  <si>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</si>
  <si>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</si>
  <si>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</si>
  <si>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</si>
  <si>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</si>
  <si>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</si>
  <si>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</si>
  <si>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</si>
  <si>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</si>
  <si>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</si>
  <si>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</si>
  <si>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</si>
  <si>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</si>
  <si>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</si>
  <si>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</si>
  <si>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</si>
  <si>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</si>
  <si>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</si>
  <si>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</si>
  <si>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</si>
  <si>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</si>
  <si>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</si>
  <si>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</si>
  <si>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</si>
  <si>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</si>
  <si>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</si>
  <si>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</si>
  <si>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</si>
  <si>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</si>
  <si>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</si>
  <si>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</si>
  <si>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</si>
  <si>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</si>
  <si>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</si>
  <si>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</si>
  <si>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</si>
  <si>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</si>
  <si>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</si>
  <si>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</si>
  <si>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</si>
  <si>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</si>
  <si>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</si>
  <si>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</si>
  <si>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</si>
  <si>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</si>
  <si>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</si>
  <si>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</si>
  <si>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</si>
  <si>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</si>
  <si>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</si>
  <si>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</si>
  <si>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</si>
  <si>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</si>
  <si>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</si>
  <si>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</si>
  <si>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</si>
  <si>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</si>
  <si>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</si>
  <si>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</si>
  <si>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</si>
  <si>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</si>
  <si>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</si>
  <si>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</si>
  <si>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</si>
  <si>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</si>
  <si>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</si>
  <si>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</si>
  <si>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</si>
  <si>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</si>
  <si>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</si>
  <si>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</si>
  <si>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</si>
  <si>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</si>
  <si>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</si>
  <si>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</si>
  <si>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</si>
  <si>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</si>
  <si>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</si>
  <si>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</si>
  <si>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</si>
  <si>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</si>
  <si>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</si>
  <si>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</si>
  <si>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</si>
  <si>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</si>
  <si>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</si>
  <si>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</si>
  <si>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</si>
  <si>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</si>
  <si>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</si>
  <si>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</si>
  <si>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</si>
  <si>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</si>
  <si>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</si>
  <si>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</si>
  <si>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</si>
  <si>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</si>
  <si>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</si>
  <si>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</si>
  <si>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</si>
  <si>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</si>
  <si>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</si>
  <si>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</si>
  <si>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</si>
  <si>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</si>
  <si>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</si>
  <si>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</si>
  <si>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</si>
  <si>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</si>
  <si>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</si>
  <si>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</si>
  <si>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</si>
  <si>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</si>
  <si>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</si>
  <si>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</si>
  <si>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</si>
  <si>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</si>
  <si>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</si>
  <si>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</si>
  <si>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</si>
  <si>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</si>
  <si>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</si>
  <si>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</si>
  <si>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</si>
  <si>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</si>
  <si>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</si>
  <si>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</si>
  <si>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</si>
  <si>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</si>
  <si>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</si>
  <si>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</si>
  <si>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</si>
  <si>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</si>
  <si>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</si>
  <si>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</si>
  <si>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</si>
  <si>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</si>
  <si>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</si>
  <si>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</si>
  <si>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</si>
  <si>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</si>
  <si>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</si>
  <si>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</si>
  <si>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</si>
  <si>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</si>
  <si>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</si>
  <si>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</si>
  <si>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</si>
  <si>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</si>
  <si>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</si>
  <si>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</si>
  <si>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</si>
  <si>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</si>
  <si>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</si>
  <si>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</si>
  <si>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</si>
  <si>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</si>
  <si>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</si>
  <si>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</si>
  <si>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</si>
  <si>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</si>
  <si>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</si>
  <si>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</si>
  <si>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</si>
  <si>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</si>
  <si>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</si>
  <si>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</si>
  <si>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</si>
  <si>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</si>
  <si>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</si>
  <si>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</si>
  <si>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</si>
  <si>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</si>
  <si>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</si>
  <si>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</si>
  <si>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</si>
  <si>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</si>
  <si>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</si>
  <si>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</si>
  <si>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</si>
  <si>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</si>
  <si>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</si>
  <si>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</si>
  <si>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</si>
  <si>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</si>
  <si>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</si>
  <si>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</si>
  <si>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</si>
  <si>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</si>
  <si>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</si>
  <si>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</si>
  <si>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</si>
  <si>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</si>
  <si>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</si>
  <si>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</si>
  <si>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</si>
  <si>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</si>
  <si>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</si>
  <si>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</si>
  <si>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</si>
  <si>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</si>
  <si>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</si>
  <si>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</si>
  <si>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</si>
  <si>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</si>
  <si>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</si>
  <si>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</si>
  <si>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</si>
  <si>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</si>
  <si>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</si>
  <si>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</si>
  <si>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</si>
  <si>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</si>
  <si>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</si>
  <si>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</si>
  <si>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</si>
  <si>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</si>
  <si>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</si>
  <si>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</si>
  <si>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</si>
  <si>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</si>
  <si>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</si>
  <si>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</si>
  <si>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</si>
  <si>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</si>
  <si>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今治第一病院</t>
    <phoneticPr fontId="3"/>
  </si>
  <si>
    <t>〒794-0052 今治市宮下町１－１－２１</t>
    <phoneticPr fontId="3"/>
  </si>
  <si>
    <t>〇</t>
  </si>
  <si>
    <t>医療法人</t>
  </si>
  <si>
    <t>複数の診療科で活用</t>
  </si>
  <si>
    <t>整形外科</t>
  </si>
  <si>
    <t>泌尿器科</t>
  </si>
  <si>
    <t>消化器外科（胃腸外科）</t>
  </si>
  <si>
    <t>急性期一般入院料１</t>
  </si>
  <si>
    <t>ＤＰＣ病院ではない</t>
  </si>
  <si>
    <t>有</t>
  </si>
  <si>
    <t>看護必要度Ⅰ</t>
    <phoneticPr fontId="3"/>
  </si>
  <si>
    <t>2階病棟</t>
  </si>
  <si>
    <t>急性期機能</t>
  </si>
  <si>
    <t>外科</t>
  </si>
  <si>
    <t>心臓血管外科</t>
  </si>
  <si>
    <t>循環器内科</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</si>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</sst>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38&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1054</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1054</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1054</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1054</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1054</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90</v>
      </c>
      <c r="K99" s="237" t="str">
        <f>IF(OR(COUNTIF(L99:M99,"未確認")&gt;0,COUNTIF(L99:M99,"~*")&gt;0),"※","")</f>
        <v/>
      </c>
      <c r="L99" s="258">
        <v>45</v>
      </c>
      <c r="M99" s="258">
        <v>45</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90</v>
      </c>
      <c r="K101" s="237" t="str">
        <f>IF(OR(COUNTIF(L101:M101,"未確認")&gt;0,COUNTIF(L101:M101,"~*")&gt;0),"※","")</f>
        <v/>
      </c>
      <c r="L101" s="258">
        <v>45</v>
      </c>
      <c r="M101" s="258">
        <v>45</v>
      </c>
    </row>
    <row r="102" spans="1:22" s="83" customFormat="1" ht="34.5" customHeight="1">
      <c r="A102" s="244" t="s">
        <v>610</v>
      </c>
      <c r="B102" s="84"/>
      <c r="C102" s="377"/>
      <c r="D102" s="379"/>
      <c r="E102" s="317" t="s">
        <v>612</v>
      </c>
      <c r="F102" s="318"/>
      <c r="G102" s="318"/>
      <c r="H102" s="319"/>
      <c r="I102" s="420"/>
      <c r="J102" s="256">
        <f t="shared" si="0"/>
        <v>90</v>
      </c>
      <c r="K102" s="237" t="str">
        <f t="shared" ref="K102:K111" si="1">IF(OR(COUNTIF(L101:M101,"未確認")&gt;0,COUNTIF(L101:M101,"~*")&gt;0),"※","")</f>
        <v/>
      </c>
      <c r="L102" s="258">
        <v>45</v>
      </c>
      <c r="M102" s="258">
        <v>45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row>
    <row r="122" spans="1:22" s="83" customFormat="1" ht="40.5" customHeight="1">
      <c r="A122" s="244" t="s">
        <v>619</v>
      </c>
      <c r="B122" s="1"/>
      <c r="C122" s="295"/>
      <c r="D122" s="297"/>
      <c r="E122" s="396"/>
      <c r="F122" s="418"/>
      <c r="G122" s="418"/>
      <c r="H122" s="397"/>
      <c r="I122" s="354"/>
      <c r="J122" s="101"/>
      <c r="K122" s="102"/>
      <c r="L122" s="98" t="s">
        <v>1043</v>
      </c>
      <c r="M122" s="98" t="s">
        <v>1052</v>
      </c>
    </row>
    <row r="123" spans="1:22" s="83" customFormat="1" ht="40.5" customHeight="1">
      <c r="A123" s="244" t="s">
        <v>620</v>
      </c>
      <c r="B123" s="1"/>
      <c r="C123" s="289"/>
      <c r="D123" s="290"/>
      <c r="E123" s="377"/>
      <c r="F123" s="378"/>
      <c r="G123" s="378"/>
      <c r="H123" s="379"/>
      <c r="I123" s="341"/>
      <c r="J123" s="105"/>
      <c r="K123" s="106"/>
      <c r="L123" s="98" t="s">
        <v>1044</v>
      </c>
      <c r="M123" s="98" t="s">
        <v>1053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row>
    <row r="132" spans="1:22" s="83" customFormat="1" ht="34.5" customHeight="1">
      <c r="A132" s="244" t="s">
        <v>621</v>
      </c>
      <c r="B132" s="84"/>
      <c r="C132" s="295"/>
      <c r="D132" s="297"/>
      <c r="E132" s="320" t="s">
        <v>58</v>
      </c>
      <c r="F132" s="321"/>
      <c r="G132" s="321"/>
      <c r="H132" s="322"/>
      <c r="I132" s="389"/>
      <c r="J132" s="101"/>
      <c r="K132" s="102"/>
      <c r="L132" s="82">
        <v>45</v>
      </c>
      <c r="M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229</v>
      </c>
      <c r="K145" s="264" t="str">
        <f t="shared" ref="K145:K176" si="3">IF(OR(COUNTIF(L145:M145,"未確認")&gt;0,COUNTIF(L145:M145,"~*")&gt;0),"※","")</f>
        <v/>
      </c>
      <c r="L145" s="117">
        <v>124</v>
      </c>
      <c r="M145" s="117">
        <v>105</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48</v>
      </c>
      <c r="K269" s="81" t="str">
        <f t="shared" si="8"/>
        <v/>
      </c>
      <c r="L269" s="147">
        <v>22</v>
      </c>
      <c r="M269" s="147">
        <v>26</v>
      </c>
    </row>
    <row r="270" spans="1:22" s="83" customFormat="1" ht="34.5" customHeight="1">
      <c r="A270" s="249" t="s">
        <v>725</v>
      </c>
      <c r="B270" s="120"/>
      <c r="C270" s="371"/>
      <c r="D270" s="371"/>
      <c r="E270" s="371"/>
      <c r="F270" s="371"/>
      <c r="G270" s="371" t="s">
        <v>148</v>
      </c>
      <c r="H270" s="371"/>
      <c r="I270" s="404"/>
      <c r="J270" s="266">
        <f t="shared" si="9"/>
        <v>0.6</v>
      </c>
      <c r="K270" s="81" t="str">
        <f t="shared" si="8"/>
        <v/>
      </c>
      <c r="L270" s="148">
        <v>0.6</v>
      </c>
      <c r="M270" s="148">
        <v>0</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7</v>
      </c>
      <c r="M271" s="147">
        <v>7</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14</v>
      </c>
      <c r="K273" s="81" t="str">
        <f t="shared" si="8"/>
        <v/>
      </c>
      <c r="L273" s="147">
        <v>7</v>
      </c>
      <c r="M273" s="147">
        <v>7</v>
      </c>
    </row>
    <row r="274" spans="1:13" s="83" customFormat="1" ht="34.5" customHeight="1">
      <c r="A274" s="249" t="s">
        <v>727</v>
      </c>
      <c r="B274" s="120"/>
      <c r="C274" s="372"/>
      <c r="D274" s="372"/>
      <c r="E274" s="372"/>
      <c r="F274" s="372"/>
      <c r="G274" s="371" t="s">
        <v>148</v>
      </c>
      <c r="H274" s="371"/>
      <c r="I274" s="404"/>
      <c r="J274" s="266">
        <f t="shared" si="9"/>
        <v>3.5</v>
      </c>
      <c r="K274" s="81" t="str">
        <f t="shared" si="8"/>
        <v/>
      </c>
      <c r="L274" s="148">
        <v>1.5</v>
      </c>
      <c r="M274" s="148">
        <v>2</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7</v>
      </c>
      <c r="K285" s="81" t="str">
        <f t="shared" si="8"/>
        <v/>
      </c>
      <c r="L285" s="141"/>
      <c r="M285" s="141"/>
    </row>
    <row r="286" spans="1:13" s="83" customFormat="1" ht="34.5" customHeight="1">
      <c r="A286" s="244" t="s">
        <v>733</v>
      </c>
      <c r="B286" s="84"/>
      <c r="C286" s="374"/>
      <c r="D286" s="374"/>
      <c r="E286" s="374"/>
      <c r="F286" s="374"/>
      <c r="G286" s="371" t="s">
        <v>148</v>
      </c>
      <c r="H286" s="371"/>
      <c r="I286" s="404"/>
      <c r="J286" s="266">
        <v>0.4</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8</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10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12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0.7</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1</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1</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1</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2234</v>
      </c>
      <c r="K392" s="81" t="str">
        <f t="shared" ref="K392:K397" si="12">IF(OR(COUNTIF(L392:M392,"未確認")&gt;0,COUNTIF(L392:M392,"~*")&gt;0),"※","")</f>
        <v/>
      </c>
      <c r="L392" s="147">
        <v>1215</v>
      </c>
      <c r="M392" s="147">
        <v>1019</v>
      </c>
    </row>
    <row r="393" spans="1:22" s="83" customFormat="1" ht="34.5" customHeight="1">
      <c r="A393" s="249" t="s">
        <v>773</v>
      </c>
      <c r="B393" s="84"/>
      <c r="C393" s="370"/>
      <c r="D393" s="380"/>
      <c r="E393" s="320" t="s">
        <v>224</v>
      </c>
      <c r="F393" s="321"/>
      <c r="G393" s="321"/>
      <c r="H393" s="322"/>
      <c r="I393" s="343"/>
      <c r="J393" s="140">
        <f t="shared" si="11"/>
        <v>993</v>
      </c>
      <c r="K393" s="81" t="str">
        <f t="shared" si="12"/>
        <v/>
      </c>
      <c r="L393" s="147">
        <v>562</v>
      </c>
      <c r="M393" s="147">
        <v>431</v>
      </c>
    </row>
    <row r="394" spans="1:22" s="83" customFormat="1" ht="34.5" customHeight="1">
      <c r="A394" s="250" t="s">
        <v>774</v>
      </c>
      <c r="B394" s="84"/>
      <c r="C394" s="370"/>
      <c r="D394" s="381"/>
      <c r="E394" s="320" t="s">
        <v>225</v>
      </c>
      <c r="F394" s="321"/>
      <c r="G394" s="321"/>
      <c r="H394" s="322"/>
      <c r="I394" s="343"/>
      <c r="J394" s="140">
        <f t="shared" si="11"/>
        <v>263</v>
      </c>
      <c r="K394" s="81" t="str">
        <f t="shared" si="12"/>
        <v/>
      </c>
      <c r="L394" s="147">
        <v>104</v>
      </c>
      <c r="M394" s="147">
        <v>159</v>
      </c>
    </row>
    <row r="395" spans="1:22" s="83" customFormat="1" ht="34.5" customHeight="1">
      <c r="A395" s="250" t="s">
        <v>775</v>
      </c>
      <c r="B395" s="84"/>
      <c r="C395" s="370"/>
      <c r="D395" s="382"/>
      <c r="E395" s="320" t="s">
        <v>226</v>
      </c>
      <c r="F395" s="321"/>
      <c r="G395" s="321"/>
      <c r="H395" s="322"/>
      <c r="I395" s="343"/>
      <c r="J395" s="140">
        <f t="shared" si="11"/>
        <v>978</v>
      </c>
      <c r="K395" s="81" t="str">
        <f t="shared" si="12"/>
        <v/>
      </c>
      <c r="L395" s="147">
        <v>549</v>
      </c>
      <c r="M395" s="147">
        <v>429</v>
      </c>
    </row>
    <row r="396" spans="1:22" s="83" customFormat="1" ht="34.5" customHeight="1">
      <c r="A396" s="250" t="s">
        <v>776</v>
      </c>
      <c r="B396" s="1"/>
      <c r="C396" s="370"/>
      <c r="D396" s="320" t="s">
        <v>227</v>
      </c>
      <c r="E396" s="321"/>
      <c r="F396" s="321"/>
      <c r="G396" s="321"/>
      <c r="H396" s="322"/>
      <c r="I396" s="343"/>
      <c r="J396" s="140">
        <f t="shared" si="11"/>
        <v>32704</v>
      </c>
      <c r="K396" s="81" t="str">
        <f t="shared" si="12"/>
        <v/>
      </c>
      <c r="L396" s="147">
        <v>16668</v>
      </c>
      <c r="M396" s="147">
        <v>16036</v>
      </c>
    </row>
    <row r="397" spans="1:22" s="83" customFormat="1" ht="34.5" customHeight="1">
      <c r="A397" s="250" t="s">
        <v>777</v>
      </c>
      <c r="B397" s="119"/>
      <c r="C397" s="370"/>
      <c r="D397" s="320" t="s">
        <v>228</v>
      </c>
      <c r="E397" s="321"/>
      <c r="F397" s="321"/>
      <c r="G397" s="321"/>
      <c r="H397" s="322"/>
      <c r="I397" s="344"/>
      <c r="J397" s="140">
        <f t="shared" si="11"/>
        <v>2249</v>
      </c>
      <c r="K397" s="81" t="str">
        <f t="shared" si="12"/>
        <v/>
      </c>
      <c r="L397" s="147">
        <v>1227</v>
      </c>
      <c r="M397" s="147">
        <v>1022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2234</v>
      </c>
      <c r="K405" s="81" t="str">
        <f t="shared" ref="K405:K422" si="14">IF(OR(COUNTIF(L405:M405,"未確認")&gt;0,COUNTIF(L405:M405,"~*")&gt;0),"※","")</f>
        <v/>
      </c>
      <c r="L405" s="147">
        <v>1215</v>
      </c>
      <c r="M405" s="147">
        <v>1019</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2051</v>
      </c>
      <c r="K407" s="81" t="str">
        <f t="shared" si="14"/>
        <v/>
      </c>
      <c r="L407" s="147">
        <v>1103</v>
      </c>
      <c r="M407" s="147">
        <v>948</v>
      </c>
    </row>
    <row r="408" spans="1:22" s="83" customFormat="1" ht="34.5" customHeight="1">
      <c r="A408" s="251" t="s">
        <v>781</v>
      </c>
      <c r="B408" s="119"/>
      <c r="C408" s="369"/>
      <c r="D408" s="369"/>
      <c r="E408" s="320" t="s">
        <v>236</v>
      </c>
      <c r="F408" s="321"/>
      <c r="G408" s="321"/>
      <c r="H408" s="322"/>
      <c r="I408" s="361"/>
      <c r="J408" s="140">
        <f t="shared" si="13"/>
        <v>105</v>
      </c>
      <c r="K408" s="81" t="str">
        <f t="shared" si="14"/>
        <v/>
      </c>
      <c r="L408" s="147">
        <v>51</v>
      </c>
      <c r="M408" s="147">
        <v>54</v>
      </c>
    </row>
    <row r="409" spans="1:22" s="83" customFormat="1" ht="34.5" customHeight="1">
      <c r="A409" s="251" t="s">
        <v>782</v>
      </c>
      <c r="B409" s="119"/>
      <c r="C409" s="369"/>
      <c r="D409" s="369"/>
      <c r="E409" s="317" t="s">
        <v>989</v>
      </c>
      <c r="F409" s="318"/>
      <c r="G409" s="318"/>
      <c r="H409" s="319"/>
      <c r="I409" s="361"/>
      <c r="J409" s="140">
        <f t="shared" si="13"/>
        <v>78</v>
      </c>
      <c r="K409" s="81" t="str">
        <f t="shared" si="14"/>
        <v/>
      </c>
      <c r="L409" s="147">
        <v>61</v>
      </c>
      <c r="M409" s="147">
        <v>17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2249</v>
      </c>
      <c r="K413" s="81" t="str">
        <f t="shared" si="14"/>
        <v/>
      </c>
      <c r="L413" s="147">
        <v>1227</v>
      </c>
      <c r="M413" s="147">
        <v>1022</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1909</v>
      </c>
      <c r="K415" s="81" t="str">
        <f t="shared" si="14"/>
        <v/>
      </c>
      <c r="L415" s="147">
        <v>1020</v>
      </c>
      <c r="M415" s="147">
        <v>889</v>
      </c>
    </row>
    <row r="416" spans="1:22" s="83" customFormat="1" ht="34.5" customHeight="1">
      <c r="A416" s="251" t="s">
        <v>789</v>
      </c>
      <c r="B416" s="119"/>
      <c r="C416" s="369"/>
      <c r="D416" s="369"/>
      <c r="E416" s="320" t="s">
        <v>243</v>
      </c>
      <c r="F416" s="321"/>
      <c r="G416" s="321"/>
      <c r="H416" s="322"/>
      <c r="I416" s="361"/>
      <c r="J416" s="140">
        <f t="shared" si="13"/>
        <v>179</v>
      </c>
      <c r="K416" s="81" t="str">
        <f t="shared" si="14"/>
        <v/>
      </c>
      <c r="L416" s="147">
        <v>101</v>
      </c>
      <c r="M416" s="147">
        <v>78</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48</v>
      </c>
      <c r="K418" s="81" t="str">
        <f t="shared" si="14"/>
        <v/>
      </c>
      <c r="L418" s="147">
        <v>38</v>
      </c>
      <c r="M418" s="147">
        <v>10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26</v>
      </c>
      <c r="K420" s="81" t="str">
        <f t="shared" si="14"/>
        <v/>
      </c>
      <c r="L420" s="147">
        <v>17</v>
      </c>
      <c r="M420" s="147">
        <v>9</v>
      </c>
    </row>
    <row r="421" spans="1:22" s="83" customFormat="1" ht="34.5" customHeight="1">
      <c r="A421" s="251" t="s">
        <v>794</v>
      </c>
      <c r="B421" s="119"/>
      <c r="C421" s="369"/>
      <c r="D421" s="369"/>
      <c r="E421" s="320" t="s">
        <v>247</v>
      </c>
      <c r="F421" s="321"/>
      <c r="G421" s="321"/>
      <c r="H421" s="322"/>
      <c r="I421" s="361"/>
      <c r="J421" s="140">
        <f t="shared" si="13"/>
        <v>87</v>
      </c>
      <c r="K421" s="81" t="str">
        <f t="shared" si="14"/>
        <v/>
      </c>
      <c r="L421" s="147">
        <v>51</v>
      </c>
      <c r="M421" s="147">
        <v>36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2249</v>
      </c>
      <c r="K430" s="193" t="str">
        <f>IF(OR(COUNTIF(L430:M430,"未確認")&gt;0,COUNTIF(L430:M430,"~*")&gt;0),"※","")</f>
        <v/>
      </c>
      <c r="L430" s="147">
        <v>1227</v>
      </c>
      <c r="M430" s="147">
        <v>1022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v>
      </c>
      <c r="K431" s="193" t="str">
        <f>IF(OR(COUNTIF(L431:M431,"未確認")&gt;0,COUNTIF(L431:M431,"~*")&gt;0),"※","")</f>
        <v/>
      </c>
      <c r="L431" s="147">
        <v>2</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2247</v>
      </c>
      <c r="K433" s="193" t="str">
        <f>IF(OR(COUNTIF(L433:M433,"未確認")&gt;0,COUNTIF(L433:M433,"~*")&gt;0),"※","")</f>
        <v/>
      </c>
      <c r="L433" s="147">
        <v>1225</v>
      </c>
      <c r="M433" s="147">
        <v>1022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85</v>
      </c>
      <c r="K468" s="201" t="str">
        <f t="shared" ref="K468:K475" si="16">IF(OR(COUNTIF(L468:M468,"未確認")&gt;0,COUNTIF(L468:M468,"*")&gt;0),"※","")</f>
        <v/>
      </c>
      <c r="L468" s="117">
        <v>45</v>
      </c>
      <c r="M468" s="117">
        <v>40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t="s">
        <v>541</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t="s">
        <v>541</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37</v>
      </c>
      <c r="K476" s="201" t="str">
        <f>IF(OR(COUNTIF(L476:M476,"未確認")&gt;0,COUNTIF(L476:M476,"~")&gt;0),"※","")</f>
        <v/>
      </c>
      <c r="L476" s="117">
        <v>17</v>
      </c>
      <c r="M476" s="117">
        <v>20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14</v>
      </c>
      <c r="K477" s="201" t="str">
        <f t="shared" ref="K477:K496" si="18">IF(OR(COUNTIF(L477:M477,"未確認")&gt;0,COUNTIF(L477:M477,"*")&gt;0),"※","")</f>
        <v>※</v>
      </c>
      <c r="L477" s="117" t="s">
        <v>541</v>
      </c>
      <c r="M477" s="117">
        <v>14</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14</v>
      </c>
      <c r="K481" s="201" t="str">
        <f t="shared" si="18"/>
        <v>※</v>
      </c>
      <c r="L481" s="117" t="s">
        <v>541</v>
      </c>
      <c r="M481" s="117">
        <v>14</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v>
      </c>
      <c r="K482" s="201" t="str">
        <f t="shared" si="18"/>
        <v>※</v>
      </c>
      <c r="L482" s="117">
        <v>0</v>
      </c>
      <c r="M482" s="117" t="s">
        <v>541</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t="s">
        <v>541</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t="s">
        <v>541</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t="s">
        <v>541</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t="s">
        <v>541</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25</v>
      </c>
      <c r="K505" s="201" t="str">
        <f t="shared" si="21"/>
        <v/>
      </c>
      <c r="L505" s="117">
        <v>10</v>
      </c>
      <c r="M505" s="117">
        <v>15</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IF(SUM(L522:M522)=0,IF(COUNTIF(L522:M522,"未確認")&gt;0,"未確認",IF(COUNTIF(L522:M522,"~*")&gt;0,"*",SUM(L522:M522))),SUM(L522:M522))</f>
        <v>*</v>
      </c>
      <c r="K522" s="201" t="str">
        <f>IF(OR(COUNTIF(L522:M522,"未確認")&gt;0,COUNTIF(L522:M522,"*")&gt;0),"※","")</f>
        <v>※</v>
      </c>
      <c r="L522" s="117" t="s">
        <v>541</v>
      </c>
      <c r="M522" s="117" t="s">
        <v>541</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t="s">
        <v>541</v>
      </c>
    </row>
    <row r="549" spans="1:13"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t="s">
        <v>541</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t="s">
        <v>541</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81.400000000000006</v>
      </c>
      <c r="M560" s="211">
        <v>52.7</v>
      </c>
    </row>
    <row r="561" spans="1:13" s="91" customFormat="1" ht="34.5" customHeight="1">
      <c r="A561" s="251" t="s">
        <v>871</v>
      </c>
      <c r="B561" s="119"/>
      <c r="C561" s="209"/>
      <c r="D561" s="331" t="s">
        <v>377</v>
      </c>
      <c r="E561" s="342"/>
      <c r="F561" s="342"/>
      <c r="G561" s="342"/>
      <c r="H561" s="332"/>
      <c r="I561" s="343"/>
      <c r="J561" s="207"/>
      <c r="K561" s="210"/>
      <c r="L561" s="211">
        <v>33.799999999999997</v>
      </c>
      <c r="M561" s="211">
        <v>28.4</v>
      </c>
    </row>
    <row r="562" spans="1:13" s="91" customFormat="1" ht="34.5" customHeight="1">
      <c r="A562" s="251" t="s">
        <v>872</v>
      </c>
      <c r="B562" s="119"/>
      <c r="C562" s="209"/>
      <c r="D562" s="331" t="s">
        <v>992</v>
      </c>
      <c r="E562" s="342"/>
      <c r="F562" s="342"/>
      <c r="G562" s="342"/>
      <c r="H562" s="332"/>
      <c r="I562" s="343"/>
      <c r="J562" s="207"/>
      <c r="K562" s="210"/>
      <c r="L562" s="211">
        <v>19.399999999999999</v>
      </c>
      <c r="M562" s="211">
        <v>16.5</v>
      </c>
    </row>
    <row r="563" spans="1:13" s="91" customFormat="1" ht="34.5" customHeight="1">
      <c r="A563" s="251" t="s">
        <v>873</v>
      </c>
      <c r="B563" s="119"/>
      <c r="C563" s="209"/>
      <c r="D563" s="331" t="s">
        <v>379</v>
      </c>
      <c r="E563" s="342"/>
      <c r="F563" s="342"/>
      <c r="G563" s="342"/>
      <c r="H563" s="332"/>
      <c r="I563" s="343"/>
      <c r="J563" s="207"/>
      <c r="K563" s="210"/>
      <c r="L563" s="211">
        <v>11.6</v>
      </c>
      <c r="M563" s="211">
        <v>11.3</v>
      </c>
    </row>
    <row r="564" spans="1:13" s="91" customFormat="1" ht="34.5" customHeight="1">
      <c r="A564" s="251" t="s">
        <v>874</v>
      </c>
      <c r="B564" s="119"/>
      <c r="C564" s="209"/>
      <c r="D564" s="331" t="s">
        <v>380</v>
      </c>
      <c r="E564" s="342"/>
      <c r="F564" s="342"/>
      <c r="G564" s="342"/>
      <c r="H564" s="332"/>
      <c r="I564" s="343"/>
      <c r="J564" s="207"/>
      <c r="K564" s="210"/>
      <c r="L564" s="211">
        <v>15.5</v>
      </c>
      <c r="M564" s="211">
        <v>10.1</v>
      </c>
    </row>
    <row r="565" spans="1:13" s="91" customFormat="1" ht="34.5" customHeight="1">
      <c r="A565" s="251" t="s">
        <v>875</v>
      </c>
      <c r="B565" s="119"/>
      <c r="C565" s="280"/>
      <c r="D565" s="331" t="s">
        <v>869</v>
      </c>
      <c r="E565" s="342"/>
      <c r="F565" s="342"/>
      <c r="G565" s="342"/>
      <c r="H565" s="332"/>
      <c r="I565" s="343"/>
      <c r="J565" s="207"/>
      <c r="K565" s="210"/>
      <c r="L565" s="211">
        <v>30.5</v>
      </c>
      <c r="M565" s="211">
        <v>19.899999999999999</v>
      </c>
    </row>
    <row r="566" spans="1:13" s="91" customFormat="1" ht="34.5" customHeight="1">
      <c r="A566" s="251" t="s">
        <v>876</v>
      </c>
      <c r="B566" s="119"/>
      <c r="C566" s="285"/>
      <c r="D566" s="331" t="s">
        <v>993</v>
      </c>
      <c r="E566" s="342"/>
      <c r="F566" s="342"/>
      <c r="G566" s="342"/>
      <c r="H566" s="332"/>
      <c r="I566" s="343"/>
      <c r="J566" s="213"/>
      <c r="K566" s="214"/>
      <c r="L566" s="211">
        <v>28.8</v>
      </c>
      <c r="M566" s="211">
        <v>29.7</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992</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993</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v>0</v>
      </c>
      <c r="M591" s="117" t="s">
        <v>541</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t="s">
        <v>541</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874</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43</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3047</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235</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989</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70" customHeight="1">
      <c r="A622" s="252" t="s">
        <v>915</v>
      </c>
      <c r="B622" s="119"/>
      <c r="C622" s="320" t="s">
        <v>427</v>
      </c>
      <c r="D622" s="321"/>
      <c r="E622" s="321"/>
      <c r="F622" s="321"/>
      <c r="G622" s="321"/>
      <c r="H622" s="322"/>
      <c r="I622" s="122" t="s">
        <v>428</v>
      </c>
      <c r="J622" s="116">
        <f t="shared" si="28"/>
        <v>33</v>
      </c>
      <c r="K622" s="201" t="str">
        <f t="shared" si="29"/>
        <v/>
      </c>
      <c r="L622" s="117">
        <v>14</v>
      </c>
      <c r="M622" s="117">
        <v>19</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5" customHeight="1">
      <c r="A632" s="252" t="s">
        <v>918</v>
      </c>
      <c r="B632" s="119"/>
      <c r="C632" s="320" t="s">
        <v>434</v>
      </c>
      <c r="D632" s="321"/>
      <c r="E632" s="321"/>
      <c r="F632" s="321"/>
      <c r="G632" s="321"/>
      <c r="H632" s="322"/>
      <c r="I632" s="122" t="s">
        <v>435</v>
      </c>
      <c r="J632" s="116">
        <f t="shared" si="30"/>
        <v>71</v>
      </c>
      <c r="K632" s="201" t="str">
        <f t="shared" si="31"/>
        <v/>
      </c>
      <c r="L632" s="117">
        <v>39</v>
      </c>
      <c r="M632" s="117">
        <v>32</v>
      </c>
    </row>
    <row r="633" spans="1:22" s="118" customFormat="1" ht="56">
      <c r="A633" s="252" t="s">
        <v>919</v>
      </c>
      <c r="B633" s="119"/>
      <c r="C633" s="320" t="s">
        <v>436</v>
      </c>
      <c r="D633" s="321"/>
      <c r="E633" s="321"/>
      <c r="F633" s="321"/>
      <c r="G633" s="321"/>
      <c r="H633" s="322"/>
      <c r="I633" s="122" t="s">
        <v>437</v>
      </c>
      <c r="J633" s="116">
        <f t="shared" si="30"/>
        <v>55</v>
      </c>
      <c r="K633" s="201" t="str">
        <f t="shared" si="31"/>
        <v/>
      </c>
      <c r="L633" s="117">
        <v>30</v>
      </c>
      <c r="M633" s="117">
        <v>25</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row>
    <row r="635" spans="1:22" s="118" customFormat="1" ht="84" customHeight="1">
      <c r="A635" s="252" t="s">
        <v>921</v>
      </c>
      <c r="B635" s="119"/>
      <c r="C635" s="320" t="s">
        <v>440</v>
      </c>
      <c r="D635" s="321"/>
      <c r="E635" s="321"/>
      <c r="F635" s="321"/>
      <c r="G635" s="321"/>
      <c r="H635" s="322"/>
      <c r="I635" s="122" t="s">
        <v>441</v>
      </c>
      <c r="J635" s="116">
        <f t="shared" si="30"/>
        <v>10</v>
      </c>
      <c r="K635" s="201" t="str">
        <f t="shared" si="31"/>
        <v>※</v>
      </c>
      <c r="L635" s="117" t="s">
        <v>541</v>
      </c>
      <c r="M635" s="117">
        <v>10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90</v>
      </c>
      <c r="K646" s="201" t="str">
        <f t="shared" ref="K646:K660" si="33">IF(OR(COUNTIF(L646:M646,"未確認")&gt;0,COUNTIF(L646:M646,"*")&gt;0),"※","")</f>
        <v/>
      </c>
      <c r="L646" s="117">
        <v>53</v>
      </c>
      <c r="M646" s="117">
        <v>37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69</v>
      </c>
      <c r="K650" s="201" t="str">
        <f t="shared" si="33"/>
        <v/>
      </c>
      <c r="L650" s="117">
        <v>39</v>
      </c>
      <c r="M650" s="117">
        <v>30</v>
      </c>
    </row>
    <row r="651" spans="1:22" s="118" customFormat="1" ht="70" customHeight="1">
      <c r="A651" s="252" t="s">
        <v>930</v>
      </c>
      <c r="B651" s="84"/>
      <c r="C651" s="188"/>
      <c r="D651" s="221"/>
      <c r="E651" s="320" t="s">
        <v>942</v>
      </c>
      <c r="F651" s="321"/>
      <c r="G651" s="321"/>
      <c r="H651" s="322"/>
      <c r="I651" s="122" t="s">
        <v>460</v>
      </c>
      <c r="J651" s="116">
        <f t="shared" si="32"/>
        <v>10</v>
      </c>
      <c r="K651" s="201" t="str">
        <f t="shared" si="33"/>
        <v>※</v>
      </c>
      <c r="L651" s="117">
        <v>10</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61</v>
      </c>
      <c r="K655" s="201" t="str">
        <f t="shared" si="33"/>
        <v/>
      </c>
      <c r="L655" s="117">
        <v>37</v>
      </c>
      <c r="M655" s="117">
        <v>24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46</v>
      </c>
      <c r="K657" s="201" t="str">
        <f t="shared" si="33"/>
        <v/>
      </c>
      <c r="L657" s="117">
        <v>31</v>
      </c>
      <c r="M657" s="117">
        <v>15</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EF2B80F-8822-4C59-9C1B-5FBA87941C0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2019-12-23T01:28:23Z</dcterms:modified>
</cp:coreProperties>
</file>