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A968422-2267-4E4A-9DB0-94DF868ECBA0}"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<sst xmlns="http://schemas.openxmlformats.org/spreadsheetml/2006/main" count="2976" uniqueCount="1047">
  <si>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</si>
  <si>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</si>
  <si>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</si>
  <si>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</si>
  <si>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</si>
  <si>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</si>
  <si>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</si>
  <si>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</si>
  <si>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</si>
  <si>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</si>
  <si>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</si>
  <si>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</si>
  <si>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</si>
  <si>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</si>
  <si>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</si>
  <si>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</si>
  <si>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</si>
  <si>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</si>
  <si>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</si>
  <si>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</si>
  <si>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</si>
  <si>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</si>
  <si>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</si>
  <si>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</si>
  <si>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</si>
  <si>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</si>
  <si>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</si>
  <si>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</si>
  <si>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</si>
  <si>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</si>
  <si>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</si>
  <si>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</si>
  <si>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</si>
  <si>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</si>
  <si>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</si>
  <si>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</si>
  <si>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</si>
  <si>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</si>
  <si>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</si>
  <si>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</si>
  <si>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</si>
  <si>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</si>
  <si>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</si>
  <si>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</si>
  <si>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</si>
  <si>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</si>
  <si>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</si>
  <si>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</si>
  <si>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</si>
  <si>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</si>
  <si>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</si>
  <si>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</si>
  <si>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</si>
  <si>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</si>
  <si>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</si>
  <si>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</si>
  <si>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</si>
  <si>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</si>
  <si>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</si>
  <si>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</si>
  <si>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</si>
  <si>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</si>
  <si>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</si>
  <si>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</si>
  <si>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</si>
  <si>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</si>
  <si>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</si>
  <si>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</si>
  <si>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</si>
  <si>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</si>
  <si>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</si>
  <si>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</si>
  <si>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</si>
  <si>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</si>
  <si>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</si>
  <si>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</si>
  <si>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</si>
  <si>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</si>
  <si>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</si>
  <si>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</si>
  <si>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</si>
  <si>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</si>
  <si>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</si>
  <si>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</si>
  <si>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</si>
  <si>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</si>
  <si>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</si>
  <si>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</si>
  <si>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</si>
  <si>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</si>
  <si>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</si>
  <si>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</si>
  <si>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</si>
  <si>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</si>
  <si>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</si>
  <si>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</si>
  <si>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</si>
  <si>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</si>
  <si>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</si>
  <si>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</si>
  <si>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</si>
  <si>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</si>
  <si>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</si>
  <si>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</si>
  <si>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</si>
  <si>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</si>
  <si>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</si>
  <si>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</si>
  <si>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</si>
  <si>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</si>
  <si>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</si>
  <si>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</si>
  <si>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</si>
  <si>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</si>
  <si>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</si>
  <si>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</si>
  <si>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</si>
  <si>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</si>
  <si>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</si>
  <si>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</si>
  <si>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</si>
  <si>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</si>
  <si>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</si>
  <si>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</si>
  <si>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</si>
  <si>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</si>
  <si>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</si>
  <si>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</si>
  <si>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</si>
  <si>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</si>
  <si>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</si>
  <si>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</si>
  <si>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</si>
  <si>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</si>
  <si>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</si>
  <si>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</si>
  <si>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</si>
  <si>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</si>
  <si>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</si>
  <si>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</si>
  <si>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</si>
  <si>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</si>
  <si>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</si>
  <si>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</si>
  <si>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</si>
  <si>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</si>
  <si>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</si>
  <si>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</si>
  <si>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</si>
  <si>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</si>
  <si>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</si>
  <si>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</si>
  <si>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</si>
  <si>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</si>
  <si>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</si>
  <si>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</si>
  <si>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</si>
  <si>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</si>
  <si>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</si>
  <si>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</si>
  <si>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</si>
  <si>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</si>
  <si>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</si>
  <si>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</si>
  <si>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</si>
  <si>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</si>
  <si>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</si>
  <si>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</si>
  <si>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</si>
  <si>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</si>
  <si>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</si>
  <si>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</si>
  <si>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</si>
  <si>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</si>
  <si>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</si>
  <si>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</si>
  <si>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</si>
  <si>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</si>
  <si>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</si>
  <si>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</si>
  <si>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</si>
  <si>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</si>
  <si>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</si>
  <si>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</si>
  <si>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</si>
  <si>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</si>
  <si>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</si>
  <si>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</si>
  <si>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</si>
  <si>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</si>
  <si>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</si>
  <si>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</si>
  <si>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</si>
  <si>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</si>
  <si>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</si>
  <si>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</si>
  <si>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</si>
  <si>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</si>
  <si>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</si>
  <si>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</si>
  <si>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</si>
  <si>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</si>
  <si>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</si>
  <si>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</si>
  <si>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</si>
  <si>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</si>
  <si>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</si>
  <si>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</si>
  <si>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</si>
  <si>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</si>
  <si>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</si>
  <si>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</si>
  <si>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</si>
  <si>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</si>
  <si>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</si>
  <si>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</si>
  <si>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</si>
  <si>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</si>
  <si>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</si>
  <si>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</si>
  <si>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</si>
  <si>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</si>
  <si>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</si>
  <si>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</si>
  <si>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</si>
  <si>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</si>
  <si>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</si>
  <si>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</si>
  <si>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</si>
  <si>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</si>
  <si>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</si>
  <si>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</si>
  <si>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</si>
  <si>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</si>
  <si>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</si>
  <si>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</si>
  <si>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</si>
  <si>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</si>
  <si>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</si>
  <si>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</si>
  <si>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</si>
  <si>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</si>
  <si>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</si>
  <si>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</si>
  <si>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</si>
  <si>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</si>
  <si>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</si>
  <si>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</si>
  <si>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</si>
  <si>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</si>
  <si>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</si>
  <si>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</si>
  <si>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</si>
  <si>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</si>
  <si>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</si>
  <si>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</si>
  <si>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</si>
  <si>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</si>
  <si>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</si>
  <si>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</si>
  <si>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</si>
  <si>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</si>
  <si>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</si>
  <si>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</si>
  <si>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</si>
  <si>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</si>
  <si>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</si>
  <si>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</si>
  <si>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</si>
  <si>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</si>
  <si>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</si>
  <si>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</si>
  <si>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</si>
  <si>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</si>
  <si>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</si>
  <si>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</si>
  <si>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</si>
  <si>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</si>
  <si>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</si>
  <si>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</si>
  <si>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</si>
  <si>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</si>
  <si>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</si>
  <si>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</si>
  <si>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</si>
  <si>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</si>
  <si>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</si>
  <si>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</si>
  <si>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</si>
  <si>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</si>
  <si>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</si>
  <si>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</si>
  <si>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</si>
  <si>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</si>
  <si>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</si>
  <si>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</si>
  <si>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</si>
  <si>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</si>
  <si>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</si>
  <si>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</si>
  <si>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</si>
  <si>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</si>
  <si>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</si>
  <si>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</si>
  <si>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</si>
  <si>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</si>
  <si>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</si>
  <si>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</si>
  <si>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</si>
  <si>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</si>
  <si>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</si>
  <si>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</si>
  <si>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</si>
  <si>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</si>
  <si>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</si>
  <si>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</si>
  <si>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</si>
  <si>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</si>
  <si>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</si>
  <si>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</si>
  <si>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</si>
  <si>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</si>
  <si>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</si>
  <si>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</si>
  <si>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</si>
  <si>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</si>
  <si>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</si>
  <si>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</si>
  <si>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</si>
  <si>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</si>
  <si>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</si>
  <si>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</si>
  <si>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</si>
  <si>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</si>
  <si>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</si>
  <si>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</si>
  <si>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</si>
  <si>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</si>
  <si>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</si>
  <si>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</si>
  <si>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</si>
  <si>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</si>
  <si>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</si>
  <si>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</si>
  <si>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</si>
  <si>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</si>
  <si>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</si>
  <si>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</si>
  <si>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</si>
  <si>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</si>
  <si>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</si>
  <si>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</si>
  <si>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</si>
  <si>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</si>
  <si>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</si>
  <si>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</si>
  <si>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</si>
  <si>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</si>
  <si>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</si>
  <si>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</si>
  <si>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</si>
  <si>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</si>
  <si>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</si>
  <si>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</si>
  <si>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</si>
  <si>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</si>
  <si>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</si>
  <si>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</si>
  <si>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</si>
  <si>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</si>
  <si>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</si>
  <si>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</si>
  <si>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</si>
  <si>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</si>
  <si>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</si>
  <si>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</si>
  <si>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</si>
  <si>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</si>
  <si>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</si>
  <si>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</si>
  <si>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</si>
  <si>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</si>
  <si>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</si>
  <si>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</si>
  <si>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</si>
  <si>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</si>
  <si>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</si>
  <si>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</si>
  <si>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</si>
  <si>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</si>
  <si>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</si>
  <si>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</si>
  <si>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</si>
  <si>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</si>
  <si>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</si>
  <si>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</si>
  <si>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</si>
  <si>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</si>
  <si>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</si>
  <si>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</si>
  <si>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</si>
  <si>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</si>
  <si>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</si>
  <si>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</si>
  <si>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</si>
  <si>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</si>
  <si>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</si>
  <si>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</si>
  <si>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</si>
  <si>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</si>
  <si>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</si>
  <si>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</si>
  <si>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</si>
  <si>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</si>
  <si>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</si>
  <si>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</si>
  <si>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</si>
  <si>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</si>
  <si>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</si>
  <si>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</si>
  <si>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</si>
  <si>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</si>
  <si>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</si>
  <si>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</si>
  <si>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</si>
  <si>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</si>
  <si>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</si>
  <si>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</si>
  <si>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</si>
  <si>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</si>
  <si>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</si>
  <si>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</si>
  <si>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</si>
  <si>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</si>
  <si>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</si>
  <si>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</si>
  <si>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</si>
  <si>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</si>
  <si>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</si>
  <si>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</si>
  <si>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</si>
  <si>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</si>
  <si>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</si>
  <si>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</si>
  <si>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</si>
  <si>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</si>
  <si>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</si>
  <si>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</si>
  <si>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</si>
  <si>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</si>
  <si>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</si>
  <si>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</si>
  <si>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</si>
  <si>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</si>
  <si>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</si>
  <si>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</si>
  <si>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</si>
  <si>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</si>
  <si>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</si>
  <si>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</si>
  <si>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</si>
  <si>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</si>
  <si>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</si>
  <si>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</si>
  <si>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</si>
  <si>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</si>
  <si>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</si>
  <si>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</si>
  <si>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</si>
  <si>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</si>
  <si>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</si>
  <si>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</si>
  <si>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</si>
  <si>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</si>
  <si>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</si>
  <si>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</si>
  <si>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</si>
  <si>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</si>
  <si>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</si>
  <si>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</si>
  <si>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</si>
  <si>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</si>
  <si>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</si>
  <si>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</si>
  <si>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</si>
  <si>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</si>
  <si>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</si>
  <si>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</si>
  <si>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</si>
  <si>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</si>
  <si>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</si>
  <si>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</si>
  <si>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</si>
  <si>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</si>
  <si>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</si>
  <si>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</si>
  <si>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</si>
  <si>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</si>
  <si>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</si>
  <si>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</si>
  <si>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</si>
  <si>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</si>
  <si>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</si>
  <si>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</si>
  <si>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</si>
  <si>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</si>
  <si>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</si>
  <si>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</si>
  <si>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</si>
  <si>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</si>
  <si>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</si>
  <si>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</si>
  <si>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</si>
  <si>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</si>
  <si>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</si>
  <si>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</si>
  <si>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</si>
  <si>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</si>
  <si>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</si>
  <si>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</si>
  <si>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</si>
  <si>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</si>
  <si>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</si>
  <si>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</si>
  <si>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</si>
  <si>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</si>
  <si>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</si>
  <si>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</si>
  <si>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</si>
  <si>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</si>
  <si>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</si>
  <si>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</si>
  <si>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</si>
  <si>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</si>
  <si>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</si>
  <si>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</si>
  <si>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</si>
  <si>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</si>
  <si>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</si>
  <si>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</si>
  <si>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</si>
  <si>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</si>
  <si>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</si>
  <si>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</si>
  <si>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</si>
  <si>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</si>
  <si>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</si>
  <si>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</si>
  <si>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</si>
  <si>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</si>
  <si>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</si>
  <si>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</si>
  <si>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</si>
  <si>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</si>
  <si>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</si>
  <si>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</si>
  <si>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</si>
  <si>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</si>
  <si>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</si>
  <si>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</si>
  <si>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</si>
  <si>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</si>
  <si>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</si>
  <si>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</si>
  <si>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</si>
  <si>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</si>
  <si>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</si>
  <si>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</si>
  <si>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</si>
  <si>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</si>
  <si>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</si>
  <si>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</si>
  <si>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</si>
  <si>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</si>
  <si>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</si>
  <si>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</si>
  <si>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</si>
  <si>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</si>
  <si>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</si>
  <si>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</si>
  <si>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</si>
  <si>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</si>
  <si>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</si>
  <si>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</si>
  <si>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</si>
  <si>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</si>
  <si>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</si>
  <si>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</si>
  <si>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</si>
  <si>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</si>
  <si>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</si>
  <si>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</si>
  <si>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</si>
  <si>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</si>
  <si>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</si>
  <si>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</si>
  <si>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</si>
  <si>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</si>
  <si>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</si>
  <si>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</si>
  <si>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</si>
  <si>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</si>
  <si>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</si>
  <si>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</si>
  <si>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</si>
  <si>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</si>
  <si>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</si>
  <si>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</si>
  <si>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</si>
  <si>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</si>
  <si>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</si>
  <si>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</si>
  <si>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</si>
  <si>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</si>
  <si>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</si>
  <si>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</si>
  <si>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</si>
  <si>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</si>
  <si>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</si>
  <si>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</si>
  <si>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</si>
  <si>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</si>
  <si>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</si>
  <si>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</si>
  <si>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</si>
  <si>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</si>
  <si>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</si>
  <si>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</si>
  <si>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</si>
  <si>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</si>
  <si>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</si>
  <si>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</si>
  <si>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</si>
  <si>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</si>
  <si>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</si>
  <si>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</si>
  <si>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</si>
  <si>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</si>
  <si>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</si>
  <si>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</si>
  <si>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</si>
  <si>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</si>
  <si>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</si>
  <si>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</si>
  <si>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</si>
  <si>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</si>
  <si>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</si>
  <si>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</si>
  <si>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</si>
  <si>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</si>
  <si>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</si>
  <si>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</si>
  <si>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</si>
  <si>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</si>
  <si>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</si>
  <si>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</si>
  <si>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</si>
  <si>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</si>
  <si>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</si>
  <si>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</si>
  <si>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</si>
  <si>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</si>
  <si>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</si>
  <si>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</si>
  <si>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</si>
  <si>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</si>
  <si>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</si>
  <si>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</si>
  <si>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</si>
  <si>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</si>
  <si>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</si>
  <si>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</si>
  <si>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</si>
  <si>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</si>
  <si>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</si>
  <si>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</si>
  <si>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</si>
  <si>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</si>
  <si>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</si>
  <si>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</si>
  <si>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</si>
  <si>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</si>
  <si>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</si>
  <si>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</si>
  <si>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</si>
  <si>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</si>
  <si>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</si>
  <si>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</si>
  <si>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</si>
  <si>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</si>
  <si>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</si>
  <si>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</si>
  <si>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</si>
  <si>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</si>
  <si>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</si>
  <si>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</si>
  <si>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</si>
  <si>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</si>
  <si>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</si>
  <si>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</si>
  <si>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</si>
  <si>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</si>
  <si>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</si>
  <si>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</si>
  <si>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</si>
  <si>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</si>
  <si>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</si>
  <si>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</si>
  <si>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</si>
  <si>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</si>
  <si>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</si>
  <si>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</si>
  <si>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</si>
  <si>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</si>
  <si>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</si>
  <si>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</si>
  <si>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</si>
  <si>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</si>
  <si>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</si>
  <si>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</si>
  <si>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</si>
  <si>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</si>
  <si>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</si>
  <si>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</si>
  <si>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</si>
  <si>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</si>
  <si>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</si>
  <si>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</si>
  <si>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</si>
  <si>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</si>
  <si>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</si>
  <si>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</si>
  <si>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</si>
  <si>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</si>
  <si>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</si>
  <si>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</si>
  <si>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</si>
  <si>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</si>
  <si>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</si>
  <si>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</si>
  <si>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</si>
  <si>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</si>
  <si>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</si>
  <si>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</si>
  <si>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</si>
  <si>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</si>
  <si>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</si>
  <si>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</si>
  <si>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</si>
  <si>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</si>
  <si>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</si>
  <si>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</si>
  <si>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</si>
  <si>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</si>
  <si>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</si>
  <si>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</si>
  <si>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</si>
  <si>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</si>
  <si>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</si>
  <si>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</si>
  <si>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</si>
  <si>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</si>
  <si>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</si>
  <si>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</si>
  <si>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</si>
  <si>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</si>
  <si>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</si>
  <si>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</si>
  <si>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</si>
  <si>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</si>
  <si>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</si>
  <si>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</si>
  <si>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</si>
  <si>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</si>
  <si>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</si>
  <si>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</si>
  <si>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</si>
  <si>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</si>
  <si>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</si>
  <si>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</si>
  <si>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</si>
  <si>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</si>
  <si>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</si>
  <si>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</si>
  <si>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</si>
  <si>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</si>
  <si>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</si>
  <si>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</si>
  <si>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</si>
  <si>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</si>
  <si>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</si>
  <si>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</si>
  <si>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</si>
  <si>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</si>
  <si>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</si>
  <si>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</si>
  <si>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</si>
  <si>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</si>
  <si>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</si>
  <si>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</si>
  <si>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</si>
  <si>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</si>
  <si>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</si>
  <si>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</si>
  <si>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</si>
  <si>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</si>
  <si>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</si>
  <si>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</si>
  <si>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</si>
  <si>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</si>
  <si>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</si>
  <si>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</si>
  <si>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</si>
  <si>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</si>
  <si>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</si>
  <si>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</si>
  <si>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</si>
  <si>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</si>
  <si>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</si>
  <si>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</si>
  <si>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</si>
  <si>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</si>
  <si>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</si>
  <si>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</si>
  <si>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</si>
  <si>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</si>
  <si>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</si>
  <si>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</si>
  <si>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</si>
  <si>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</si>
  <si>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</si>
  <si>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</si>
  <si>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</si>
  <si>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</si>
  <si>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</si>
  <si>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</si>
  <si>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</si>
  <si>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</si>
  <si>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</si>
  <si>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</si>
  <si>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</si>
  <si>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</si>
  <si>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</si>
  <si>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</si>
  <si>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</si>
  <si>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</si>
  <si>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</si>
  <si>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</si>
  <si>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</si>
  <si>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</si>
  <si>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</si>
  <si>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</si>
  <si>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</si>
  <si>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</si>
  <si>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</si>
  <si>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</si>
  <si>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</si>
  <si>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</si>
  <si>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</si>
  <si>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</si>
  <si>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</si>
  <si>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</si>
  <si>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</si>
  <si>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</si>
  <si>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</si>
  <si>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</si>
  <si>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</si>
  <si>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</si>
  <si>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</si>
  <si>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</si>
  <si>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</si>
  <si>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</si>
  <si>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</si>
  <si>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</si>
  <si>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</si>
  <si>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</si>
  <si>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</si>
  <si>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</si>
  <si>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</si>
  <si>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</si>
  <si>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</si>
  <si>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</si>
  <si>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</si>
  <si>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</si>
  <si>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</si>
  <si>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</si>
  <si>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</si>
  <si>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</si>
  <si>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</si>
  <si>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</si>
  <si>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</si>
  <si>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</si>
  <si>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</si>
  <si>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</si>
  <si>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</si>
  <si>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</si>
  <si>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</si>
  <si>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</si>
  <si>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</si>
  <si>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</si>
  <si>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</si>
  <si>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</si>
  <si>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</si>
  <si>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</si>
  <si>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</si>
  <si>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</si>
  <si>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</si>
  <si>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</si>
  <si>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</si>
  <si>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</si>
  <si>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</si>
  <si>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</si>
  <si>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</si>
  <si>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</si>
  <si>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</si>
  <si>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</si>
  <si>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</si>
  <si>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</si>
  <si>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</si>
  <si>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</si>
  <si>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</si>
  <si>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</si>
  <si>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</si>
  <si>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</si>
  <si>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</si>
  <si>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</si>
  <si>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</si>
  <si>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</si>
  <si>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</si>
  <si>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</si>
  <si>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</si>
  <si>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</si>
  <si>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</si>
  <si>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</si>
  <si>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</si>
  <si>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</si>
  <si>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</si>
  <si>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</si>
  <si>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</si>
  <si>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</si>
  <si>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</si>
  <si>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</si>
  <si>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</si>
  <si>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</si>
  <si>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</si>
  <si>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</si>
  <si>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</si>
  <si>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</si>
  <si>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</si>
  <si>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</si>
  <si>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</si>
  <si>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</si>
  <si>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</si>
  <si>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</si>
  <si>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</si>
  <si>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</si>
  <si>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</si>
  <si>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</si>
  <si>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</si>
  <si>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</si>
  <si>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</si>
  <si>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</si>
  <si>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</si>
  <si>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</si>
  <si>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</si>
  <si>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</si>
  <si>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</si>
  <si>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</si>
  <si>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</si>
  <si>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</si>
  <si>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</si>
  <si>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</si>
  <si>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</si>
  <si>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</si>
  <si>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</si>
  <si>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</si>
  <si>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</si>
  <si>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</si>
  <si>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</si>
  <si>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</si>
  <si>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</si>
  <si>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</si>
  <si>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</si>
  <si>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</si>
  <si>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</si>
  <si>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</si>
  <si>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</si>
  <si>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</si>
  <si>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</si>
  <si>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</si>
  <si>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</si>
  <si>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</si>
  <si>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</si>
  <si>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</si>
  <si>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</si>
  <si>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</si>
  <si>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</si>
  <si>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</si>
  <si>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</si>
  <si>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</si>
  <si>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</si>
  <si>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</si>
  <si>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</si>
  <si>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</si>
  <si>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</si>
  <si>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</si>
  <si>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</si>
  <si>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</si>
  <si>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</si>
  <si>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</si>
  <si>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</si>
  <si>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</si>
  <si>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</si>
  <si>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</si>
  <si>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</si>
  <si>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</si>
  <si>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</si>
  <si>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</si>
  <si>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</si>
  <si>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</si>
  <si>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</si>
  <si>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</si>
  <si>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</si>
  <si>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</si>
  <si>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</si>
  <si>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</si>
  <si>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</si>
  <si>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</si>
  <si>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</si>
  <si>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</si>
  <si>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</si>
  <si>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</si>
  <si>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</si>
  <si>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</si>
  <si>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</si>
  <si>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</si>
  <si>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</si>
  <si>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今治市医師会市民病院</t>
    <phoneticPr fontId="3"/>
  </si>
  <si>
    <t>〒794-0026 今治市別宮町７－１－４０</t>
    <phoneticPr fontId="3"/>
  </si>
  <si>
    <t>〇</t>
  </si>
  <si>
    <t>その他の法人</t>
  </si>
  <si>
    <t>外科</t>
  </si>
  <si>
    <t>ＤＰＣ病院ではない</t>
  </si>
  <si>
    <t>有</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</si>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</sst>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36&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55</v>
      </c>
      <c r="K99" s="237" t="str">
        <f>IF(OR(COUNTIF(L99:L99,"未確認")&gt;0,COUNTIF(L99:L99,"~*")&gt;0),"※","")</f>
        <v/>
      </c>
      <c r="L99" s="258">
        <v>55</v>
      </c>
    </row>
    <row r="100" spans="1:22" s="83" customFormat="1" ht="34.5" customHeight="1">
      <c r="A100" s="244" t="s">
        <v>611</v>
      </c>
      <c r="B100" s="84"/>
      <c r="C100" s="395"/>
      <c r="D100" s="396"/>
      <c r="E100" s="408"/>
      <c r="F100" s="409"/>
      <c r="G100" s="414" t="s">
        <v>44</v>
      </c>
      <c r="H100" s="416"/>
      <c r="I100" s="419"/>
      <c r="J100" s="256">
        <f t="shared" si="0"/>
        <v>55</v>
      </c>
      <c r="K100" s="237" t="str">
        <f>IF(OR(COUNTIF(L100:L100,"未確認")&gt;0,COUNTIF(L100:L100,"~*")&gt;0),"※","")</f>
        <v/>
      </c>
      <c r="L100" s="258">
        <v>55</v>
      </c>
    </row>
    <row r="101" spans="1:22" s="83" customFormat="1" ht="34.5" customHeight="1">
      <c r="A101" s="244" t="s">
        <v>610</v>
      </c>
      <c r="B101" s="84"/>
      <c r="C101" s="395"/>
      <c r="D101" s="396"/>
      <c r="E101" s="319" t="s">
        <v>45</v>
      </c>
      <c r="F101" s="320"/>
      <c r="G101" s="320"/>
      <c r="H101" s="321"/>
      <c r="I101" s="419"/>
      <c r="J101" s="256">
        <f t="shared" si="0"/>
        <v>55</v>
      </c>
      <c r="K101" s="237" t="str">
        <f>IF(OR(COUNTIF(L101:L101,"未確認")&gt;0,COUNTIF(L101:L101,"~*")&gt;0),"※","")</f>
        <v/>
      </c>
      <c r="L101" s="258">
        <v>55</v>
      </c>
    </row>
    <row r="102" spans="1:22" s="83" customFormat="1" ht="34.5" customHeight="1">
      <c r="A102" s="244" t="s">
        <v>610</v>
      </c>
      <c r="B102" s="84"/>
      <c r="C102" s="376"/>
      <c r="D102" s="378"/>
      <c r="E102" s="316" t="s">
        <v>612</v>
      </c>
      <c r="F102" s="317"/>
      <c r="G102" s="317"/>
      <c r="H102" s="318"/>
      <c r="I102" s="419"/>
      <c r="J102" s="256">
        <f t="shared" si="0"/>
        <v>55</v>
      </c>
      <c r="K102" s="237" t="str">
        <f t="shared" ref="K102:K111" si="1">IF(OR(COUNTIF(L101:L101,"未確認")&gt;0,COUNTIF(L101:L101,"~*")&gt;0),"※","")</f>
        <v/>
      </c>
      <c r="L102" s="258">
        <v>55</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row>
    <row r="132" spans="1:22" s="83" customFormat="1" ht="34.5" customHeight="1">
      <c r="A132" s="244" t="s">
        <v>621</v>
      </c>
      <c r="B132" s="84"/>
      <c r="C132" s="294"/>
      <c r="D132" s="296"/>
      <c r="E132" s="319" t="s">
        <v>58</v>
      </c>
      <c r="F132" s="320"/>
      <c r="G132" s="320"/>
      <c r="H132" s="321"/>
      <c r="I132" s="388"/>
      <c r="J132" s="101"/>
      <c r="K132" s="102"/>
      <c r="L132" s="82">
        <v>55</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76</v>
      </c>
      <c r="K149" s="264" t="str">
        <f t="shared" si="3"/>
        <v/>
      </c>
      <c r="L149" s="117">
        <v>76</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t="str">
        <f t="shared" si="2"/>
        <v>*</v>
      </c>
      <c r="K156" s="264" t="str">
        <f t="shared" si="3"/>
        <v>※</v>
      </c>
      <c r="L156" s="117" t="s">
        <v>541</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16</v>
      </c>
      <c r="K269" s="81" t="str">
        <f t="shared" si="8"/>
        <v/>
      </c>
      <c r="L269" s="147">
        <v>16</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8</v>
      </c>
      <c r="K271" s="81" t="str">
        <f t="shared" si="8"/>
        <v/>
      </c>
      <c r="L271" s="147">
        <v>8</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v>
      </c>
      <c r="K273" s="81" t="str">
        <f t="shared" si="8"/>
        <v/>
      </c>
      <c r="L273" s="147">
        <v>1</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2</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1</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1</v>
      </c>
      <c r="K332" s="81"/>
      <c r="L332" s="269"/>
    </row>
    <row r="333" spans="1:22" s="83" customFormat="1" ht="34.5" customHeight="1">
      <c r="A333" s="249" t="s">
        <v>752</v>
      </c>
      <c r="B333" s="159"/>
      <c r="C333" s="370"/>
      <c r="D333" s="370"/>
      <c r="E333" s="370"/>
      <c r="F333" s="371"/>
      <c r="G333" s="370" t="s">
        <v>178</v>
      </c>
      <c r="H333" s="287" t="s">
        <v>173</v>
      </c>
      <c r="I333" s="353"/>
      <c r="J333" s="266">
        <v>1</v>
      </c>
      <c r="K333" s="81"/>
      <c r="L333" s="269"/>
    </row>
    <row r="334" spans="1:22" s="83" customFormat="1" ht="34.5" customHeight="1">
      <c r="A334" s="249" t="s">
        <v>752</v>
      </c>
      <c r="B334" s="159"/>
      <c r="C334" s="370"/>
      <c r="D334" s="370"/>
      <c r="E334" s="370"/>
      <c r="F334" s="371"/>
      <c r="G334" s="371"/>
      <c r="H334" s="287" t="s">
        <v>174</v>
      </c>
      <c r="I334" s="353"/>
      <c r="J334" s="267">
        <v>1</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720</v>
      </c>
      <c r="K392" s="81" t="str">
        <f t="shared" ref="K392:K397" si="11">IF(OR(COUNTIF(L392:L392,"未確認")&gt;0,COUNTIF(L392:L392,"~*")&gt;0),"※","")</f>
        <v/>
      </c>
      <c r="L392" s="147">
        <v>720</v>
      </c>
    </row>
    <row r="393" spans="1:22" s="83" customFormat="1" ht="34.5" customHeight="1">
      <c r="A393" s="249" t="s">
        <v>773</v>
      </c>
      <c r="B393" s="84"/>
      <c r="C393" s="369"/>
      <c r="D393" s="379"/>
      <c r="E393" s="319" t="s">
        <v>224</v>
      </c>
      <c r="F393" s="320"/>
      <c r="G393" s="320"/>
      <c r="H393" s="321"/>
      <c r="I393" s="342"/>
      <c r="J393" s="140">
        <f t="shared" si="10"/>
        <v>85</v>
      </c>
      <c r="K393" s="81" t="str">
        <f t="shared" si="11"/>
        <v/>
      </c>
      <c r="L393" s="147">
        <v>85</v>
      </c>
    </row>
    <row r="394" spans="1:22" s="83" customFormat="1" ht="34.5" customHeight="1">
      <c r="A394" s="250" t="s">
        <v>774</v>
      </c>
      <c r="B394" s="84"/>
      <c r="C394" s="369"/>
      <c r="D394" s="380"/>
      <c r="E394" s="319" t="s">
        <v>225</v>
      </c>
      <c r="F394" s="320"/>
      <c r="G394" s="320"/>
      <c r="H394" s="321"/>
      <c r="I394" s="342"/>
      <c r="J394" s="140">
        <f t="shared" si="10"/>
        <v>475</v>
      </c>
      <c r="K394" s="81" t="str">
        <f t="shared" si="11"/>
        <v/>
      </c>
      <c r="L394" s="147">
        <v>475</v>
      </c>
    </row>
    <row r="395" spans="1:22" s="83" customFormat="1" ht="34.5" customHeight="1">
      <c r="A395" s="250" t="s">
        <v>775</v>
      </c>
      <c r="B395" s="84"/>
      <c r="C395" s="369"/>
      <c r="D395" s="381"/>
      <c r="E395" s="319" t="s">
        <v>226</v>
      </c>
      <c r="F395" s="320"/>
      <c r="G395" s="320"/>
      <c r="H395" s="321"/>
      <c r="I395" s="342"/>
      <c r="J395" s="140">
        <f t="shared" si="10"/>
        <v>160</v>
      </c>
      <c r="K395" s="81" t="str">
        <f t="shared" si="11"/>
        <v/>
      </c>
      <c r="L395" s="147">
        <v>160</v>
      </c>
    </row>
    <row r="396" spans="1:22" s="83" customFormat="1" ht="34.5" customHeight="1">
      <c r="A396" s="250" t="s">
        <v>776</v>
      </c>
      <c r="B396" s="1"/>
      <c r="C396" s="369"/>
      <c r="D396" s="319" t="s">
        <v>227</v>
      </c>
      <c r="E396" s="320"/>
      <c r="F396" s="320"/>
      <c r="G396" s="320"/>
      <c r="H396" s="321"/>
      <c r="I396" s="342"/>
      <c r="J396" s="140">
        <f t="shared" si="10"/>
        <v>10119</v>
      </c>
      <c r="K396" s="81" t="str">
        <f t="shared" si="11"/>
        <v/>
      </c>
      <c r="L396" s="147">
        <v>10119</v>
      </c>
    </row>
    <row r="397" spans="1:22" s="83" customFormat="1" ht="34.5" customHeight="1">
      <c r="A397" s="250" t="s">
        <v>777</v>
      </c>
      <c r="B397" s="119"/>
      <c r="C397" s="369"/>
      <c r="D397" s="319" t="s">
        <v>228</v>
      </c>
      <c r="E397" s="320"/>
      <c r="F397" s="320"/>
      <c r="G397" s="320"/>
      <c r="H397" s="321"/>
      <c r="I397" s="343"/>
      <c r="J397" s="140">
        <f t="shared" si="10"/>
        <v>719</v>
      </c>
      <c r="K397" s="81" t="str">
        <f t="shared" si="11"/>
        <v/>
      </c>
      <c r="L397" s="147">
        <v>719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720</v>
      </c>
      <c r="K405" s="81" t="str">
        <f t="shared" ref="K405:K422" si="13">IF(OR(COUNTIF(L405:L405,"未確認")&gt;0,COUNTIF(L405:L405,"~*")&gt;0),"※","")</f>
        <v/>
      </c>
      <c r="L405" s="147">
        <v>720</v>
      </c>
    </row>
    <row r="406" spans="1:22" s="83" customFormat="1" ht="34.5" customHeight="1">
      <c r="A406" s="251" t="s">
        <v>779</v>
      </c>
      <c r="B406" s="119"/>
      <c r="C406" s="368"/>
      <c r="D406" s="374" t="s">
        <v>233</v>
      </c>
      <c r="E406" s="376" t="s">
        <v>234</v>
      </c>
      <c r="F406" s="377"/>
      <c r="G406" s="377"/>
      <c r="H406" s="378"/>
      <c r="I406" s="360"/>
      <c r="J406" s="140">
        <f t="shared" si="12"/>
        <v>43</v>
      </c>
      <c r="K406" s="81" t="str">
        <f t="shared" si="13"/>
        <v/>
      </c>
      <c r="L406" s="147">
        <v>43</v>
      </c>
    </row>
    <row r="407" spans="1:22" s="83" customFormat="1" ht="34.5" customHeight="1">
      <c r="A407" s="251" t="s">
        <v>780</v>
      </c>
      <c r="B407" s="119"/>
      <c r="C407" s="368"/>
      <c r="D407" s="368"/>
      <c r="E407" s="319" t="s">
        <v>235</v>
      </c>
      <c r="F407" s="320"/>
      <c r="G407" s="320"/>
      <c r="H407" s="321"/>
      <c r="I407" s="360"/>
      <c r="J407" s="140">
        <f t="shared" si="12"/>
        <v>619</v>
      </c>
      <c r="K407" s="81" t="str">
        <f t="shared" si="13"/>
        <v/>
      </c>
      <c r="L407" s="147">
        <v>619</v>
      </c>
    </row>
    <row r="408" spans="1:22" s="83" customFormat="1" ht="34.5" customHeight="1">
      <c r="A408" s="251" t="s">
        <v>781</v>
      </c>
      <c r="B408" s="119"/>
      <c r="C408" s="368"/>
      <c r="D408" s="368"/>
      <c r="E408" s="319" t="s">
        <v>236</v>
      </c>
      <c r="F408" s="320"/>
      <c r="G408" s="320"/>
      <c r="H408" s="321"/>
      <c r="I408" s="360"/>
      <c r="J408" s="140">
        <f t="shared" si="12"/>
        <v>15</v>
      </c>
      <c r="K408" s="81" t="str">
        <f t="shared" si="13"/>
        <v/>
      </c>
      <c r="L408" s="147">
        <v>15</v>
      </c>
    </row>
    <row r="409" spans="1:22" s="83" customFormat="1" ht="34.5" customHeight="1">
      <c r="A409" s="251" t="s">
        <v>782</v>
      </c>
      <c r="B409" s="119"/>
      <c r="C409" s="368"/>
      <c r="D409" s="368"/>
      <c r="E409" s="316" t="s">
        <v>989</v>
      </c>
      <c r="F409" s="317"/>
      <c r="G409" s="317"/>
      <c r="H409" s="318"/>
      <c r="I409" s="360"/>
      <c r="J409" s="140">
        <f t="shared" si="12"/>
        <v>43</v>
      </c>
      <c r="K409" s="81" t="str">
        <f t="shared" si="13"/>
        <v/>
      </c>
      <c r="L409" s="147">
        <v>43</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719</v>
      </c>
      <c r="K413" s="81" t="str">
        <f t="shared" si="13"/>
        <v/>
      </c>
      <c r="L413" s="147">
        <v>719</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504</v>
      </c>
      <c r="K415" s="81" t="str">
        <f t="shared" si="13"/>
        <v/>
      </c>
      <c r="L415" s="147">
        <v>504</v>
      </c>
    </row>
    <row r="416" spans="1:22" s="83" customFormat="1" ht="34.5" customHeight="1">
      <c r="A416" s="251" t="s">
        <v>789</v>
      </c>
      <c r="B416" s="119"/>
      <c r="C416" s="368"/>
      <c r="D416" s="368"/>
      <c r="E416" s="319" t="s">
        <v>243</v>
      </c>
      <c r="F416" s="320"/>
      <c r="G416" s="320"/>
      <c r="H416" s="321"/>
      <c r="I416" s="360"/>
      <c r="J416" s="140">
        <f t="shared" si="12"/>
        <v>126</v>
      </c>
      <c r="K416" s="81" t="str">
        <f t="shared" si="13"/>
        <v/>
      </c>
      <c r="L416" s="147">
        <v>126</v>
      </c>
    </row>
    <row r="417" spans="1:22" s="83" customFormat="1" ht="34.5" customHeight="1">
      <c r="A417" s="251" t="s">
        <v>790</v>
      </c>
      <c r="B417" s="119"/>
      <c r="C417" s="368"/>
      <c r="D417" s="368"/>
      <c r="E417" s="319" t="s">
        <v>244</v>
      </c>
      <c r="F417" s="320"/>
      <c r="G417" s="320"/>
      <c r="H417" s="321"/>
      <c r="I417" s="360"/>
      <c r="J417" s="140">
        <f t="shared" si="12"/>
        <v>13</v>
      </c>
      <c r="K417" s="81" t="str">
        <f t="shared" si="13"/>
        <v/>
      </c>
      <c r="L417" s="147">
        <v>13</v>
      </c>
    </row>
    <row r="418" spans="1:22" s="83" customFormat="1" ht="34.5" customHeight="1">
      <c r="A418" s="251" t="s">
        <v>791</v>
      </c>
      <c r="B418" s="119"/>
      <c r="C418" s="368"/>
      <c r="D418" s="368"/>
      <c r="E418" s="319" t="s">
        <v>245</v>
      </c>
      <c r="F418" s="320"/>
      <c r="G418" s="320"/>
      <c r="H418" s="321"/>
      <c r="I418" s="360"/>
      <c r="J418" s="140">
        <f t="shared" si="12"/>
        <v>18</v>
      </c>
      <c r="K418" s="81" t="str">
        <f t="shared" si="13"/>
        <v/>
      </c>
      <c r="L418" s="147">
        <v>18</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30</v>
      </c>
      <c r="K420" s="81" t="str">
        <f t="shared" si="13"/>
        <v/>
      </c>
      <c r="L420" s="147">
        <v>30</v>
      </c>
    </row>
    <row r="421" spans="1:22" s="83" customFormat="1" ht="34.5" customHeight="1">
      <c r="A421" s="251" t="s">
        <v>794</v>
      </c>
      <c r="B421" s="119"/>
      <c r="C421" s="368"/>
      <c r="D421" s="368"/>
      <c r="E421" s="319" t="s">
        <v>247</v>
      </c>
      <c r="F421" s="320"/>
      <c r="G421" s="320"/>
      <c r="H421" s="321"/>
      <c r="I421" s="360"/>
      <c r="J421" s="140">
        <f t="shared" si="12"/>
        <v>28</v>
      </c>
      <c r="K421" s="81" t="str">
        <f t="shared" si="13"/>
        <v/>
      </c>
      <c r="L421" s="147">
        <v>28</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719</v>
      </c>
      <c r="K430" s="193" t="str">
        <f>IF(OR(COUNTIF(L430:L430,"未確認")&gt;0,COUNTIF(L430:L430,"~*")&gt;0),"※","")</f>
        <v/>
      </c>
      <c r="L430" s="147">
        <v>719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61</v>
      </c>
      <c r="K431" s="193" t="str">
        <f>IF(OR(COUNTIF(L431:L431,"未確認")&gt;0,COUNTIF(L431:L431,"~*")&gt;0),"※","")</f>
        <v/>
      </c>
      <c r="L431" s="147">
        <v>61</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126</v>
      </c>
      <c r="K432" s="193" t="str">
        <f>IF(OR(COUNTIF(L432:L432,"未確認")&gt;0,COUNTIF(L432:L432,"~*")&gt;0),"※","")</f>
        <v/>
      </c>
      <c r="L432" s="147">
        <v>126</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28</v>
      </c>
      <c r="K433" s="193" t="str">
        <f>IF(OR(COUNTIF(L433:L433,"未確認")&gt;0,COUNTIF(L433:L433,"~*")&gt;0),"※","")</f>
        <v/>
      </c>
      <c r="L433" s="147">
        <v>28</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504</v>
      </c>
      <c r="K434" s="193" t="str">
        <f>IF(OR(COUNTIF(L434:L434,"未確認")&gt;0,COUNTIF(L434:L434,"~*")&gt;0),"※","")</f>
        <v/>
      </c>
      <c r="L434" s="147">
        <v>504</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v>
      </c>
      <c r="K490" s="201" t="str">
        <f t="shared" si="17"/>
        <v>※</v>
      </c>
      <c r="L490" s="117" t="s">
        <v>541</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t="str">
        <f t="shared" si="18"/>
        <v>*</v>
      </c>
      <c r="K496" s="201" t="str">
        <f t="shared" si="17"/>
        <v>※</v>
      </c>
      <c r="L496" s="117" t="s">
        <v>541</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t="str">
        <f t="shared" si="21"/>
        <v>*</v>
      </c>
      <c r="K535" s="201" t="str">
        <f t="shared" si="22"/>
        <v>※</v>
      </c>
      <c r="L535" s="117" t="s">
        <v>541</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56.3</v>
      </c>
    </row>
    <row r="561" spans="1:12" s="91" customFormat="1" ht="34.5" customHeight="1">
      <c r="A561" s="251" t="s">
        <v>871</v>
      </c>
      <c r="B561" s="119"/>
      <c r="C561" s="209"/>
      <c r="D561" s="330" t="s">
        <v>377</v>
      </c>
      <c r="E561" s="341"/>
      <c r="F561" s="341"/>
      <c r="G561" s="341"/>
      <c r="H561" s="331"/>
      <c r="I561" s="342"/>
      <c r="J561" s="207"/>
      <c r="K561" s="210"/>
      <c r="L561" s="211">
        <v>34.4</v>
      </c>
    </row>
    <row r="562" spans="1:12" s="91" customFormat="1" ht="34.5" customHeight="1">
      <c r="A562" s="251" t="s">
        <v>872</v>
      </c>
      <c r="B562" s="119"/>
      <c r="C562" s="209"/>
      <c r="D562" s="330" t="s">
        <v>992</v>
      </c>
      <c r="E562" s="341"/>
      <c r="F562" s="341"/>
      <c r="G562" s="341"/>
      <c r="H562" s="331"/>
      <c r="I562" s="342"/>
      <c r="J562" s="207"/>
      <c r="K562" s="210"/>
      <c r="L562" s="211">
        <v>31.9</v>
      </c>
    </row>
    <row r="563" spans="1:12" s="91" customFormat="1" ht="34.5" customHeight="1">
      <c r="A563" s="251" t="s">
        <v>873</v>
      </c>
      <c r="B563" s="119"/>
      <c r="C563" s="209"/>
      <c r="D563" s="330" t="s">
        <v>379</v>
      </c>
      <c r="E563" s="341"/>
      <c r="F563" s="341"/>
      <c r="G563" s="341"/>
      <c r="H563" s="331"/>
      <c r="I563" s="342"/>
      <c r="J563" s="207"/>
      <c r="K563" s="210"/>
      <c r="L563" s="211">
        <v>10.7</v>
      </c>
    </row>
    <row r="564" spans="1:12" s="91" customFormat="1" ht="34.5" customHeight="1">
      <c r="A564" s="251" t="s">
        <v>874</v>
      </c>
      <c r="B564" s="119"/>
      <c r="C564" s="209"/>
      <c r="D564" s="330" t="s">
        <v>380</v>
      </c>
      <c r="E564" s="341"/>
      <c r="F564" s="341"/>
      <c r="G564" s="341"/>
      <c r="H564" s="331"/>
      <c r="I564" s="342"/>
      <c r="J564" s="207"/>
      <c r="K564" s="210"/>
      <c r="L564" s="211">
        <v>1.5</v>
      </c>
    </row>
    <row r="565" spans="1:12" s="91" customFormat="1" ht="34.5" customHeight="1">
      <c r="A565" s="251" t="s">
        <v>875</v>
      </c>
      <c r="B565" s="119"/>
      <c r="C565" s="280"/>
      <c r="D565" s="330" t="s">
        <v>869</v>
      </c>
      <c r="E565" s="341"/>
      <c r="F565" s="341"/>
      <c r="G565" s="341"/>
      <c r="H565" s="331"/>
      <c r="I565" s="342"/>
      <c r="J565" s="207"/>
      <c r="K565" s="210"/>
      <c r="L565" s="211">
        <v>5.8</v>
      </c>
    </row>
    <row r="566" spans="1:12" s="91" customFormat="1" ht="34.5" customHeight="1">
      <c r="A566" s="251" t="s">
        <v>876</v>
      </c>
      <c r="B566" s="119"/>
      <c r="C566" s="284"/>
      <c r="D566" s="330" t="s">
        <v>993</v>
      </c>
      <c r="E566" s="341"/>
      <c r="F566" s="341"/>
      <c r="G566" s="341"/>
      <c r="H566" s="331"/>
      <c r="I566" s="342"/>
      <c r="J566" s="213"/>
      <c r="K566" s="214"/>
      <c r="L566" s="211">
        <v>36.4</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24</v>
      </c>
      <c r="K591" s="201" t="str">
        <f>IF(OR(COUNTIF(L591:L591,"未確認")&gt;0,COUNTIF(L591:L591,"*")&gt;0),"※","")</f>
        <v/>
      </c>
      <c r="L591" s="117">
        <v>24</v>
      </c>
    </row>
    <row r="592" spans="1:22" s="115" customFormat="1" ht="72" customHeight="1">
      <c r="A592" s="252" t="s">
        <v>974</v>
      </c>
      <c r="B592" s="84"/>
      <c r="C592" s="319" t="s">
        <v>390</v>
      </c>
      <c r="D592" s="320"/>
      <c r="E592" s="320"/>
      <c r="F592" s="320"/>
      <c r="G592" s="320"/>
      <c r="H592" s="321"/>
      <c r="I592" s="134" t="s">
        <v>391</v>
      </c>
      <c r="J592" s="116" t="str">
        <f>IF(SUM(L592:L592)=0,IF(COUNTIF(L592:L592,"未確認")&gt;0,"未確認",IF(COUNTIF(L592:L592,"~*")&gt;0,"*",SUM(L592:L592))),SUM(L592:L592))</f>
        <v>*</v>
      </c>
      <c r="K592" s="201" t="str">
        <f>IF(OR(COUNTIF(L592:L592,"未確認")&gt;0,COUNTIF(L592:L592,"*")&gt;0),"※","")</f>
        <v>※</v>
      </c>
      <c r="L592" s="117" t="s">
        <v>541</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44</v>
      </c>
      <c r="K593" s="201" t="str">
        <f>IF(OR(COUNTIF(L593:L593,"未確認")&gt;0,COUNTIF(L593:L593,"*")&gt;0),"※","")</f>
        <v/>
      </c>
      <c r="L593" s="117">
        <v>44</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2702</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207</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3753</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268</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817</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f t="shared" si="29"/>
        <v>44</v>
      </c>
      <c r="K632" s="201" t="str">
        <f t="shared" si="30"/>
        <v/>
      </c>
      <c r="L632" s="117">
        <v>44</v>
      </c>
    </row>
    <row r="633" spans="1:22" s="118" customFormat="1" ht="56">
      <c r="A633" s="252" t="s">
        <v>919</v>
      </c>
      <c r="B633" s="119"/>
      <c r="C633" s="319" t="s">
        <v>436</v>
      </c>
      <c r="D633" s="320"/>
      <c r="E633" s="320"/>
      <c r="F633" s="320"/>
      <c r="G633" s="320"/>
      <c r="H633" s="321"/>
      <c r="I633" s="122" t="s">
        <v>437</v>
      </c>
      <c r="J633" s="116">
        <f t="shared" si="29"/>
        <v>44</v>
      </c>
      <c r="K633" s="201" t="str">
        <f t="shared" si="30"/>
        <v/>
      </c>
      <c r="L633" s="117">
        <v>44</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t="str">
        <f>IF(SUM(L683:L683)=0,IF(COUNTIF(L683:L683,"未確認")&gt;0,"未確認",IF(COUNTIF(L683:L683,"~*")&gt;0,"*",SUM(L683:L683))),SUM(L683:L683))</f>
        <v>*</v>
      </c>
      <c r="K683" s="201" t="str">
        <f>IF(OR(COUNTIF(L683:L683,"未確認")&gt;0,COUNTIF(L683:L683,"*")&gt;0),"※","")</f>
        <v>※</v>
      </c>
      <c r="L683" s="117" t="s">
        <v>541</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E9D2AC1-D2AE-4690-9C3A-36E765AC5DE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2019-12-23T01:28:13Z</dcterms:modified>
</cp:coreProperties>
</file>