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7E9186B-FB7A-4D47-9A12-C70769E07A86}"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<sst xmlns="http://schemas.openxmlformats.org/spreadsheetml/2006/main" count="2971" uniqueCount="1051">
  <si>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</si>
  <si>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</si>
  <si>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</si>
  <si>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</si>
  <si>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</si>
  <si>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</si>
  <si>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</si>
  <si>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</si>
  <si>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</si>
  <si>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</si>
  <si>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</si>
  <si>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</si>
  <si>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</si>
  <si>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</si>
  <si>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</si>
  <si>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</si>
  <si>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</si>
  <si>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</si>
  <si>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</si>
  <si>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</si>
  <si>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</si>
  <si>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</si>
  <si>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</si>
  <si>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</si>
  <si>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</si>
  <si>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</si>
  <si>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</si>
  <si>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</si>
  <si>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</si>
  <si>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</si>
  <si>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</si>
  <si>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</si>
  <si>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</si>
  <si>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</si>
  <si>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</si>
  <si>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</si>
  <si>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</si>
  <si>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</si>
  <si>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</si>
  <si>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</si>
  <si>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</si>
  <si>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</si>
  <si>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</si>
  <si>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</si>
  <si>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</si>
  <si>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</si>
  <si>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</si>
  <si>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</si>
  <si>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</si>
  <si>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</si>
  <si>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</si>
  <si>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</si>
  <si>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</si>
  <si>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</si>
  <si>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</si>
  <si>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</si>
  <si>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</si>
  <si>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</si>
  <si>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</si>
  <si>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</si>
  <si>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</si>
  <si>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</si>
  <si>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</si>
  <si>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</si>
  <si>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</si>
  <si>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</si>
  <si>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</si>
  <si>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</si>
  <si>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</si>
  <si>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</si>
  <si>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</si>
  <si>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</si>
  <si>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</si>
  <si>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</si>
  <si>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</si>
  <si>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</si>
  <si>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</si>
  <si>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</si>
  <si>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</si>
  <si>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</si>
  <si>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</si>
  <si>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</si>
  <si>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</si>
  <si>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</si>
  <si>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</si>
  <si>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</si>
  <si>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</si>
  <si>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</si>
  <si>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</si>
  <si>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</si>
  <si>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</si>
  <si>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</si>
  <si>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</si>
  <si>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</si>
  <si>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</si>
  <si>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</si>
  <si>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</si>
  <si>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</si>
  <si>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</si>
  <si>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</si>
  <si>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</si>
  <si>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</si>
  <si>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</si>
  <si>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</si>
  <si>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</si>
  <si>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</si>
  <si>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</si>
  <si>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</si>
  <si>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</si>
  <si>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</si>
  <si>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</si>
  <si>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</si>
  <si>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</si>
  <si>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</si>
  <si>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</si>
  <si>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</si>
  <si>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</si>
  <si>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</si>
  <si>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</si>
  <si>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</si>
  <si>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</si>
  <si>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</si>
  <si>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</si>
  <si>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</si>
  <si>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</si>
  <si>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</si>
  <si>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</si>
  <si>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</si>
  <si>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</si>
  <si>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</si>
  <si>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</si>
  <si>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</si>
  <si>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</si>
  <si>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</si>
  <si>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</si>
  <si>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</si>
  <si>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</si>
  <si>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</si>
  <si>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</si>
  <si>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</si>
  <si>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</si>
  <si>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</si>
  <si>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</si>
  <si>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</si>
  <si>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</si>
  <si>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</si>
  <si>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</si>
  <si>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</si>
  <si>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</si>
  <si>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</si>
  <si>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</si>
  <si>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</si>
  <si>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</si>
  <si>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</si>
  <si>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</si>
  <si>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</si>
  <si>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</si>
  <si>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</si>
  <si>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</si>
  <si>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</si>
  <si>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</si>
  <si>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</si>
  <si>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</si>
  <si>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</si>
  <si>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</si>
  <si>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</si>
  <si>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</si>
  <si>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</si>
  <si>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</si>
  <si>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</si>
  <si>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</si>
  <si>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</si>
  <si>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</si>
  <si>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</si>
  <si>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</si>
  <si>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</si>
  <si>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</si>
  <si>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</si>
  <si>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</si>
  <si>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</si>
  <si>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</si>
  <si>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</si>
  <si>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</si>
  <si>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</si>
  <si>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</si>
  <si>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</si>
  <si>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</si>
  <si>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</si>
  <si>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</si>
  <si>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</si>
  <si>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</si>
  <si>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</si>
  <si>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</si>
  <si>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</si>
  <si>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</si>
  <si>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</si>
  <si>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</si>
  <si>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</si>
  <si>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</si>
  <si>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</si>
  <si>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</si>
  <si>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</si>
  <si>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</si>
  <si>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</si>
  <si>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</si>
  <si>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</si>
  <si>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</si>
  <si>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</si>
  <si>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</si>
  <si>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</si>
  <si>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</si>
  <si>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</si>
  <si>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</si>
  <si>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</si>
  <si>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</si>
  <si>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</si>
  <si>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</si>
  <si>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</si>
  <si>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</si>
  <si>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</si>
  <si>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</si>
  <si>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</si>
  <si>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</si>
  <si>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</si>
  <si>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</si>
  <si>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</si>
  <si>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</si>
  <si>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</si>
  <si>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</si>
  <si>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</si>
  <si>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</si>
  <si>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</si>
  <si>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</si>
  <si>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</si>
  <si>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</si>
  <si>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</si>
  <si>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</si>
  <si>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</si>
  <si>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</si>
  <si>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</si>
  <si>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</si>
  <si>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</si>
  <si>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</si>
  <si>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</si>
  <si>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</si>
  <si>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</si>
  <si>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</si>
  <si>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</si>
  <si>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</si>
  <si>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</si>
  <si>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</si>
  <si>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</si>
  <si>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</si>
  <si>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</si>
  <si>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</si>
  <si>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</si>
  <si>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</si>
  <si>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</si>
  <si>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</si>
  <si>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</si>
  <si>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</si>
  <si>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</si>
  <si>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</si>
  <si>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</si>
  <si>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</si>
  <si>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</si>
  <si>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</si>
  <si>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</si>
  <si>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</si>
  <si>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</si>
  <si>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</si>
  <si>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</si>
  <si>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</si>
  <si>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</si>
  <si>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</si>
  <si>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</si>
  <si>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</si>
  <si>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</si>
  <si>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</si>
  <si>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</si>
  <si>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</si>
  <si>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</si>
  <si>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</si>
  <si>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</si>
  <si>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</si>
  <si>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</si>
  <si>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</si>
  <si>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</si>
  <si>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</si>
  <si>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</si>
  <si>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</si>
  <si>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</si>
  <si>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</si>
  <si>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</si>
  <si>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</si>
  <si>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</si>
  <si>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</si>
  <si>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</si>
  <si>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</si>
  <si>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</si>
  <si>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</si>
  <si>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</si>
  <si>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</si>
  <si>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</si>
  <si>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</si>
  <si>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</si>
  <si>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</si>
  <si>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</si>
  <si>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</si>
  <si>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</si>
  <si>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</si>
  <si>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</si>
  <si>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</si>
  <si>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</si>
  <si>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</si>
  <si>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</si>
  <si>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</si>
  <si>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</si>
  <si>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</si>
  <si>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</si>
  <si>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</si>
  <si>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</si>
  <si>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</si>
  <si>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</si>
  <si>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</si>
  <si>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</si>
  <si>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</si>
  <si>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</si>
  <si>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</si>
  <si>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</si>
  <si>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</si>
  <si>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</si>
  <si>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</si>
  <si>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</si>
  <si>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</si>
  <si>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</si>
  <si>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</si>
  <si>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</si>
  <si>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</si>
  <si>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</si>
  <si>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</si>
  <si>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</si>
  <si>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</si>
  <si>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</si>
  <si>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</si>
  <si>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</si>
  <si>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</si>
  <si>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</si>
  <si>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</si>
  <si>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</si>
  <si>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</si>
  <si>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</si>
  <si>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</si>
  <si>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</si>
  <si>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</si>
  <si>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</si>
  <si>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</si>
  <si>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</si>
  <si>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</si>
  <si>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</si>
  <si>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</si>
  <si>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</si>
  <si>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</si>
  <si>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</si>
  <si>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</si>
  <si>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</si>
  <si>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</si>
  <si>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</si>
  <si>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</si>
  <si>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</si>
  <si>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</si>
  <si>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</si>
  <si>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</si>
  <si>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</si>
  <si>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</si>
  <si>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</si>
  <si>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</si>
  <si>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</si>
  <si>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</si>
  <si>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</si>
  <si>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</si>
  <si>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</si>
  <si>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</si>
  <si>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</si>
  <si>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</si>
  <si>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</si>
  <si>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</si>
  <si>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</si>
  <si>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</si>
  <si>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</si>
  <si>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</si>
  <si>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</si>
  <si>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</si>
  <si>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</si>
  <si>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</si>
  <si>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</si>
  <si>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</si>
  <si>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</si>
  <si>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</si>
  <si>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</si>
  <si>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</si>
  <si>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</si>
  <si>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</si>
  <si>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</si>
  <si>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</si>
  <si>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</si>
  <si>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</si>
  <si>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</si>
  <si>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</si>
  <si>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</si>
  <si>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</si>
  <si>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</si>
  <si>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</si>
  <si>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</si>
  <si>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</si>
  <si>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</si>
  <si>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</si>
  <si>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</si>
  <si>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</si>
  <si>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</si>
  <si>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</si>
  <si>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</si>
  <si>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</si>
  <si>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</si>
  <si>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</si>
  <si>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</si>
  <si>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</si>
  <si>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</si>
  <si>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</si>
  <si>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</si>
  <si>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</si>
  <si>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</si>
  <si>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</si>
  <si>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</si>
  <si>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</si>
  <si>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</si>
  <si>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</si>
  <si>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</si>
  <si>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</si>
  <si>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</si>
  <si>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</si>
  <si>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</si>
  <si>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</si>
  <si>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</si>
  <si>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</si>
  <si>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</si>
  <si>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</si>
  <si>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</si>
  <si>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</si>
  <si>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</si>
  <si>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</si>
  <si>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</si>
  <si>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</si>
  <si>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</si>
  <si>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</si>
  <si>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</si>
  <si>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</si>
  <si>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</si>
  <si>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</si>
  <si>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</si>
  <si>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</si>
  <si>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</si>
  <si>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</si>
  <si>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</si>
  <si>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</si>
  <si>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</si>
  <si>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</si>
  <si>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</si>
  <si>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</si>
  <si>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</si>
  <si>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</si>
  <si>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</si>
  <si>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</si>
  <si>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</si>
  <si>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</si>
  <si>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</si>
  <si>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</si>
  <si>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</si>
  <si>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</si>
  <si>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</si>
  <si>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</si>
  <si>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</si>
  <si>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</si>
  <si>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</si>
  <si>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</si>
  <si>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</si>
  <si>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</si>
  <si>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</si>
  <si>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</si>
  <si>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</si>
  <si>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</si>
  <si>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</si>
  <si>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</si>
  <si>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</si>
  <si>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</si>
  <si>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</si>
  <si>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</si>
  <si>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</si>
  <si>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</si>
  <si>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</si>
  <si>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</si>
  <si>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</si>
  <si>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</si>
  <si>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</si>
  <si>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</si>
  <si>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</si>
  <si>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</si>
  <si>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</si>
  <si>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</si>
  <si>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</si>
  <si>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</si>
  <si>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</si>
  <si>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</si>
  <si>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</si>
  <si>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</si>
  <si>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</si>
  <si>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</si>
  <si>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</si>
  <si>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</si>
  <si>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</si>
  <si>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</si>
  <si>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</si>
  <si>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</si>
  <si>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</si>
  <si>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</si>
  <si>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</si>
  <si>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</si>
  <si>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</si>
  <si>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</si>
  <si>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</si>
  <si>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</si>
  <si>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</si>
  <si>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</si>
  <si>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</si>
  <si>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</si>
  <si>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</si>
  <si>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</si>
  <si>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</si>
  <si>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</si>
  <si>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</si>
  <si>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</si>
  <si>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</si>
  <si>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</si>
  <si>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</si>
  <si>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</si>
  <si>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</si>
  <si>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</si>
  <si>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</si>
  <si>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</si>
  <si>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</si>
  <si>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</si>
  <si>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</si>
  <si>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</si>
  <si>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</si>
  <si>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</si>
  <si>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</si>
  <si>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</si>
  <si>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</si>
  <si>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</si>
  <si>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</si>
  <si>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</si>
  <si>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</si>
  <si>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</si>
  <si>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</si>
  <si>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</si>
  <si>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</si>
  <si>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</si>
  <si>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</si>
  <si>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</si>
  <si>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</si>
  <si>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</si>
  <si>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</si>
  <si>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</si>
  <si>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</si>
  <si>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</si>
  <si>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</si>
  <si>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</si>
  <si>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</si>
  <si>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</si>
  <si>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</si>
  <si>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</si>
  <si>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</si>
  <si>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</si>
  <si>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</si>
  <si>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</si>
  <si>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</si>
  <si>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</si>
  <si>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</si>
  <si>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</si>
  <si>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</si>
  <si>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</si>
  <si>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</si>
  <si>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</si>
  <si>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</si>
  <si>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</si>
  <si>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</si>
  <si>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</si>
  <si>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</si>
  <si>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</si>
  <si>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</si>
  <si>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</si>
  <si>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</si>
  <si>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</si>
  <si>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</si>
  <si>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</si>
  <si>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</si>
  <si>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</si>
  <si>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</si>
  <si>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</si>
  <si>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</si>
  <si>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</si>
  <si>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</si>
  <si>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</si>
  <si>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</si>
  <si>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</si>
  <si>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</si>
  <si>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</si>
  <si>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</si>
  <si>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</si>
  <si>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</si>
  <si>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</si>
  <si>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</si>
  <si>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</si>
  <si>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</si>
  <si>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</si>
  <si>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</si>
  <si>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</si>
  <si>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</si>
  <si>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</si>
  <si>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</si>
  <si>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</si>
  <si>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</si>
  <si>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</si>
  <si>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</si>
  <si>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</si>
  <si>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</si>
  <si>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</si>
  <si>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</si>
  <si>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</si>
  <si>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</si>
  <si>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</si>
  <si>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</si>
  <si>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</si>
  <si>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</si>
  <si>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</si>
  <si>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</si>
  <si>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</si>
  <si>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</si>
  <si>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</si>
  <si>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</si>
  <si>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</si>
  <si>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</si>
  <si>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</si>
  <si>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</si>
  <si>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</si>
  <si>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</si>
  <si>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</si>
  <si>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</si>
  <si>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</si>
  <si>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</si>
  <si>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</si>
  <si>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</si>
  <si>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</si>
  <si>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</si>
  <si>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</si>
  <si>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</si>
  <si>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</si>
  <si>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</si>
  <si>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</si>
  <si>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</si>
  <si>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</si>
  <si>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</si>
  <si>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</si>
  <si>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</si>
  <si>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</si>
  <si>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</si>
  <si>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</si>
  <si>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</si>
  <si>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</si>
  <si>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</si>
  <si>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</si>
  <si>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</si>
  <si>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</si>
  <si>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</si>
  <si>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</si>
  <si>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</si>
  <si>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</si>
  <si>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</si>
  <si>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</si>
  <si>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</si>
  <si>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</si>
  <si>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</si>
  <si>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</si>
  <si>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</si>
  <si>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</si>
  <si>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</si>
  <si>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</si>
  <si>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</si>
  <si>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</si>
  <si>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</si>
  <si>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</si>
  <si>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</si>
  <si>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</si>
  <si>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</si>
  <si>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</si>
  <si>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</si>
  <si>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</si>
  <si>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</si>
  <si>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</si>
  <si>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</si>
  <si>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</si>
  <si>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</si>
  <si>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</si>
  <si>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</si>
  <si>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</si>
  <si>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</si>
  <si>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</si>
  <si>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</si>
  <si>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</si>
  <si>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</si>
  <si>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</si>
  <si>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</si>
  <si>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</si>
  <si>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</si>
  <si>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</si>
  <si>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</si>
  <si>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</si>
  <si>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</si>
  <si>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</si>
  <si>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</si>
  <si>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</si>
  <si>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</si>
  <si>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</si>
  <si>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</si>
  <si>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</si>
  <si>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</si>
  <si>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</si>
  <si>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</si>
  <si>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</si>
  <si>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</si>
  <si>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</si>
  <si>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</si>
  <si>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</si>
  <si>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</si>
  <si>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</si>
  <si>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</si>
  <si>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</si>
  <si>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</si>
  <si>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</si>
  <si>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</si>
  <si>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</si>
  <si>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</si>
  <si>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</si>
  <si>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</si>
  <si>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</si>
  <si>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</si>
  <si>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</si>
  <si>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</si>
  <si>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</si>
  <si>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</si>
  <si>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</si>
  <si>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</si>
  <si>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</si>
  <si>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</si>
  <si>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</si>
  <si>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</si>
  <si>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</si>
  <si>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</si>
  <si>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</si>
  <si>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</si>
  <si>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</si>
  <si>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</si>
  <si>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</si>
  <si>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</si>
  <si>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</si>
  <si>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</si>
  <si>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</si>
  <si>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</si>
  <si>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</si>
  <si>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</si>
  <si>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</si>
  <si>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</si>
  <si>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</si>
  <si>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</si>
  <si>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</si>
  <si>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</si>
  <si>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</si>
  <si>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</si>
  <si>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</si>
  <si>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</si>
  <si>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</si>
  <si>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</si>
  <si>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</si>
  <si>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</si>
  <si>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</si>
  <si>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</si>
  <si>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</si>
  <si>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</si>
  <si>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</si>
  <si>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</si>
  <si>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</si>
  <si>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</si>
  <si>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</si>
  <si>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</si>
  <si>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</si>
  <si>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</si>
  <si>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</si>
  <si>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</si>
  <si>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</si>
  <si>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</si>
  <si>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</si>
  <si>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</si>
  <si>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</si>
  <si>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</si>
  <si>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</si>
  <si>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</si>
  <si>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</si>
  <si>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</si>
  <si>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</si>
  <si>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</si>
  <si>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</si>
  <si>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</si>
  <si>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</si>
  <si>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</si>
  <si>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</si>
  <si>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</si>
  <si>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</si>
  <si>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</si>
  <si>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</si>
  <si>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</si>
  <si>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</si>
  <si>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</si>
  <si>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</si>
  <si>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</si>
  <si>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</si>
  <si>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</si>
  <si>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</si>
  <si>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</si>
  <si>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</si>
  <si>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</si>
  <si>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</si>
  <si>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</si>
  <si>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</si>
  <si>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</si>
  <si>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</si>
  <si>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</si>
  <si>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</si>
  <si>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</si>
  <si>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</si>
  <si>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</si>
  <si>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</si>
  <si>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</si>
  <si>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</si>
  <si>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</si>
  <si>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</si>
  <si>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</si>
  <si>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</si>
  <si>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</si>
  <si>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</si>
  <si>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</si>
  <si>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</si>
  <si>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</si>
  <si>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</si>
  <si>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</si>
  <si>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</si>
  <si>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</si>
  <si>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</si>
  <si>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</si>
  <si>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</si>
  <si>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</si>
  <si>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</si>
  <si>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</si>
  <si>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</si>
  <si>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</si>
  <si>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</si>
  <si>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</si>
  <si>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</si>
  <si>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</si>
  <si>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</si>
  <si>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</si>
  <si>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</si>
  <si>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</si>
  <si>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</si>
  <si>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</si>
  <si>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</si>
  <si>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</si>
  <si>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</si>
  <si>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</si>
  <si>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</si>
  <si>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</si>
  <si>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</si>
  <si>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</si>
  <si>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</si>
  <si>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</si>
  <si>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</si>
  <si>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</si>
  <si>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</si>
  <si>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</si>
  <si>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</si>
  <si>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</si>
  <si>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</si>
  <si>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</si>
  <si>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</si>
  <si>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</si>
  <si>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</si>
  <si>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</si>
  <si>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</si>
  <si>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</si>
  <si>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</si>
  <si>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</si>
  <si>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</si>
  <si>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</si>
  <si>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</si>
  <si>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</si>
  <si>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</si>
  <si>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</si>
  <si>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</si>
  <si>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</si>
  <si>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</si>
  <si>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</si>
  <si>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</si>
  <si>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</si>
  <si>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</si>
  <si>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</si>
  <si>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</si>
  <si>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</si>
  <si>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</si>
  <si>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</si>
  <si>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</si>
  <si>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</si>
  <si>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</si>
  <si>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</si>
  <si>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</si>
  <si>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</si>
  <si>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</si>
  <si>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</si>
  <si>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</si>
  <si>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</si>
  <si>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</si>
  <si>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</si>
  <si>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</si>
  <si>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</si>
  <si>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</si>
  <si>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</si>
  <si>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</si>
  <si>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</si>
  <si>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</si>
  <si>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</si>
  <si>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</si>
  <si>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</si>
  <si>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</si>
  <si>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</si>
  <si>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</si>
  <si>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</si>
  <si>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</si>
  <si>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</si>
  <si>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</si>
  <si>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</si>
  <si>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</si>
  <si>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</si>
  <si>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</si>
  <si>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</si>
  <si>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</si>
  <si>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</si>
  <si>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</si>
  <si>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</si>
  <si>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</si>
  <si>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</si>
  <si>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</si>
  <si>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</si>
  <si>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</si>
  <si>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</si>
  <si>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</si>
  <si>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</si>
  <si>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</si>
  <si>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</si>
  <si>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</si>
  <si>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</si>
  <si>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</si>
  <si>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</si>
  <si>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</si>
  <si>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</si>
  <si>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</si>
  <si>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</si>
  <si>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</si>
  <si>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</si>
  <si>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</si>
  <si>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</si>
  <si>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</si>
  <si>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</si>
  <si>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</si>
  <si>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</si>
  <si>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</si>
  <si>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</si>
  <si>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</si>
  <si>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</si>
  <si>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</si>
  <si>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</si>
  <si>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</si>
  <si>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</si>
  <si>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</si>
  <si>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</si>
  <si>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</si>
  <si>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</si>
  <si>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</si>
  <si>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</si>
  <si>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</si>
  <si>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</si>
  <si>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</si>
  <si>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</si>
  <si>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</si>
  <si>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</si>
  <si>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</si>
  <si>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</si>
  <si>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</si>
  <si>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</si>
  <si>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</si>
  <si>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</si>
  <si>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</si>
  <si>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</si>
  <si>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</si>
  <si>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</si>
  <si>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</si>
  <si>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</si>
  <si>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</si>
  <si>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</si>
  <si>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</si>
  <si>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</si>
  <si>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</si>
  <si>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</si>
  <si>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</si>
  <si>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</si>
  <si>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</si>
  <si>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</si>
  <si>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</si>
  <si>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</si>
  <si>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</si>
  <si>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消化器科久保病院</t>
    <phoneticPr fontId="3"/>
  </si>
  <si>
    <t>〒799-2116 今治市内堀１丁目１－１９</t>
    <phoneticPr fontId="3"/>
  </si>
  <si>
    <t>〇</t>
  </si>
  <si>
    <t>2019年9月</t>
  </si>
  <si>
    <t>医療法人</t>
  </si>
  <si>
    <t>複数の診療科で活用</t>
  </si>
  <si>
    <t>内科</t>
  </si>
  <si>
    <t>消化器内科（胃腸内科）</t>
  </si>
  <si>
    <t>地域包括ケア入院医療管理料１</t>
  </si>
  <si>
    <t>ＤＰＣ病院ではない</t>
  </si>
  <si>
    <t>有</t>
  </si>
  <si>
    <t>-</t>
    <phoneticPr fontId="3"/>
  </si>
  <si>
    <t>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</si>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</sst>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64&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t="s">
        <v>1039</v>
      </c>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t="s">
        <v>1039</v>
      </c>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t="s">
        <v>1039</v>
      </c>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39</v>
      </c>
      <c r="K103" s="237" t="str">
        <f t="shared" si="1"/>
        <v/>
      </c>
      <c r="L103" s="258">
        <v>39</v>
      </c>
    </row>
    <row r="104" spans="1:22" s="83" customFormat="1" ht="34.5" customHeight="1">
      <c r="A104" s="244" t="s">
        <v>614</v>
      </c>
      <c r="B104" s="84"/>
      <c r="C104" s="395"/>
      <c r="D104" s="396"/>
      <c r="E104" s="427"/>
      <c r="F104" s="428"/>
      <c r="G104" s="319" t="s">
        <v>47</v>
      </c>
      <c r="H104" s="321"/>
      <c r="I104" s="419"/>
      <c r="J104" s="256">
        <f t="shared" si="0"/>
        <v>39</v>
      </c>
      <c r="K104" s="237" t="str">
        <f t="shared" si="1"/>
        <v/>
      </c>
      <c r="L104" s="258">
        <v>39</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39</v>
      </c>
      <c r="K106" s="237" t="str">
        <f t="shared" si="1"/>
        <v/>
      </c>
      <c r="L106" s="258">
        <v>39</v>
      </c>
    </row>
    <row r="107" spans="1:22" s="83" customFormat="1" ht="34.5" customHeight="1">
      <c r="A107" s="244" t="s">
        <v>614</v>
      </c>
      <c r="B107" s="84"/>
      <c r="C107" s="395"/>
      <c r="D107" s="396"/>
      <c r="E107" s="427"/>
      <c r="F107" s="428"/>
      <c r="G107" s="319" t="s">
        <v>47</v>
      </c>
      <c r="H107" s="321"/>
      <c r="I107" s="419"/>
      <c r="J107" s="256">
        <f t="shared" si="0"/>
        <v>39</v>
      </c>
      <c r="K107" s="237" t="str">
        <f t="shared" si="1"/>
        <v/>
      </c>
      <c r="L107" s="258">
        <v>39</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39</v>
      </c>
      <c r="K109" s="237" t="str">
        <f t="shared" si="1"/>
        <v/>
      </c>
      <c r="L109" s="258">
        <v>39</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39</v>
      </c>
    </row>
    <row r="133" spans="1:22" s="83" customFormat="1" ht="67.5" customHeight="1">
      <c r="A133" s="244" t="s">
        <v>622</v>
      </c>
      <c r="B133" s="84"/>
      <c r="C133" s="333" t="s">
        <v>59</v>
      </c>
      <c r="D133" s="334"/>
      <c r="E133" s="334"/>
      <c r="F133" s="334"/>
      <c r="G133" s="334"/>
      <c r="H133" s="335"/>
      <c r="I133" s="388"/>
      <c r="J133" s="101"/>
      <c r="K133" s="102"/>
      <c r="L133" s="259" t="s">
        <v>1045</v>
      </c>
    </row>
    <row r="134" spans="1:22" s="83" customFormat="1" ht="34.5" customHeight="1">
      <c r="A134" s="244" t="s">
        <v>622</v>
      </c>
      <c r="B134" s="84"/>
      <c r="C134" s="111"/>
      <c r="D134" s="112"/>
      <c r="E134" s="319" t="s">
        <v>60</v>
      </c>
      <c r="F134" s="320"/>
      <c r="G134" s="320"/>
      <c r="H134" s="321"/>
      <c r="I134" s="388"/>
      <c r="J134" s="101"/>
      <c r="K134" s="102"/>
      <c r="L134" s="82">
        <v>12</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22</v>
      </c>
      <c r="K158" s="264" t="str">
        <f t="shared" si="3"/>
        <v/>
      </c>
      <c r="L158" s="117">
        <v>22</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19</v>
      </c>
      <c r="K204" s="264" t="str">
        <f t="shared" si="5"/>
        <v/>
      </c>
      <c r="L204" s="117">
        <v>19</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1047</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0.25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14</v>
      </c>
      <c r="K269" s="81" t="str">
        <f t="shared" si="8"/>
        <v/>
      </c>
      <c r="L269" s="147">
        <v>14</v>
      </c>
    </row>
    <row r="270" spans="1:22" s="83" customFormat="1" ht="34.5" customHeight="1">
      <c r="A270" s="249" t="s">
        <v>725</v>
      </c>
      <c r="B270" s="120"/>
      <c r="C270" s="370"/>
      <c r="D270" s="370"/>
      <c r="E270" s="370"/>
      <c r="F270" s="370"/>
      <c r="G270" s="370" t="s">
        <v>148</v>
      </c>
      <c r="H270" s="370"/>
      <c r="I270" s="403"/>
      <c r="J270" s="266">
        <f t="shared" si="9"/>
        <v>1.1000000000000001</v>
      </c>
      <c r="K270" s="81" t="str">
        <f t="shared" si="8"/>
        <v/>
      </c>
      <c r="L270" s="148">
        <v>1.1000000000000001</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0.8</v>
      </c>
    </row>
    <row r="273" spans="1:12" s="83" customFormat="1" ht="34.5" customHeight="1">
      <c r="A273" s="249" t="s">
        <v>727</v>
      </c>
      <c r="B273" s="120"/>
      <c r="C273" s="370" t="s">
        <v>152</v>
      </c>
      <c r="D273" s="371"/>
      <c r="E273" s="371"/>
      <c r="F273" s="371"/>
      <c r="G273" s="370" t="s">
        <v>146</v>
      </c>
      <c r="H273" s="370"/>
      <c r="I273" s="403"/>
      <c r="J273" s="266">
        <f t="shared" si="9"/>
        <v>2</v>
      </c>
      <c r="K273" s="81" t="str">
        <f t="shared" si="8"/>
        <v/>
      </c>
      <c r="L273" s="147">
        <v>2</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0.4</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0.3</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241</v>
      </c>
      <c r="K392" s="81" t="str">
        <f t="shared" ref="K392:K397" si="11">IF(OR(COUNTIF(L392:L392,"未確認")&gt;0,COUNTIF(L392:L392,"~*")&gt;0),"※","")</f>
        <v/>
      </c>
      <c r="L392" s="147">
        <v>241</v>
      </c>
    </row>
    <row r="393" spans="1:22" s="83" customFormat="1" ht="34.5" customHeight="1">
      <c r="A393" s="249" t="s">
        <v>773</v>
      </c>
      <c r="B393" s="84"/>
      <c r="C393" s="369"/>
      <c r="D393" s="379"/>
      <c r="E393" s="319" t="s">
        <v>224</v>
      </c>
      <c r="F393" s="320"/>
      <c r="G393" s="320"/>
      <c r="H393" s="321"/>
      <c r="I393" s="342"/>
      <c r="J393" s="140">
        <f t="shared" si="10"/>
        <v>118</v>
      </c>
      <c r="K393" s="81" t="str">
        <f t="shared" si="11"/>
        <v/>
      </c>
      <c r="L393" s="147">
        <v>118</v>
      </c>
    </row>
    <row r="394" spans="1:22" s="83" customFormat="1" ht="34.5" customHeight="1">
      <c r="A394" s="250" t="s">
        <v>774</v>
      </c>
      <c r="B394" s="84"/>
      <c r="C394" s="369"/>
      <c r="D394" s="380"/>
      <c r="E394" s="319" t="s">
        <v>225</v>
      </c>
      <c r="F394" s="320"/>
      <c r="G394" s="320"/>
      <c r="H394" s="321"/>
      <c r="I394" s="342"/>
      <c r="J394" s="140">
        <f t="shared" si="10"/>
        <v>1</v>
      </c>
      <c r="K394" s="81" t="str">
        <f t="shared" si="11"/>
        <v/>
      </c>
      <c r="L394" s="147">
        <v>1</v>
      </c>
    </row>
    <row r="395" spans="1:22" s="83" customFormat="1" ht="34.5" customHeight="1">
      <c r="A395" s="250" t="s">
        <v>775</v>
      </c>
      <c r="B395" s="84"/>
      <c r="C395" s="369"/>
      <c r="D395" s="381"/>
      <c r="E395" s="319" t="s">
        <v>226</v>
      </c>
      <c r="F395" s="320"/>
      <c r="G395" s="320"/>
      <c r="H395" s="321"/>
      <c r="I395" s="342"/>
      <c r="J395" s="140">
        <f t="shared" si="10"/>
        <v>122</v>
      </c>
      <c r="K395" s="81" t="str">
        <f t="shared" si="11"/>
        <v/>
      </c>
      <c r="L395" s="147">
        <v>122</v>
      </c>
    </row>
    <row r="396" spans="1:22" s="83" customFormat="1" ht="34.5" customHeight="1">
      <c r="A396" s="250" t="s">
        <v>776</v>
      </c>
      <c r="B396" s="1"/>
      <c r="C396" s="369"/>
      <c r="D396" s="319" t="s">
        <v>227</v>
      </c>
      <c r="E396" s="320"/>
      <c r="F396" s="320"/>
      <c r="G396" s="320"/>
      <c r="H396" s="321"/>
      <c r="I396" s="342"/>
      <c r="J396" s="140">
        <f t="shared" si="10"/>
        <v>9769</v>
      </c>
      <c r="K396" s="81" t="str">
        <f t="shared" si="11"/>
        <v/>
      </c>
      <c r="L396" s="147">
        <v>9769</v>
      </c>
    </row>
    <row r="397" spans="1:22" s="83" customFormat="1" ht="34.5" customHeight="1">
      <c r="A397" s="250" t="s">
        <v>777</v>
      </c>
      <c r="B397" s="119"/>
      <c r="C397" s="369"/>
      <c r="D397" s="319" t="s">
        <v>228</v>
      </c>
      <c r="E397" s="320"/>
      <c r="F397" s="320"/>
      <c r="G397" s="320"/>
      <c r="H397" s="321"/>
      <c r="I397" s="343"/>
      <c r="J397" s="140">
        <f t="shared" si="10"/>
        <v>226</v>
      </c>
      <c r="K397" s="81" t="str">
        <f t="shared" si="11"/>
        <v/>
      </c>
      <c r="L397" s="147">
        <v>226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241</v>
      </c>
      <c r="K405" s="81" t="str">
        <f t="shared" ref="K405:K422" si="13">IF(OR(COUNTIF(L405:L405,"未確認")&gt;0,COUNTIF(L405:L405,"~*")&gt;0),"※","")</f>
        <v/>
      </c>
      <c r="L405" s="147">
        <v>241</v>
      </c>
    </row>
    <row r="406" spans="1:22" s="83" customFormat="1" ht="34.5" customHeight="1">
      <c r="A406" s="251" t="s">
        <v>779</v>
      </c>
      <c r="B406" s="119"/>
      <c r="C406" s="368"/>
      <c r="D406" s="374" t="s">
        <v>233</v>
      </c>
      <c r="E406" s="376" t="s">
        <v>234</v>
      </c>
      <c r="F406" s="377"/>
      <c r="G406" s="377"/>
      <c r="H406" s="378"/>
      <c r="I406" s="360"/>
      <c r="J406" s="140">
        <f t="shared" si="12"/>
        <v>30</v>
      </c>
      <c r="K406" s="81" t="str">
        <f t="shared" si="13"/>
        <v/>
      </c>
      <c r="L406" s="147">
        <v>30</v>
      </c>
    </row>
    <row r="407" spans="1:22" s="83" customFormat="1" ht="34.5" customHeight="1">
      <c r="A407" s="251" t="s">
        <v>780</v>
      </c>
      <c r="B407" s="119"/>
      <c r="C407" s="368"/>
      <c r="D407" s="368"/>
      <c r="E407" s="319" t="s">
        <v>235</v>
      </c>
      <c r="F407" s="320"/>
      <c r="G407" s="320"/>
      <c r="H407" s="321"/>
      <c r="I407" s="360"/>
      <c r="J407" s="140">
        <f t="shared" si="12"/>
        <v>182</v>
      </c>
      <c r="K407" s="81" t="str">
        <f t="shared" si="13"/>
        <v/>
      </c>
      <c r="L407" s="147">
        <v>182</v>
      </c>
    </row>
    <row r="408" spans="1:22" s="83" customFormat="1" ht="34.5" customHeight="1">
      <c r="A408" s="251" t="s">
        <v>781</v>
      </c>
      <c r="B408" s="119"/>
      <c r="C408" s="368"/>
      <c r="D408" s="368"/>
      <c r="E408" s="319" t="s">
        <v>236</v>
      </c>
      <c r="F408" s="320"/>
      <c r="G408" s="320"/>
      <c r="H408" s="321"/>
      <c r="I408" s="360"/>
      <c r="J408" s="140">
        <f t="shared" si="12"/>
        <v>26</v>
      </c>
      <c r="K408" s="81" t="str">
        <f t="shared" si="13"/>
        <v/>
      </c>
      <c r="L408" s="147">
        <v>26</v>
      </c>
    </row>
    <row r="409" spans="1:22" s="83" customFormat="1" ht="34.5" customHeight="1">
      <c r="A409" s="251" t="s">
        <v>782</v>
      </c>
      <c r="B409" s="119"/>
      <c r="C409" s="368"/>
      <c r="D409" s="368"/>
      <c r="E409" s="316" t="s">
        <v>989</v>
      </c>
      <c r="F409" s="317"/>
      <c r="G409" s="317"/>
      <c r="H409" s="318"/>
      <c r="I409" s="360"/>
      <c r="J409" s="140">
        <f t="shared" si="12"/>
        <v>3</v>
      </c>
      <c r="K409" s="81" t="str">
        <f t="shared" si="13"/>
        <v/>
      </c>
      <c r="L409" s="147">
        <v>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226</v>
      </c>
      <c r="K413" s="81" t="str">
        <f t="shared" si="13"/>
        <v/>
      </c>
      <c r="L413" s="147">
        <v>226</v>
      </c>
    </row>
    <row r="414" spans="1:22" s="83" customFormat="1" ht="34.5" customHeight="1">
      <c r="A414" s="251" t="s">
        <v>787</v>
      </c>
      <c r="B414" s="119"/>
      <c r="C414" s="368"/>
      <c r="D414" s="374" t="s">
        <v>240</v>
      </c>
      <c r="E414" s="376" t="s">
        <v>241</v>
      </c>
      <c r="F414" s="377"/>
      <c r="G414" s="377"/>
      <c r="H414" s="378"/>
      <c r="I414" s="360"/>
      <c r="J414" s="140">
        <f t="shared" si="12"/>
        <v>15</v>
      </c>
      <c r="K414" s="81" t="str">
        <f t="shared" si="13"/>
        <v/>
      </c>
      <c r="L414" s="147">
        <v>15</v>
      </c>
    </row>
    <row r="415" spans="1:22" s="83" customFormat="1" ht="34.5" customHeight="1">
      <c r="A415" s="251" t="s">
        <v>788</v>
      </c>
      <c r="B415" s="119"/>
      <c r="C415" s="368"/>
      <c r="D415" s="368"/>
      <c r="E415" s="319" t="s">
        <v>242</v>
      </c>
      <c r="F415" s="320"/>
      <c r="G415" s="320"/>
      <c r="H415" s="321"/>
      <c r="I415" s="360"/>
      <c r="J415" s="140">
        <f t="shared" si="12"/>
        <v>177</v>
      </c>
      <c r="K415" s="81" t="str">
        <f t="shared" si="13"/>
        <v/>
      </c>
      <c r="L415" s="147">
        <v>177</v>
      </c>
    </row>
    <row r="416" spans="1:22" s="83" customFormat="1" ht="34.5" customHeight="1">
      <c r="A416" s="251" t="s">
        <v>789</v>
      </c>
      <c r="B416" s="119"/>
      <c r="C416" s="368"/>
      <c r="D416" s="368"/>
      <c r="E416" s="319" t="s">
        <v>243</v>
      </c>
      <c r="F416" s="320"/>
      <c r="G416" s="320"/>
      <c r="H416" s="321"/>
      <c r="I416" s="360"/>
      <c r="J416" s="140">
        <f t="shared" si="12"/>
        <v>9</v>
      </c>
      <c r="K416" s="81" t="str">
        <f t="shared" si="13"/>
        <v/>
      </c>
      <c r="L416" s="147">
        <v>9</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3</v>
      </c>
      <c r="K418" s="81" t="str">
        <f t="shared" si="13"/>
        <v/>
      </c>
      <c r="L418" s="147">
        <v>3</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v>
      </c>
      <c r="K420" s="81" t="str">
        <f t="shared" si="13"/>
        <v/>
      </c>
      <c r="L420" s="147">
        <v>3</v>
      </c>
    </row>
    <row r="421" spans="1:22" s="83" customFormat="1" ht="34.5" customHeight="1">
      <c r="A421" s="251" t="s">
        <v>794</v>
      </c>
      <c r="B421" s="119"/>
      <c r="C421" s="368"/>
      <c r="D421" s="368"/>
      <c r="E421" s="319" t="s">
        <v>247</v>
      </c>
      <c r="F421" s="320"/>
      <c r="G421" s="320"/>
      <c r="H421" s="321"/>
      <c r="I421" s="360"/>
      <c r="J421" s="140">
        <f t="shared" si="12"/>
        <v>17</v>
      </c>
      <c r="K421" s="81" t="str">
        <f t="shared" si="13"/>
        <v/>
      </c>
      <c r="L421" s="147">
        <v>17</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211</v>
      </c>
      <c r="K430" s="193" t="str">
        <f>IF(OR(COUNTIF(L430:L430,"未確認")&gt;0,COUNTIF(L430:L430,"~*")&gt;0),"※","")</f>
        <v/>
      </c>
      <c r="L430" s="147">
        <v>211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27</v>
      </c>
      <c r="K431" s="193" t="str">
        <f>IF(OR(COUNTIF(L431:L431,"未確認")&gt;0,COUNTIF(L431:L431,"~*")&gt;0),"※","")</f>
        <v/>
      </c>
      <c r="L431" s="147">
        <v>27</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15</v>
      </c>
      <c r="K432" s="193" t="str">
        <f>IF(OR(COUNTIF(L432:L432,"未確認")&gt;0,COUNTIF(L432:L432,"~*")&gt;0),"※","")</f>
        <v/>
      </c>
      <c r="L432" s="147">
        <v>15</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169</v>
      </c>
      <c r="K433" s="193" t="str">
        <f>IF(OR(COUNTIF(L433:L433,"未確認")&gt;0,COUNTIF(L433:L433,"~*")&gt;0),"※","")</f>
        <v/>
      </c>
      <c r="L433" s="147">
        <v>169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3</v>
      </c>
      <c r="K446" s="187" t="str">
        <f t="shared" si="14"/>
        <v/>
      </c>
      <c r="L446" s="269"/>
    </row>
    <row r="447" spans="1:22" s="83" customFormat="1" ht="34.5" customHeight="1">
      <c r="A447" s="251" t="s">
        <v>805</v>
      </c>
      <c r="B447" s="119"/>
      <c r="C447" s="188"/>
      <c r="D447" s="196"/>
      <c r="E447" s="319" t="s">
        <v>268</v>
      </c>
      <c r="F447" s="320"/>
      <c r="G447" s="320"/>
      <c r="H447" s="321"/>
      <c r="I447" s="326"/>
      <c r="J447" s="192">
        <v>3</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19.600000000000001</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14</v>
      </c>
      <c r="K618" s="201" t="str">
        <f t="shared" si="28"/>
        <v/>
      </c>
      <c r="L618" s="117">
        <v>14</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14</v>
      </c>
      <c r="K646" s="201" t="str">
        <f t="shared" ref="K646:K660" si="32">IF(OR(COUNTIF(L646:L646,"未確認")&gt;0,COUNTIF(L646:L646,"*")&gt;0),"※","")</f>
        <v/>
      </c>
      <c r="L646" s="117">
        <v>14</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14</v>
      </c>
      <c r="K650" s="201" t="str">
        <f t="shared" si="32"/>
        <v/>
      </c>
      <c r="L650" s="117">
        <v>14</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D8D6CC3-8B39-46C0-9DE0-10F82CC037F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2019-12-23T01:28:08Z</dcterms:modified>
</cp:coreProperties>
</file>