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4CA248-63BC-4020-B330-0C6291AAB0F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<sst xmlns="http://schemas.openxmlformats.org/spreadsheetml/2006/main" count="3084" uniqueCount="1056">
  <si>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</si>
  <si>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</si>
  <si>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</si>
  <si>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</si>
  <si>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</si>
  <si>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</si>
  <si>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</si>
  <si>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</si>
  <si>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</si>
  <si>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</si>
  <si>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</si>
  <si>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</si>
  <si>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</si>
  <si>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</si>
  <si>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</si>
  <si>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</si>
  <si>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</si>
  <si>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</si>
  <si>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</si>
  <si>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</si>
  <si>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</si>
  <si>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</si>
  <si>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</si>
  <si>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</si>
  <si>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</si>
  <si>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</si>
  <si>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</si>
  <si>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</si>
  <si>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</si>
  <si>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</si>
  <si>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</si>
  <si>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</si>
  <si>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</si>
  <si>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</si>
  <si>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</si>
  <si>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</si>
  <si>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</si>
  <si>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</si>
  <si>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</si>
  <si>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</si>
  <si>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</si>
  <si>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</si>
  <si>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</si>
  <si>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</si>
  <si>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</si>
  <si>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</si>
  <si>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</si>
  <si>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</si>
  <si>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</si>
  <si>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</si>
  <si>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</si>
  <si>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</si>
  <si>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</si>
  <si>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</si>
  <si>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</si>
  <si>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</si>
  <si>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</si>
  <si>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</si>
  <si>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</si>
  <si>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</si>
  <si>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</si>
  <si>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</si>
  <si>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</si>
  <si>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</si>
  <si>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</si>
  <si>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</si>
  <si>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</si>
  <si>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</si>
  <si>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</si>
  <si>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</si>
  <si>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</si>
  <si>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</si>
  <si>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</si>
  <si>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</si>
  <si>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</si>
  <si>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</si>
  <si>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</si>
  <si>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</si>
  <si>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</si>
  <si>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</si>
  <si>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</si>
  <si>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</si>
  <si>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</si>
  <si>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</si>
  <si>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</si>
  <si>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</si>
  <si>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</si>
  <si>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</si>
  <si>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</si>
  <si>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</si>
  <si>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</si>
  <si>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</si>
  <si>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</si>
  <si>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</si>
  <si>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</si>
  <si>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</si>
  <si>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</si>
  <si>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</si>
  <si>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</si>
  <si>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</si>
  <si>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</si>
  <si>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</si>
  <si>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</si>
  <si>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</si>
  <si>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</si>
  <si>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</si>
  <si>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</si>
  <si>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</si>
  <si>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</si>
  <si>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</si>
  <si>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</si>
  <si>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</si>
  <si>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</si>
  <si>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</si>
  <si>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</si>
  <si>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</si>
  <si>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</si>
  <si>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</si>
  <si>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</si>
  <si>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</si>
  <si>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</si>
  <si>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</si>
  <si>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</si>
  <si>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</si>
  <si>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</si>
  <si>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</si>
  <si>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</si>
  <si>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</si>
  <si>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</si>
  <si>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</si>
  <si>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</si>
  <si>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</si>
  <si>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</si>
  <si>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</si>
  <si>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</si>
  <si>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</si>
  <si>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</si>
  <si>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</si>
  <si>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</si>
  <si>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</si>
  <si>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</si>
  <si>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</si>
  <si>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</si>
  <si>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</si>
  <si>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</si>
  <si>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</si>
  <si>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</si>
  <si>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</si>
  <si>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</si>
  <si>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</si>
  <si>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</si>
  <si>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</si>
  <si>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</si>
  <si>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</si>
  <si>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</si>
  <si>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</si>
  <si>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</si>
  <si>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</si>
  <si>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</si>
  <si>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</si>
  <si>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</si>
  <si>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</si>
  <si>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</si>
  <si>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</si>
  <si>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</si>
  <si>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</si>
  <si>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</si>
  <si>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</si>
  <si>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</si>
  <si>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</si>
  <si>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</si>
  <si>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</si>
  <si>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</si>
  <si>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</si>
  <si>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</si>
  <si>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</si>
  <si>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</si>
  <si>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</si>
  <si>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</si>
  <si>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</si>
  <si>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</si>
  <si>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</si>
  <si>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</si>
  <si>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</si>
  <si>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</si>
  <si>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</si>
  <si>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</si>
  <si>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</si>
  <si>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</si>
  <si>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</si>
  <si>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</si>
  <si>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</si>
  <si>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</si>
  <si>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</si>
  <si>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</si>
  <si>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</si>
  <si>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</si>
  <si>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</si>
  <si>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</si>
  <si>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</si>
  <si>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</si>
  <si>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</si>
  <si>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</si>
  <si>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</si>
  <si>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</si>
  <si>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</si>
  <si>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</si>
  <si>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</si>
  <si>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</si>
  <si>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</si>
  <si>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</si>
  <si>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</si>
  <si>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</si>
  <si>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</si>
  <si>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</si>
  <si>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</si>
  <si>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</si>
  <si>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</si>
  <si>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</si>
  <si>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</si>
  <si>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</si>
  <si>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</si>
  <si>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</si>
  <si>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</si>
  <si>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</si>
  <si>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</si>
  <si>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</si>
  <si>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</si>
  <si>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</si>
  <si>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</si>
  <si>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</si>
  <si>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</si>
  <si>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</si>
  <si>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</si>
  <si>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</si>
  <si>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</si>
  <si>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</si>
  <si>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</si>
  <si>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</si>
  <si>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</si>
  <si>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</si>
  <si>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</si>
  <si>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</si>
  <si>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</si>
  <si>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</si>
  <si>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</si>
  <si>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</si>
  <si>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</si>
  <si>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</si>
  <si>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</si>
  <si>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</si>
  <si>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</si>
  <si>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</si>
  <si>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</si>
  <si>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</si>
  <si>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</si>
  <si>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</si>
  <si>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</si>
  <si>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</si>
  <si>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</si>
  <si>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</si>
  <si>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</si>
  <si>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</si>
  <si>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</si>
  <si>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</si>
  <si>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</si>
  <si>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</si>
  <si>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</si>
  <si>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</si>
  <si>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</si>
  <si>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</si>
  <si>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</si>
  <si>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</si>
  <si>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</si>
  <si>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</si>
  <si>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</si>
  <si>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</si>
  <si>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</si>
  <si>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</si>
  <si>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</si>
  <si>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</si>
  <si>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</si>
  <si>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</si>
  <si>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</si>
  <si>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</si>
  <si>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</si>
  <si>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</si>
  <si>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</si>
  <si>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</si>
  <si>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</si>
  <si>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</si>
  <si>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</si>
  <si>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</si>
  <si>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</si>
  <si>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</si>
  <si>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</si>
  <si>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</si>
  <si>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</si>
  <si>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</si>
  <si>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</si>
  <si>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</si>
  <si>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</si>
  <si>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</si>
  <si>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</si>
  <si>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</si>
  <si>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</si>
  <si>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</si>
  <si>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</si>
  <si>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</si>
  <si>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</si>
  <si>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</si>
  <si>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</si>
  <si>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</si>
  <si>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</si>
  <si>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</si>
  <si>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</si>
  <si>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</si>
  <si>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</si>
  <si>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</si>
  <si>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</si>
  <si>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</si>
  <si>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</si>
  <si>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</si>
  <si>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</si>
  <si>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</si>
  <si>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</si>
  <si>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</si>
  <si>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</si>
  <si>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</si>
  <si>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</si>
  <si>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</si>
  <si>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</si>
  <si>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</si>
  <si>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</si>
  <si>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</si>
  <si>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</si>
  <si>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</si>
  <si>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</si>
  <si>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</si>
  <si>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</si>
  <si>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</si>
  <si>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</si>
  <si>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</si>
  <si>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</si>
  <si>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</si>
  <si>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</si>
  <si>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</si>
  <si>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</si>
  <si>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</si>
  <si>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</si>
  <si>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</si>
  <si>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</si>
  <si>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</si>
  <si>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</si>
  <si>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</si>
  <si>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</si>
  <si>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</si>
  <si>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</si>
  <si>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</si>
  <si>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</si>
  <si>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</si>
  <si>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</si>
  <si>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</si>
  <si>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</si>
  <si>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</si>
  <si>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</si>
  <si>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</si>
  <si>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</si>
  <si>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</si>
  <si>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</si>
  <si>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</si>
  <si>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</si>
  <si>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</si>
  <si>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</si>
  <si>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</si>
  <si>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</si>
  <si>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</si>
  <si>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</si>
  <si>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</si>
  <si>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</si>
  <si>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</si>
  <si>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</si>
  <si>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</si>
  <si>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</si>
  <si>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</si>
  <si>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</si>
  <si>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</si>
  <si>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</si>
  <si>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</si>
  <si>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</si>
  <si>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</si>
  <si>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</si>
  <si>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</si>
  <si>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</si>
  <si>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</si>
  <si>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</si>
  <si>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</si>
  <si>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</si>
  <si>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</si>
  <si>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</si>
  <si>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</si>
  <si>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</si>
  <si>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</si>
  <si>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</si>
  <si>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</si>
  <si>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</si>
  <si>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</si>
  <si>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</si>
  <si>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</si>
  <si>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</si>
  <si>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</si>
  <si>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</si>
  <si>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</si>
  <si>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</si>
  <si>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</si>
  <si>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</si>
  <si>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</si>
  <si>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</si>
  <si>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</si>
  <si>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</si>
  <si>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</si>
  <si>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</si>
  <si>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</si>
  <si>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</si>
  <si>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</si>
  <si>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</si>
  <si>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</si>
  <si>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</si>
  <si>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</si>
  <si>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</si>
  <si>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</si>
  <si>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</si>
  <si>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</si>
  <si>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</si>
  <si>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</si>
  <si>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</si>
  <si>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</si>
  <si>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</si>
  <si>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</si>
  <si>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</si>
  <si>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</si>
  <si>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</si>
  <si>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</si>
  <si>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</si>
  <si>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</si>
  <si>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</si>
  <si>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</si>
  <si>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</si>
  <si>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</si>
  <si>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</si>
  <si>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</si>
  <si>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</si>
  <si>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</si>
  <si>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</si>
  <si>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</si>
  <si>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</si>
  <si>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</si>
  <si>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</si>
  <si>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</si>
  <si>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</si>
  <si>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</si>
  <si>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</si>
  <si>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</si>
  <si>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</si>
  <si>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</si>
  <si>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</si>
  <si>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</si>
  <si>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</si>
  <si>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</si>
  <si>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</si>
  <si>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</si>
  <si>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</si>
  <si>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</si>
  <si>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</si>
  <si>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</si>
  <si>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</si>
  <si>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</si>
  <si>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</si>
  <si>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</si>
  <si>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</si>
  <si>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</si>
  <si>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</si>
  <si>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</si>
  <si>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</si>
  <si>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</si>
  <si>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</si>
  <si>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</si>
  <si>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</si>
  <si>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</si>
  <si>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</si>
  <si>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</si>
  <si>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</si>
  <si>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</si>
  <si>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</si>
  <si>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</si>
  <si>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</si>
  <si>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</si>
  <si>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</si>
  <si>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</si>
  <si>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</si>
  <si>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</si>
  <si>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</si>
  <si>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</si>
  <si>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</si>
  <si>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</si>
  <si>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</si>
  <si>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</si>
  <si>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</si>
  <si>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</si>
  <si>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</si>
  <si>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</si>
  <si>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</si>
  <si>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</si>
  <si>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</si>
  <si>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</si>
  <si>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</si>
  <si>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</si>
  <si>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</si>
  <si>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</si>
  <si>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</si>
  <si>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</si>
  <si>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</si>
  <si>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</si>
  <si>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</si>
  <si>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</si>
  <si>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</si>
  <si>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</si>
  <si>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</si>
  <si>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</si>
  <si>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</si>
  <si>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</si>
  <si>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</si>
  <si>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</si>
  <si>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</si>
  <si>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</si>
  <si>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</si>
  <si>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</si>
  <si>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</si>
  <si>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</si>
  <si>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</si>
  <si>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</si>
  <si>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</si>
  <si>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</si>
  <si>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</si>
  <si>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</si>
  <si>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</si>
  <si>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</si>
  <si>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</si>
  <si>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</si>
  <si>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</si>
  <si>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</si>
  <si>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</si>
  <si>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</si>
  <si>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</si>
  <si>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</si>
  <si>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</si>
  <si>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</si>
  <si>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</si>
  <si>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</si>
  <si>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</si>
  <si>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</si>
  <si>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</si>
  <si>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</si>
  <si>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</si>
  <si>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</si>
  <si>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</si>
  <si>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</si>
  <si>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</si>
  <si>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</si>
  <si>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</si>
  <si>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</si>
  <si>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</si>
  <si>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</si>
  <si>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</si>
  <si>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</si>
  <si>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</si>
  <si>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</si>
  <si>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</si>
  <si>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</si>
  <si>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</si>
  <si>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</si>
  <si>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</si>
  <si>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</si>
  <si>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</si>
  <si>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</si>
  <si>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</si>
  <si>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</si>
  <si>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</si>
  <si>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</si>
  <si>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</si>
  <si>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</si>
  <si>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</si>
  <si>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</si>
  <si>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</si>
  <si>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</si>
  <si>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</si>
  <si>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</si>
  <si>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</si>
  <si>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</si>
  <si>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</si>
  <si>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</si>
  <si>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</si>
  <si>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</si>
  <si>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</si>
  <si>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</si>
  <si>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</si>
  <si>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</si>
  <si>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</si>
  <si>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</si>
  <si>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</si>
  <si>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</si>
  <si>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</si>
  <si>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</si>
  <si>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</si>
  <si>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</si>
  <si>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</si>
  <si>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</si>
  <si>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</si>
  <si>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</si>
  <si>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</si>
  <si>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</si>
  <si>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</si>
  <si>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</si>
  <si>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</si>
  <si>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</si>
  <si>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</si>
  <si>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</si>
  <si>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</si>
  <si>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</si>
  <si>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</si>
  <si>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</si>
  <si>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</si>
  <si>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</si>
  <si>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</si>
  <si>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</si>
  <si>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</si>
  <si>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</si>
  <si>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</si>
  <si>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</si>
  <si>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</si>
  <si>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</si>
  <si>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</si>
  <si>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</si>
  <si>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</si>
  <si>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</si>
  <si>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</si>
  <si>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</si>
  <si>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</si>
  <si>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</si>
  <si>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</si>
  <si>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</si>
  <si>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</si>
  <si>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</si>
  <si>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</si>
  <si>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</si>
  <si>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</si>
  <si>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</si>
  <si>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</si>
  <si>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</si>
  <si>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</si>
  <si>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</si>
  <si>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</si>
  <si>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</si>
  <si>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</si>
  <si>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</si>
  <si>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</si>
  <si>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</si>
  <si>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</si>
  <si>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</si>
  <si>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</si>
  <si>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</si>
  <si>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</si>
  <si>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</si>
  <si>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</si>
  <si>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</si>
  <si>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</si>
  <si>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</si>
  <si>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</si>
  <si>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</si>
  <si>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</si>
  <si>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</si>
  <si>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</si>
  <si>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</si>
  <si>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</si>
  <si>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</si>
  <si>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</si>
  <si>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</si>
  <si>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</si>
  <si>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</si>
  <si>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</si>
  <si>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</si>
  <si>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</si>
  <si>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</si>
  <si>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</si>
  <si>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</si>
  <si>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</si>
  <si>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</si>
  <si>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</si>
  <si>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</si>
  <si>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</si>
  <si>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</si>
  <si>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</si>
  <si>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</si>
  <si>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</si>
  <si>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</si>
  <si>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</si>
  <si>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</si>
  <si>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</si>
  <si>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</si>
  <si>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</si>
  <si>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</si>
  <si>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</si>
  <si>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</si>
  <si>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</si>
  <si>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</si>
  <si>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</si>
  <si>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</si>
  <si>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</si>
  <si>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</si>
  <si>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</si>
  <si>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</si>
  <si>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</si>
  <si>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</si>
  <si>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</si>
  <si>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</si>
  <si>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</si>
  <si>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</si>
  <si>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</si>
  <si>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</si>
  <si>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</si>
  <si>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</si>
  <si>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</si>
  <si>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</si>
  <si>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</si>
  <si>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</si>
  <si>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</si>
  <si>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</si>
  <si>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</si>
  <si>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</si>
  <si>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</si>
  <si>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</si>
  <si>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</si>
  <si>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</si>
  <si>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</si>
  <si>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</si>
  <si>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</si>
  <si>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</si>
  <si>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</si>
  <si>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</si>
  <si>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</si>
  <si>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</si>
  <si>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</si>
  <si>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</si>
  <si>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</si>
  <si>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</si>
  <si>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</si>
  <si>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</si>
  <si>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</si>
  <si>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</si>
  <si>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</si>
  <si>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</si>
  <si>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</si>
  <si>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</si>
  <si>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</si>
  <si>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</si>
  <si>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</si>
  <si>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</si>
  <si>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</si>
  <si>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</si>
  <si>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</si>
  <si>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</si>
  <si>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</si>
  <si>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</si>
  <si>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</si>
  <si>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</si>
  <si>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</si>
  <si>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</si>
  <si>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</si>
  <si>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</si>
  <si>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</si>
  <si>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</si>
  <si>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</si>
  <si>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</si>
  <si>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</si>
  <si>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</si>
  <si>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</si>
  <si>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</si>
  <si>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</si>
  <si>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</si>
  <si>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</si>
  <si>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</si>
  <si>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</si>
  <si>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</si>
  <si>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</si>
  <si>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</si>
  <si>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</si>
  <si>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</si>
  <si>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</si>
  <si>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</si>
  <si>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</si>
  <si>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</si>
  <si>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</si>
  <si>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</si>
  <si>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</si>
  <si>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</si>
  <si>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</si>
  <si>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</si>
  <si>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</si>
  <si>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</si>
  <si>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</si>
  <si>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</si>
  <si>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</si>
  <si>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</si>
  <si>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</si>
  <si>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</si>
  <si>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</si>
  <si>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</si>
  <si>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</si>
  <si>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</si>
  <si>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</si>
  <si>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</si>
  <si>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</si>
  <si>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</si>
  <si>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</si>
  <si>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</si>
  <si>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</si>
  <si>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</si>
  <si>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</si>
  <si>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</si>
  <si>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</si>
  <si>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</si>
  <si>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</si>
  <si>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</si>
  <si>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</si>
  <si>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</si>
  <si>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</si>
  <si>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</si>
  <si>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</si>
  <si>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</si>
  <si>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</si>
  <si>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</si>
  <si>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</si>
  <si>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</si>
  <si>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</si>
  <si>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</si>
  <si>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</si>
  <si>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</si>
  <si>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</si>
  <si>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</si>
  <si>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</si>
  <si>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</si>
  <si>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</si>
  <si>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</si>
  <si>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</si>
  <si>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</si>
  <si>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</si>
  <si>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</si>
  <si>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</si>
  <si>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</si>
  <si>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</si>
  <si>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</si>
  <si>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</si>
  <si>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</si>
  <si>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</si>
  <si>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</si>
  <si>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</si>
  <si>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</si>
  <si>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</si>
  <si>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</si>
  <si>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</si>
  <si>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</si>
  <si>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</si>
  <si>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</si>
  <si>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</si>
  <si>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</si>
  <si>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</si>
  <si>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</si>
  <si>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</si>
  <si>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</si>
  <si>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</si>
  <si>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</si>
  <si>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</si>
  <si>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</si>
  <si>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</si>
  <si>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</si>
  <si>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</si>
  <si>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</si>
  <si>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</si>
  <si>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</si>
  <si>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</si>
  <si>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</si>
  <si>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</si>
  <si>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</si>
  <si>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</si>
  <si>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</si>
  <si>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</si>
  <si>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</si>
  <si>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</si>
  <si>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</si>
  <si>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</si>
  <si>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</si>
  <si>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</si>
  <si>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</si>
  <si>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</si>
  <si>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</si>
  <si>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</si>
  <si>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</si>
  <si>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</si>
  <si>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</si>
  <si>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</si>
  <si>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</si>
  <si>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</si>
  <si>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</si>
  <si>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</si>
  <si>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</si>
  <si>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</si>
  <si>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</si>
  <si>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</si>
  <si>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</si>
  <si>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</si>
  <si>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</si>
  <si>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</si>
  <si>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</si>
  <si>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</si>
  <si>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</si>
  <si>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</si>
  <si>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</si>
  <si>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</si>
  <si>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</si>
  <si>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</si>
  <si>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</si>
  <si>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</si>
  <si>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</si>
  <si>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</si>
  <si>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</si>
  <si>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</si>
  <si>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</si>
  <si>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</si>
  <si>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</si>
  <si>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</si>
  <si>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</si>
  <si>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</si>
  <si>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</si>
  <si>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</si>
  <si>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</si>
  <si>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</si>
  <si>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</si>
  <si>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</si>
  <si>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</si>
  <si>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</si>
  <si>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</si>
  <si>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</si>
  <si>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</si>
  <si>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</si>
  <si>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</si>
  <si>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</si>
  <si>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</si>
  <si>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</si>
  <si>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</si>
  <si>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</si>
  <si>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</si>
  <si>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</si>
  <si>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</si>
  <si>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</si>
  <si>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</si>
  <si>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</si>
  <si>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</si>
  <si>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</si>
  <si>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</si>
  <si>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</si>
  <si>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</si>
  <si>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</si>
  <si>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</si>
  <si>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</si>
  <si>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</si>
  <si>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</si>
  <si>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</si>
  <si>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</si>
  <si>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</si>
  <si>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</si>
  <si>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</si>
  <si>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</si>
  <si>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</si>
  <si>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</si>
  <si>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</si>
  <si>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</si>
  <si>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</si>
  <si>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</si>
  <si>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</si>
  <si>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</si>
  <si>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</si>
  <si>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</si>
  <si>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</si>
  <si>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</si>
  <si>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</si>
  <si>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</si>
  <si>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</si>
  <si>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</si>
  <si>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</si>
  <si>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</si>
  <si>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</si>
  <si>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</si>
  <si>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</si>
  <si>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</si>
  <si>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</si>
  <si>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</si>
  <si>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</si>
  <si>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</si>
  <si>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</si>
  <si>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</si>
  <si>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</si>
  <si>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</si>
  <si>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</si>
  <si>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</si>
  <si>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</si>
  <si>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</si>
  <si>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</si>
  <si>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</si>
  <si>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</si>
  <si>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</si>
  <si>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</si>
  <si>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</si>
  <si>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</si>
  <si>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</si>
  <si>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</si>
  <si>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</si>
  <si>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</si>
  <si>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</si>
  <si>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</si>
  <si>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</si>
  <si>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</si>
  <si>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</si>
  <si>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</si>
  <si>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</si>
  <si>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</si>
  <si>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</si>
  <si>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</si>
  <si>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木原病院</t>
    <phoneticPr fontId="3"/>
  </si>
  <si>
    <t>〒794-0026 今治市別宮町３－７－８</t>
    <phoneticPr fontId="3"/>
  </si>
  <si>
    <t>〇</t>
  </si>
  <si>
    <t>医療法人</t>
  </si>
  <si>
    <t>複数の診療科で活用</t>
  </si>
  <si>
    <t>内科</t>
  </si>
  <si>
    <t>外科</t>
  </si>
  <si>
    <t>整形外科</t>
  </si>
  <si>
    <t>地域一般入院料１</t>
  </si>
  <si>
    <t>ＤＰＣ病院ではない</t>
  </si>
  <si>
    <t>有</t>
  </si>
  <si>
    <t>看護必要度Ⅰ</t>
    <phoneticPr fontId="3"/>
  </si>
  <si>
    <t>一般</t>
  </si>
  <si>
    <t>急性期機能</t>
  </si>
  <si>
    <t>脳神経外科</t>
  </si>
  <si>
    <t>療養病棟入院料１</t>
  </si>
  <si>
    <t>-</t>
    <phoneticPr fontId="3"/>
  </si>
  <si>
    <t>療養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</si>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</sst>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49</v>
      </c>
      <c r="M101" s="258">
        <v>0</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IF(OR(COUNTIF(L101:M101,"未確認")&gt;0,COUNTIF(L101:M101,"~*")&gt;0),"※","")</f>
        <v/>
      </c>
      <c r="L102" s="258">
        <v>49</v>
      </c>
      <c r="M102" s="258">
        <v>0</v>
      </c>
    </row>
    <row r="103" spans="1:22" s="83" customFormat="1" ht="34.5" customHeight="1">
      <c r="A103" s="244" t="s">
        <v>613</v>
      </c>
      <c r="B103" s="84"/>
      <c r="C103" s="334" t="s">
        <v>46</v>
      </c>
      <c r="D103" s="336"/>
      <c r="E103" s="334" t="s">
        <v>42</v>
      </c>
      <c r="F103" s="335"/>
      <c r="G103" s="335"/>
      <c r="H103" s="336"/>
      <c r="I103" s="420"/>
      <c r="J103" s="256">
        <f t="shared" si="0"/>
        <v>24</v>
      </c>
      <c r="K103" s="237" t="str">
        <f t="shared" si="1"/>
        <v/>
      </c>
      <c r="L103" s="258">
        <v>0</v>
      </c>
      <c r="M103" s="258">
        <v>24</v>
      </c>
    </row>
    <row r="104" spans="1:22" s="83" customFormat="1" ht="34.5" customHeight="1">
      <c r="A104" s="244" t="s">
        <v>614</v>
      </c>
      <c r="B104" s="84"/>
      <c r="C104" s="396"/>
      <c r="D104" s="397"/>
      <c r="E104" s="428"/>
      <c r="F104" s="429"/>
      <c r="G104" s="320" t="s">
        <v>47</v>
      </c>
      <c r="H104" s="322"/>
      <c r="I104" s="420"/>
      <c r="J104" s="256">
        <f t="shared" si="0"/>
        <v>24</v>
      </c>
      <c r="K104" s="237" t="str">
        <f t="shared" si="1"/>
        <v/>
      </c>
      <c r="L104" s="258">
        <v>0</v>
      </c>
      <c r="M104" s="258">
        <v>24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24</v>
      </c>
      <c r="K106" s="237" t="str">
        <f t="shared" si="1"/>
        <v/>
      </c>
      <c r="L106" s="258">
        <v>0</v>
      </c>
      <c r="M106" s="258">
        <v>24</v>
      </c>
    </row>
    <row r="107" spans="1:22" s="83" customFormat="1" ht="34.5" customHeight="1">
      <c r="A107" s="244" t="s">
        <v>614</v>
      </c>
      <c r="B107" s="84"/>
      <c r="C107" s="396"/>
      <c r="D107" s="397"/>
      <c r="E107" s="428"/>
      <c r="F107" s="429"/>
      <c r="G107" s="320" t="s">
        <v>47</v>
      </c>
      <c r="H107" s="322"/>
      <c r="I107" s="420"/>
      <c r="J107" s="256">
        <f t="shared" si="0"/>
        <v>24</v>
      </c>
      <c r="K107" s="237" t="str">
        <f t="shared" si="1"/>
        <v/>
      </c>
      <c r="L107" s="258">
        <v>0</v>
      </c>
      <c r="M107" s="258">
        <v>24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24</v>
      </c>
      <c r="K109" s="237" t="str">
        <f t="shared" si="1"/>
        <v/>
      </c>
      <c r="L109" s="258">
        <v>0</v>
      </c>
      <c r="M109" s="258">
        <v>24</v>
      </c>
    </row>
    <row r="110" spans="1:22" s="83" customFormat="1" ht="34.5" customHeight="1">
      <c r="A110" s="244" t="s">
        <v>614</v>
      </c>
      <c r="B110" s="84"/>
      <c r="C110" s="396"/>
      <c r="D110" s="397"/>
      <c r="E110" s="432"/>
      <c r="F110" s="433"/>
      <c r="G110" s="317" t="s">
        <v>47</v>
      </c>
      <c r="H110" s="319"/>
      <c r="I110" s="420"/>
      <c r="J110" s="256">
        <f t="shared" si="0"/>
        <v>24</v>
      </c>
      <c r="K110" s="237" t="str">
        <f t="shared" si="1"/>
        <v/>
      </c>
      <c r="L110" s="258">
        <v>0</v>
      </c>
      <c r="M110" s="258">
        <v>24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row>
    <row r="132" spans="1:22" s="83" customFormat="1" ht="34.5" customHeight="1">
      <c r="A132" s="244" t="s">
        <v>621</v>
      </c>
      <c r="B132" s="84"/>
      <c r="C132" s="295"/>
      <c r="D132" s="297"/>
      <c r="E132" s="320" t="s">
        <v>58</v>
      </c>
      <c r="F132" s="321"/>
      <c r="G132" s="321"/>
      <c r="H132" s="322"/>
      <c r="I132" s="389"/>
      <c r="J132" s="101"/>
      <c r="K132" s="102"/>
      <c r="L132" s="82">
        <v>49</v>
      </c>
      <c r="M132" s="82">
        <v>24</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12</v>
      </c>
      <c r="M134" s="82">
        <v>0</v>
      </c>
    </row>
    <row r="135" spans="1:22" s="83" customFormat="1" ht="67.5" customHeight="1">
      <c r="A135" s="244" t="s">
        <v>623</v>
      </c>
      <c r="B135" s="84"/>
      <c r="C135" s="334" t="s">
        <v>59</v>
      </c>
      <c r="D135" s="335"/>
      <c r="E135" s="335"/>
      <c r="F135" s="335"/>
      <c r="G135" s="335"/>
      <c r="H135" s="336"/>
      <c r="I135" s="389"/>
      <c r="J135" s="101"/>
      <c r="K135" s="102"/>
      <c r="L135" s="259" t="s">
        <v>113</v>
      </c>
      <c r="M135" s="98" t="s">
        <v>533</v>
      </c>
    </row>
    <row r="136" spans="1:22" s="83" customFormat="1" ht="34.5" customHeight="1">
      <c r="A136" s="244" t="s">
        <v>623</v>
      </c>
      <c r="B136" s="84"/>
      <c r="C136" s="113"/>
      <c r="D136" s="114"/>
      <c r="E136" s="320" t="s">
        <v>60</v>
      </c>
      <c r="F136" s="321"/>
      <c r="G136" s="321"/>
      <c r="H136" s="322"/>
      <c r="I136" s="389"/>
      <c r="J136" s="101"/>
      <c r="K136" s="102"/>
      <c r="L136" s="82">
        <v>12</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50</v>
      </c>
      <c r="K152" s="264" t="str">
        <f t="shared" si="3"/>
        <v/>
      </c>
      <c r="L152" s="117">
        <v>50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22</v>
      </c>
      <c r="K157" s="264" t="str">
        <f t="shared" si="3"/>
        <v/>
      </c>
      <c r="L157" s="117">
        <v>0</v>
      </c>
      <c r="M157" s="117">
        <v>22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24</v>
      </c>
      <c r="K205" s="264" t="str">
        <f t="shared" si="5"/>
        <v/>
      </c>
      <c r="L205" s="117">
        <v>24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10</v>
      </c>
      <c r="M269" s="147">
        <v>2</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4.5</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3.1</v>
      </c>
      <c r="K274" s="81" t="str">
        <f t="shared" si="8"/>
        <v/>
      </c>
      <c r="L274" s="148">
        <v>3.1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562</v>
      </c>
      <c r="K392" s="81" t="str">
        <f t="shared" ref="K392:K397" si="12">IF(OR(COUNTIF(L392:M392,"未確認")&gt;0,COUNTIF(L392:M392,"~*")&gt;0),"※","")</f>
        <v/>
      </c>
      <c r="L392" s="147">
        <v>509</v>
      </c>
      <c r="M392" s="147">
        <v>53</v>
      </c>
    </row>
    <row r="393" spans="1:22" s="83" customFormat="1" ht="34.5" customHeight="1">
      <c r="A393" s="249" t="s">
        <v>773</v>
      </c>
      <c r="B393" s="84"/>
      <c r="C393" s="370"/>
      <c r="D393" s="380"/>
      <c r="E393" s="320" t="s">
        <v>224</v>
      </c>
      <c r="F393" s="321"/>
      <c r="G393" s="321"/>
      <c r="H393" s="322"/>
      <c r="I393" s="343"/>
      <c r="J393" s="140">
        <f t="shared" si="11"/>
        <v>99</v>
      </c>
      <c r="K393" s="81" t="str">
        <f t="shared" si="12"/>
        <v/>
      </c>
      <c r="L393" s="147">
        <v>48</v>
      </c>
      <c r="M393" s="147">
        <v>51</v>
      </c>
    </row>
    <row r="394" spans="1:22" s="83" customFormat="1" ht="34.5" customHeight="1">
      <c r="A394" s="250" t="s">
        <v>774</v>
      </c>
      <c r="B394" s="84"/>
      <c r="C394" s="370"/>
      <c r="D394" s="381"/>
      <c r="E394" s="320" t="s">
        <v>225</v>
      </c>
      <c r="F394" s="321"/>
      <c r="G394" s="321"/>
      <c r="H394" s="322"/>
      <c r="I394" s="343"/>
      <c r="J394" s="140">
        <f t="shared" si="11"/>
        <v>411</v>
      </c>
      <c r="K394" s="81" t="str">
        <f t="shared" si="12"/>
        <v/>
      </c>
      <c r="L394" s="147">
        <v>411</v>
      </c>
      <c r="M394" s="147">
        <v>0</v>
      </c>
    </row>
    <row r="395" spans="1:22" s="83" customFormat="1" ht="34.5" customHeight="1">
      <c r="A395" s="250" t="s">
        <v>775</v>
      </c>
      <c r="B395" s="84"/>
      <c r="C395" s="370"/>
      <c r="D395" s="382"/>
      <c r="E395" s="320" t="s">
        <v>226</v>
      </c>
      <c r="F395" s="321"/>
      <c r="G395" s="321"/>
      <c r="H395" s="322"/>
      <c r="I395" s="343"/>
      <c r="J395" s="140">
        <f t="shared" si="11"/>
        <v>52</v>
      </c>
      <c r="K395" s="81" t="str">
        <f t="shared" si="12"/>
        <v/>
      </c>
      <c r="L395" s="147">
        <v>50</v>
      </c>
      <c r="M395" s="147">
        <v>2</v>
      </c>
    </row>
    <row r="396" spans="1:22" s="83" customFormat="1" ht="34.5" customHeight="1">
      <c r="A396" s="250" t="s">
        <v>776</v>
      </c>
      <c r="B396" s="1"/>
      <c r="C396" s="370"/>
      <c r="D396" s="320" t="s">
        <v>227</v>
      </c>
      <c r="E396" s="321"/>
      <c r="F396" s="321"/>
      <c r="G396" s="321"/>
      <c r="H396" s="322"/>
      <c r="I396" s="343"/>
      <c r="J396" s="140">
        <f t="shared" si="11"/>
        <v>22880</v>
      </c>
      <c r="K396" s="81" t="str">
        <f t="shared" si="12"/>
        <v/>
      </c>
      <c r="L396" s="147">
        <v>14988</v>
      </c>
      <c r="M396" s="147">
        <v>7892</v>
      </c>
    </row>
    <row r="397" spans="1:22" s="83" customFormat="1" ht="34.5" customHeight="1">
      <c r="A397" s="250" t="s">
        <v>777</v>
      </c>
      <c r="B397" s="119"/>
      <c r="C397" s="370"/>
      <c r="D397" s="320" t="s">
        <v>228</v>
      </c>
      <c r="E397" s="321"/>
      <c r="F397" s="321"/>
      <c r="G397" s="321"/>
      <c r="H397" s="322"/>
      <c r="I397" s="344"/>
      <c r="J397" s="140">
        <f t="shared" si="11"/>
        <v>547</v>
      </c>
      <c r="K397" s="81" t="str">
        <f t="shared" si="12"/>
        <v/>
      </c>
      <c r="L397" s="147">
        <v>502</v>
      </c>
      <c r="M397" s="147">
        <v>45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55</v>
      </c>
      <c r="K405" s="81" t="str">
        <f t="shared" ref="K405:K422" si="14">IF(OR(COUNTIF(L405:M405,"未確認")&gt;0,COUNTIF(L405:M405,"~*")&gt;0),"※","")</f>
        <v/>
      </c>
      <c r="L405" s="147">
        <v>47</v>
      </c>
      <c r="M405" s="147">
        <v>8</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3</v>
      </c>
      <c r="M406" s="147">
        <v>8</v>
      </c>
    </row>
    <row r="407" spans="1:22" s="83" customFormat="1" ht="34.5" customHeight="1">
      <c r="A407" s="251" t="s">
        <v>780</v>
      </c>
      <c r="B407" s="119"/>
      <c r="C407" s="369"/>
      <c r="D407" s="369"/>
      <c r="E407" s="320" t="s">
        <v>235</v>
      </c>
      <c r="F407" s="321"/>
      <c r="G407" s="321"/>
      <c r="H407" s="322"/>
      <c r="I407" s="361"/>
      <c r="J407" s="140">
        <f t="shared" si="13"/>
        <v>29</v>
      </c>
      <c r="K407" s="81" t="str">
        <f t="shared" si="14"/>
        <v/>
      </c>
      <c r="L407" s="147">
        <v>29</v>
      </c>
      <c r="M407" s="147">
        <v>0</v>
      </c>
    </row>
    <row r="408" spans="1:22" s="83" customFormat="1" ht="34.5" customHeight="1">
      <c r="A408" s="251" t="s">
        <v>781</v>
      </c>
      <c r="B408" s="119"/>
      <c r="C408" s="369"/>
      <c r="D408" s="369"/>
      <c r="E408" s="320" t="s">
        <v>236</v>
      </c>
      <c r="F408" s="321"/>
      <c r="G408" s="321"/>
      <c r="H408" s="322"/>
      <c r="I408" s="361"/>
      <c r="J408" s="140">
        <f t="shared" si="13"/>
        <v>8</v>
      </c>
      <c r="K408" s="81" t="str">
        <f t="shared" si="14"/>
        <v/>
      </c>
      <c r="L408" s="147">
        <v>8</v>
      </c>
      <c r="M408" s="147">
        <v>0</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51</v>
      </c>
      <c r="K413" s="81" t="str">
        <f t="shared" si="14"/>
        <v/>
      </c>
      <c r="L413" s="147">
        <v>44</v>
      </c>
      <c r="M413" s="147">
        <v>7</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4</v>
      </c>
      <c r="M414" s="147">
        <v>7</v>
      </c>
    </row>
    <row r="415" spans="1:22" s="83" customFormat="1" ht="34.5" customHeight="1">
      <c r="A415" s="251" t="s">
        <v>788</v>
      </c>
      <c r="B415" s="119"/>
      <c r="C415" s="369"/>
      <c r="D415" s="369"/>
      <c r="E415" s="320" t="s">
        <v>242</v>
      </c>
      <c r="F415" s="321"/>
      <c r="G415" s="321"/>
      <c r="H415" s="322"/>
      <c r="I415" s="361"/>
      <c r="J415" s="140">
        <f t="shared" si="13"/>
        <v>27</v>
      </c>
      <c r="K415" s="81" t="str">
        <f t="shared" si="14"/>
        <v/>
      </c>
      <c r="L415" s="147">
        <v>27</v>
      </c>
      <c r="M415" s="147">
        <v>0</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4</v>
      </c>
      <c r="M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2</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40</v>
      </c>
      <c r="K430" s="193" t="str">
        <f>IF(OR(COUNTIF(L430:M430,"未確認")&gt;0,COUNTIF(L430:M430,"~*")&gt;0),"※","")</f>
        <v/>
      </c>
      <c r="L430" s="147">
        <v>40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17</v>
      </c>
      <c r="K432" s="193" t="str">
        <f>IF(OR(COUNTIF(L432:M432,"未確認")&gt;0,COUNTIF(L432:M432,"~*")&gt;0),"※","")</f>
        <v/>
      </c>
      <c r="L432" s="147">
        <v>17</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v>
      </c>
      <c r="K433" s="193" t="str">
        <f>IF(OR(COUNTIF(L433:M433,"未確認")&gt;0,COUNTIF(L433:M433,"~*")&gt;0),"※","")</f>
        <v/>
      </c>
      <c r="L433" s="147">
        <v>12</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v>
      </c>
      <c r="K434" s="193" t="str">
        <f>IF(OR(COUNTIF(L434:M434,"未確認")&gt;0,COUNTIF(L434:M434,"~*")&gt;0),"※","")</f>
        <v/>
      </c>
      <c r="L434" s="147">
        <v>11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44.5</v>
      </c>
      <c r="M560" s="211" t="s">
        <v>533</v>
      </c>
    </row>
    <row r="561" spans="1:13" s="91" customFormat="1" ht="34.5" customHeight="1">
      <c r="A561" s="251" t="s">
        <v>871</v>
      </c>
      <c r="B561" s="119"/>
      <c r="C561" s="209"/>
      <c r="D561" s="331" t="s">
        <v>377</v>
      </c>
      <c r="E561" s="342"/>
      <c r="F561" s="342"/>
      <c r="G561" s="342"/>
      <c r="H561" s="332"/>
      <c r="I561" s="343"/>
      <c r="J561" s="207"/>
      <c r="K561" s="210"/>
      <c r="L561" s="211">
        <v>22.2</v>
      </c>
      <c r="M561" s="211" t="s">
        <v>533</v>
      </c>
    </row>
    <row r="562" spans="1:13" s="91" customFormat="1" ht="34.5" customHeight="1">
      <c r="A562" s="251" t="s">
        <v>872</v>
      </c>
      <c r="B562" s="119"/>
      <c r="C562" s="209"/>
      <c r="D562" s="331" t="s">
        <v>992</v>
      </c>
      <c r="E562" s="342"/>
      <c r="F562" s="342"/>
      <c r="G562" s="342"/>
      <c r="H562" s="332"/>
      <c r="I562" s="343"/>
      <c r="J562" s="207"/>
      <c r="K562" s="210"/>
      <c r="L562" s="211">
        <v>22.1</v>
      </c>
      <c r="M562" s="211" t="s">
        <v>533</v>
      </c>
    </row>
    <row r="563" spans="1:13" s="91" customFormat="1" ht="34.5" customHeight="1">
      <c r="A563" s="251" t="s">
        <v>873</v>
      </c>
      <c r="B563" s="119"/>
      <c r="C563" s="209"/>
      <c r="D563" s="331" t="s">
        <v>379</v>
      </c>
      <c r="E563" s="342"/>
      <c r="F563" s="342"/>
      <c r="G563" s="342"/>
      <c r="H563" s="332"/>
      <c r="I563" s="343"/>
      <c r="J563" s="207"/>
      <c r="K563" s="210"/>
      <c r="L563" s="211">
        <v>12.1</v>
      </c>
      <c r="M563" s="211" t="s">
        <v>533</v>
      </c>
    </row>
    <row r="564" spans="1:13" s="91" customFormat="1" ht="34.5" customHeight="1">
      <c r="A564" s="251" t="s">
        <v>874</v>
      </c>
      <c r="B564" s="119"/>
      <c r="C564" s="209"/>
      <c r="D564" s="331" t="s">
        <v>380</v>
      </c>
      <c r="E564" s="342"/>
      <c r="F564" s="342"/>
      <c r="G564" s="342"/>
      <c r="H564" s="332"/>
      <c r="I564" s="343"/>
      <c r="J564" s="207"/>
      <c r="K564" s="210"/>
      <c r="L564" s="211">
        <v>0.4</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16</v>
      </c>
      <c r="M568" s="211" t="s">
        <v>533</v>
      </c>
    </row>
    <row r="569" spans="1:13" s="91" customFormat="1" ht="34.5" customHeight="1">
      <c r="A569" s="251" t="s">
        <v>878</v>
      </c>
      <c r="B569" s="119"/>
      <c r="C569" s="209"/>
      <c r="D569" s="331" t="s">
        <v>377</v>
      </c>
      <c r="E569" s="342"/>
      <c r="F569" s="342"/>
      <c r="G569" s="342"/>
      <c r="H569" s="332"/>
      <c r="I569" s="343"/>
      <c r="J569" s="207"/>
      <c r="K569" s="210"/>
      <c r="L569" s="211">
        <v>1</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0.9</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27</v>
      </c>
      <c r="K593" s="201" t="str">
        <f>IF(OR(COUNTIF(L593:M593,"未確認")&gt;0,COUNTIF(L593:M593,"*")&gt;0),"※","")</f>
        <v/>
      </c>
      <c r="L593" s="117">
        <v>27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319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2694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235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638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34</v>
      </c>
      <c r="K617" s="201" t="str">
        <f t="shared" si="29"/>
        <v/>
      </c>
      <c r="L617" s="117">
        <v>34</v>
      </c>
      <c r="M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v>
      </c>
      <c r="L618" s="117">
        <v>15</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13</v>
      </c>
      <c r="K631" s="201" t="str">
        <f t="shared" ref="K631:K638" si="31">IF(OR(COUNTIF(L631:M631,"未確認")&gt;0,COUNTIF(L631:M631,"*")&gt;0),"※","")</f>
        <v/>
      </c>
      <c r="L631" s="117">
        <v>13</v>
      </c>
      <c r="M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54</v>
      </c>
      <c r="K646" s="201" t="str">
        <f t="shared" ref="K646:K660" si="33">IF(OR(COUNTIF(L646:M646,"未確認")&gt;0,COUNTIF(L646:M646,"*")&gt;0),"※","")</f>
        <v/>
      </c>
      <c r="L646" s="117">
        <v>35</v>
      </c>
      <c r="M646" s="117">
        <v>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
      </c>
      <c r="L649" s="117">
        <v>15</v>
      </c>
      <c r="M649" s="117">
        <v>10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v>14</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23</v>
      </c>
      <c r="K655" s="201" t="str">
        <f t="shared" si="33"/>
        <v/>
      </c>
      <c r="L655" s="117">
        <v>23</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
      </c>
      <c r="L657" s="117">
        <v>19</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12</v>
      </c>
      <c r="K683" s="201" t="str">
        <f>IF(OR(COUNTIF(L683:M683,"未確認")&gt;0,COUNTIF(L683:M683,"*")&gt;0),"※","")</f>
        <v>※</v>
      </c>
      <c r="L683" s="117" t="s">
        <v>541</v>
      </c>
      <c r="M683" s="117">
        <v>12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569D19-7996-47F3-910D-DE6D8B779F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2019-12-23T01:28:06Z</dcterms:modified>
</cp:coreProperties>
</file>