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98A153C-C2AB-4636-B9CB-A4DA12719C56}"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<sst xmlns="http://schemas.openxmlformats.org/spreadsheetml/2006/main" count="3635" uniqueCount="1068">
  <si>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</si>
  <si>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</si>
  <si>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</si>
  <si>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</si>
  <si>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</si>
  <si>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</si>
  <si>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</si>
  <si>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</si>
  <si>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</si>
  <si>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</si>
  <si>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</si>
  <si>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</si>
  <si>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</si>
  <si>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</si>
  <si>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</si>
  <si>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</si>
  <si>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</si>
  <si>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</si>
  <si>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</si>
  <si>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</si>
  <si>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</si>
  <si>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</si>
  <si>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</si>
  <si>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</si>
  <si>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</si>
  <si>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</si>
  <si>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</si>
  <si>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</si>
  <si>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</si>
  <si>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</si>
  <si>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</si>
  <si>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</si>
  <si>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</si>
  <si>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</si>
  <si>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</si>
  <si>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</si>
  <si>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</si>
  <si>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</si>
  <si>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</si>
  <si>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</si>
  <si>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</si>
  <si>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</si>
  <si>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</si>
  <si>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</si>
  <si>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</si>
  <si>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</si>
  <si>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</si>
  <si>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</si>
  <si>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</si>
  <si>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</si>
  <si>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</si>
  <si>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</si>
  <si>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</si>
  <si>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</si>
  <si>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</si>
  <si>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</si>
  <si>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</si>
  <si>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</si>
  <si>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</si>
  <si>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</si>
  <si>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</si>
  <si>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</si>
  <si>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</si>
  <si>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</si>
  <si>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</si>
  <si>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</si>
  <si>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</si>
  <si>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</si>
  <si>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</si>
  <si>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</si>
  <si>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</si>
  <si>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</si>
  <si>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</si>
  <si>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</si>
  <si>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</si>
  <si>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</si>
  <si>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</si>
  <si>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</si>
  <si>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</si>
  <si>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</si>
  <si>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</si>
  <si>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</si>
  <si>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</si>
  <si>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</si>
  <si>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</si>
  <si>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</si>
  <si>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</si>
  <si>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</si>
  <si>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</si>
  <si>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</si>
  <si>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</si>
  <si>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</si>
  <si>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</si>
  <si>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</si>
  <si>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</si>
  <si>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</si>
  <si>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</si>
  <si>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</si>
  <si>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</si>
  <si>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</si>
  <si>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</si>
  <si>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</si>
  <si>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</si>
  <si>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</si>
  <si>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</si>
  <si>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</si>
  <si>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</si>
  <si>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</si>
  <si>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</si>
  <si>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</si>
  <si>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</si>
  <si>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</si>
  <si>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</si>
  <si>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</si>
  <si>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</si>
  <si>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</si>
  <si>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</si>
  <si>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</si>
  <si>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</si>
  <si>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</si>
  <si>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</si>
  <si>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</si>
  <si>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</si>
  <si>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</si>
  <si>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</si>
  <si>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</si>
  <si>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</si>
  <si>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</si>
  <si>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</si>
  <si>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</si>
  <si>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</si>
  <si>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</si>
  <si>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</si>
  <si>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</si>
  <si>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</si>
  <si>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</si>
  <si>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</si>
  <si>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</si>
  <si>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</si>
  <si>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</si>
  <si>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</si>
  <si>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</si>
  <si>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</si>
  <si>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</si>
  <si>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</si>
  <si>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</si>
  <si>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</si>
  <si>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</si>
  <si>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</si>
  <si>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</si>
  <si>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</si>
  <si>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</si>
  <si>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</si>
  <si>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</si>
  <si>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</si>
  <si>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</si>
  <si>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</si>
  <si>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</si>
  <si>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</si>
  <si>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</si>
  <si>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</si>
  <si>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</si>
  <si>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</si>
  <si>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</si>
  <si>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</si>
  <si>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</si>
  <si>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</si>
  <si>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</si>
  <si>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</si>
  <si>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</si>
  <si>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</si>
  <si>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</si>
  <si>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</si>
  <si>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</si>
  <si>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</si>
  <si>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</si>
  <si>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</si>
  <si>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</si>
  <si>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</si>
  <si>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</si>
  <si>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</si>
  <si>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</si>
  <si>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</si>
  <si>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</si>
  <si>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</si>
  <si>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</si>
  <si>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</si>
  <si>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</si>
  <si>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</si>
  <si>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</si>
  <si>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</si>
  <si>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</si>
  <si>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</si>
  <si>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</si>
  <si>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</si>
  <si>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</si>
  <si>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</si>
  <si>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</si>
  <si>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</si>
  <si>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</si>
  <si>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</si>
  <si>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</si>
  <si>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</si>
  <si>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</si>
  <si>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</si>
  <si>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</si>
  <si>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</si>
  <si>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</si>
  <si>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</si>
  <si>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</si>
  <si>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</si>
  <si>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</si>
  <si>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</si>
  <si>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</si>
  <si>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</si>
  <si>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</si>
  <si>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</si>
  <si>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</si>
  <si>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</si>
  <si>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</si>
  <si>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</si>
  <si>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</si>
  <si>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</si>
  <si>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</si>
  <si>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</si>
  <si>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</si>
  <si>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</si>
  <si>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</si>
  <si>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</si>
  <si>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</si>
  <si>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</si>
  <si>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</si>
  <si>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</si>
  <si>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</si>
  <si>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</si>
  <si>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</si>
  <si>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</si>
  <si>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</si>
  <si>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</si>
  <si>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</si>
  <si>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</si>
  <si>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</si>
  <si>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</si>
  <si>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</si>
  <si>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</si>
  <si>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</si>
  <si>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</si>
  <si>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</si>
  <si>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</si>
  <si>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</si>
  <si>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</si>
  <si>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</si>
  <si>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</si>
  <si>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</si>
  <si>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</si>
  <si>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</si>
  <si>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</si>
  <si>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</si>
  <si>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</si>
  <si>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</si>
  <si>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</si>
  <si>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</si>
  <si>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</si>
  <si>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</si>
  <si>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</si>
  <si>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</si>
  <si>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</si>
  <si>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</si>
  <si>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</si>
  <si>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</si>
  <si>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</si>
  <si>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</si>
  <si>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</si>
  <si>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</si>
  <si>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</si>
  <si>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</si>
  <si>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</si>
  <si>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</si>
  <si>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</si>
  <si>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</si>
  <si>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</si>
  <si>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</si>
  <si>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</si>
  <si>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</si>
  <si>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</si>
  <si>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</si>
  <si>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</si>
  <si>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</si>
  <si>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</si>
  <si>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</si>
  <si>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</si>
  <si>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</si>
  <si>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</si>
  <si>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</si>
  <si>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</si>
  <si>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</si>
  <si>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</si>
  <si>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</si>
  <si>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</si>
  <si>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</si>
  <si>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</si>
  <si>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</si>
  <si>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</si>
  <si>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</si>
  <si>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</si>
  <si>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</si>
  <si>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</si>
  <si>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</si>
  <si>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</si>
  <si>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</si>
  <si>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</si>
  <si>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</si>
  <si>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</si>
  <si>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</si>
  <si>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</si>
  <si>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</si>
  <si>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</si>
  <si>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</si>
  <si>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</si>
  <si>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</si>
  <si>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</si>
  <si>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</si>
  <si>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</si>
  <si>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</si>
  <si>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</si>
  <si>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</si>
  <si>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</si>
  <si>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</si>
  <si>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</si>
  <si>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</si>
  <si>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</si>
  <si>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</si>
  <si>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</si>
  <si>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</si>
  <si>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</si>
  <si>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</si>
  <si>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</si>
  <si>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</si>
  <si>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</si>
  <si>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</si>
  <si>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</si>
  <si>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</si>
  <si>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</si>
  <si>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</si>
  <si>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</si>
  <si>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</si>
  <si>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</si>
  <si>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</si>
  <si>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</si>
  <si>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</si>
  <si>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</si>
  <si>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</si>
  <si>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</si>
  <si>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</si>
  <si>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</si>
  <si>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</si>
  <si>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</si>
  <si>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</si>
  <si>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</si>
  <si>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</si>
  <si>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</si>
  <si>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</si>
  <si>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</si>
  <si>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</si>
  <si>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</si>
  <si>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</si>
  <si>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</si>
  <si>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</si>
  <si>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</si>
  <si>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</si>
  <si>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</si>
  <si>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</si>
  <si>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</si>
  <si>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</si>
  <si>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</si>
  <si>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</si>
  <si>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</si>
  <si>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</si>
  <si>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</si>
  <si>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</si>
  <si>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</si>
  <si>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</si>
  <si>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</si>
  <si>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</si>
  <si>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</si>
  <si>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</si>
  <si>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</si>
  <si>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</si>
  <si>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</si>
  <si>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</si>
  <si>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</si>
  <si>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</si>
  <si>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</si>
  <si>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</si>
  <si>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</si>
  <si>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</si>
  <si>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</si>
  <si>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</si>
  <si>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</si>
  <si>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</si>
  <si>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</si>
  <si>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</si>
  <si>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</si>
  <si>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</si>
  <si>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</si>
  <si>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</si>
  <si>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</si>
  <si>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</si>
  <si>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</si>
  <si>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</si>
  <si>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</si>
  <si>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</si>
  <si>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</si>
  <si>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</si>
  <si>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</si>
  <si>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</si>
  <si>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</si>
  <si>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</si>
  <si>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</si>
  <si>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</si>
  <si>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</si>
  <si>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</si>
  <si>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</si>
  <si>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</si>
  <si>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</si>
  <si>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</si>
  <si>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</si>
  <si>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</si>
  <si>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</si>
  <si>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</si>
  <si>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</si>
  <si>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</si>
  <si>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</si>
  <si>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</si>
  <si>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</si>
  <si>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</si>
  <si>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</si>
  <si>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</si>
  <si>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</si>
  <si>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</si>
  <si>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</si>
  <si>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</si>
  <si>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</si>
  <si>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</si>
  <si>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</si>
  <si>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</si>
  <si>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</si>
  <si>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</si>
  <si>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</si>
  <si>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</si>
  <si>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</si>
  <si>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</si>
  <si>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</si>
  <si>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</si>
  <si>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</si>
  <si>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</si>
  <si>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</si>
  <si>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</si>
  <si>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</si>
  <si>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</si>
  <si>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</si>
  <si>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</si>
  <si>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</si>
  <si>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</si>
  <si>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</si>
  <si>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</si>
  <si>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</si>
  <si>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</si>
  <si>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</si>
  <si>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</si>
  <si>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</si>
  <si>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</si>
  <si>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</si>
  <si>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</si>
  <si>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</si>
  <si>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</si>
  <si>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</si>
  <si>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</si>
  <si>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</si>
  <si>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</si>
  <si>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</si>
  <si>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</si>
  <si>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</si>
  <si>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</si>
  <si>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</si>
  <si>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</si>
  <si>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</si>
  <si>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</si>
  <si>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</si>
  <si>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</si>
  <si>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</si>
  <si>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</si>
  <si>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</si>
  <si>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</si>
  <si>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</si>
  <si>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</si>
  <si>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</si>
  <si>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</si>
  <si>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</si>
  <si>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</si>
  <si>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</si>
  <si>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</si>
  <si>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</si>
  <si>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</si>
  <si>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</si>
  <si>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</si>
  <si>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</si>
  <si>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</si>
  <si>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</si>
  <si>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</si>
  <si>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</si>
  <si>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</si>
  <si>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</si>
  <si>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</si>
  <si>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</si>
  <si>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</si>
  <si>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</si>
  <si>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</si>
  <si>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</si>
  <si>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</si>
  <si>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</si>
  <si>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</si>
  <si>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</si>
  <si>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</si>
  <si>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</si>
  <si>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</si>
  <si>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</si>
  <si>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</si>
  <si>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</si>
  <si>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</si>
  <si>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</si>
  <si>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</si>
  <si>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</si>
  <si>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</si>
  <si>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</si>
  <si>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</si>
  <si>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</si>
  <si>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</si>
  <si>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</si>
  <si>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</si>
  <si>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</si>
  <si>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</si>
  <si>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</si>
  <si>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</si>
  <si>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</si>
  <si>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</si>
  <si>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</si>
  <si>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</si>
  <si>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</si>
  <si>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</si>
  <si>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</si>
  <si>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</si>
  <si>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</si>
  <si>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</si>
  <si>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</si>
  <si>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</si>
  <si>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</si>
  <si>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</si>
  <si>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</si>
  <si>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</si>
  <si>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</si>
  <si>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</si>
  <si>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</si>
  <si>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</si>
  <si>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</si>
  <si>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</si>
  <si>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</si>
  <si>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</si>
  <si>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</si>
  <si>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</si>
  <si>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</si>
  <si>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</si>
  <si>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</si>
  <si>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</si>
  <si>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</si>
  <si>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</si>
  <si>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</si>
  <si>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</si>
  <si>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</si>
  <si>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</si>
  <si>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</si>
  <si>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</si>
  <si>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</si>
  <si>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</si>
  <si>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</si>
  <si>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</si>
  <si>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</si>
  <si>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</si>
  <si>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</si>
  <si>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</si>
  <si>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</si>
  <si>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</si>
  <si>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</si>
  <si>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</si>
  <si>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</si>
  <si>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</si>
  <si>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</si>
  <si>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</si>
  <si>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</si>
  <si>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</si>
  <si>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</si>
  <si>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</si>
  <si>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</si>
  <si>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</si>
  <si>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</si>
  <si>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</si>
  <si>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</si>
  <si>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</si>
  <si>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</si>
  <si>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</si>
  <si>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</si>
  <si>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</si>
  <si>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</si>
  <si>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</si>
  <si>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</si>
  <si>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</si>
  <si>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</si>
  <si>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</si>
  <si>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</si>
  <si>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</si>
  <si>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</si>
  <si>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</si>
  <si>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</si>
  <si>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</si>
  <si>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</si>
  <si>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</si>
  <si>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</si>
  <si>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</si>
  <si>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</si>
  <si>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</si>
  <si>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</si>
  <si>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</si>
  <si>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</si>
  <si>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</si>
  <si>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</si>
  <si>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</si>
  <si>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</si>
  <si>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</si>
  <si>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</si>
  <si>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</si>
  <si>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</si>
  <si>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</si>
  <si>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</si>
  <si>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</si>
  <si>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</si>
  <si>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</si>
  <si>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</si>
  <si>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</si>
  <si>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</si>
  <si>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</si>
  <si>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</si>
  <si>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</si>
  <si>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</si>
  <si>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</si>
  <si>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</si>
  <si>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</si>
  <si>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</si>
  <si>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</si>
  <si>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</si>
  <si>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</si>
  <si>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</si>
  <si>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</si>
  <si>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</si>
  <si>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</si>
  <si>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</si>
  <si>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</si>
  <si>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</si>
  <si>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</si>
  <si>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</si>
  <si>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</si>
  <si>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</si>
  <si>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</si>
  <si>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</si>
  <si>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</si>
  <si>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</si>
  <si>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</si>
  <si>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</si>
  <si>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</si>
  <si>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</si>
  <si>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</si>
  <si>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</si>
  <si>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</si>
  <si>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</si>
  <si>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</si>
  <si>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</si>
  <si>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</si>
  <si>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</si>
  <si>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</si>
  <si>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</si>
  <si>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</si>
  <si>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</si>
  <si>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</si>
  <si>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</si>
  <si>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</si>
  <si>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</si>
  <si>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</si>
  <si>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</si>
  <si>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</si>
  <si>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</si>
  <si>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</si>
  <si>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</si>
  <si>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</si>
  <si>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</si>
  <si>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</si>
  <si>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</si>
  <si>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</si>
  <si>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</si>
  <si>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</si>
  <si>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</si>
  <si>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</si>
  <si>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</si>
  <si>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</si>
  <si>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</si>
  <si>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</si>
  <si>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</si>
  <si>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</si>
  <si>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</si>
  <si>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</si>
  <si>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</si>
  <si>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</si>
  <si>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</si>
  <si>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</si>
  <si>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</si>
  <si>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</si>
  <si>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</si>
  <si>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</si>
  <si>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</si>
  <si>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</si>
  <si>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</si>
  <si>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</si>
  <si>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</si>
  <si>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</si>
  <si>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</si>
  <si>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</si>
  <si>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</si>
  <si>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</si>
  <si>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</si>
  <si>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</si>
  <si>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</si>
  <si>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</si>
  <si>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</si>
  <si>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</si>
  <si>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</si>
  <si>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</si>
  <si>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</si>
  <si>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</si>
  <si>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</si>
  <si>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</si>
  <si>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</si>
  <si>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</si>
  <si>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</si>
  <si>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</si>
  <si>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</si>
  <si>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</si>
  <si>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</si>
  <si>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</si>
  <si>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</si>
  <si>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</si>
  <si>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</si>
  <si>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</si>
  <si>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</si>
  <si>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</si>
  <si>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</si>
  <si>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</si>
  <si>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</si>
  <si>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</si>
  <si>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</si>
  <si>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</si>
  <si>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</si>
  <si>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</si>
  <si>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</si>
  <si>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</si>
  <si>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</si>
  <si>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</si>
  <si>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</si>
  <si>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</si>
  <si>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</si>
  <si>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</si>
  <si>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</si>
  <si>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</si>
  <si>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</si>
  <si>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</si>
  <si>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</si>
  <si>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</si>
  <si>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</si>
  <si>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</si>
  <si>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</si>
  <si>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</si>
  <si>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</si>
  <si>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</si>
  <si>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</si>
  <si>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</si>
  <si>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</si>
  <si>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</si>
  <si>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</si>
  <si>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</si>
  <si>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</si>
  <si>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</si>
  <si>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</si>
  <si>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</si>
  <si>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</si>
  <si>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</si>
  <si>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</si>
  <si>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</si>
  <si>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</si>
  <si>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</si>
  <si>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</si>
  <si>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</si>
  <si>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</si>
  <si>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</si>
  <si>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</si>
  <si>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</si>
  <si>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</si>
  <si>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</si>
  <si>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</si>
  <si>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</si>
  <si>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</si>
  <si>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</si>
  <si>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</si>
  <si>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</si>
  <si>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</si>
  <si>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</si>
  <si>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</si>
  <si>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</si>
  <si>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</si>
  <si>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</si>
  <si>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</si>
  <si>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</si>
  <si>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</si>
  <si>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</si>
  <si>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</si>
  <si>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</si>
  <si>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</si>
  <si>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</si>
  <si>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</si>
  <si>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</si>
  <si>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</si>
  <si>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</si>
  <si>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</si>
  <si>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</si>
  <si>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</si>
  <si>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</si>
  <si>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</si>
  <si>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</si>
  <si>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</si>
  <si>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</si>
  <si>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</si>
  <si>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</si>
  <si>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</si>
  <si>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</si>
  <si>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</si>
  <si>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</si>
  <si>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</si>
  <si>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</si>
  <si>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</si>
  <si>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</si>
  <si>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</si>
  <si>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</si>
  <si>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</si>
  <si>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</si>
  <si>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</si>
  <si>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</si>
  <si>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</si>
  <si>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</si>
  <si>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</si>
  <si>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</si>
  <si>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</si>
  <si>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</si>
  <si>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</si>
  <si>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</si>
  <si>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</si>
  <si>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</si>
  <si>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</si>
  <si>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</si>
  <si>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</si>
  <si>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</si>
  <si>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</si>
  <si>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</si>
  <si>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</si>
  <si>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</si>
  <si>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</si>
  <si>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</si>
  <si>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</si>
  <si>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</si>
  <si>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</si>
  <si>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</si>
  <si>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</si>
  <si>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</si>
  <si>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</si>
  <si>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</si>
  <si>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</si>
  <si>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</si>
  <si>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</si>
  <si>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</si>
  <si>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</si>
  <si>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</si>
  <si>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</si>
  <si>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</si>
  <si>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</si>
  <si>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</si>
  <si>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</si>
  <si>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</si>
  <si>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</si>
  <si>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</si>
  <si>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</si>
  <si>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</si>
  <si>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</si>
  <si>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</si>
  <si>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</si>
  <si>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</si>
  <si>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</si>
  <si>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</si>
  <si>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</si>
  <si>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</si>
  <si>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</si>
  <si>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</si>
  <si>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</si>
  <si>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</si>
  <si>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</si>
  <si>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</si>
  <si>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</si>
  <si>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</si>
  <si>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</si>
  <si>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</si>
  <si>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</si>
  <si>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</si>
  <si>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</si>
  <si>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</si>
  <si>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</si>
  <si>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</si>
  <si>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</si>
  <si>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</si>
  <si>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</si>
  <si>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</si>
  <si>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</si>
  <si>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</si>
  <si>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</si>
  <si>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</si>
  <si>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</si>
  <si>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</si>
  <si>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</si>
  <si>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</si>
  <si>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</si>
  <si>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</si>
  <si>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</si>
  <si>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</si>
  <si>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</si>
  <si>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</si>
  <si>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</si>
  <si>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</si>
  <si>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</si>
  <si>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</si>
  <si>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</si>
  <si>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</si>
  <si>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</si>
  <si>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</si>
  <si>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</si>
  <si>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</si>
  <si>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</si>
  <si>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</si>
  <si>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</si>
  <si>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</si>
  <si>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</si>
  <si>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</si>
  <si>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</si>
  <si>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</si>
  <si>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</si>
  <si>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</si>
  <si>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</si>
  <si>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</si>
  <si>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</si>
  <si>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</si>
  <si>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</si>
  <si>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</si>
  <si>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</si>
  <si>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</si>
  <si>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</si>
  <si>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</si>
  <si>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</si>
  <si>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</si>
  <si>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</si>
  <si>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</si>
  <si>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</si>
  <si>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</si>
  <si>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</si>
  <si>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</si>
  <si>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</si>
  <si>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</si>
  <si>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</si>
  <si>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</si>
  <si>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</si>
  <si>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</si>
  <si>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</si>
  <si>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</si>
  <si>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</si>
  <si>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</si>
  <si>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</si>
  <si>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</si>
  <si>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</si>
  <si>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</si>
  <si>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</si>
  <si>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</si>
  <si>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</si>
  <si>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</si>
  <si>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</si>
  <si>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</si>
  <si>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</si>
  <si>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</si>
  <si>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</si>
  <si>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</si>
  <si>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</si>
  <si>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</si>
  <si>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</si>
  <si>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</si>
  <si>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</si>
  <si>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</si>
  <si>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</si>
  <si>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</si>
  <si>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</si>
  <si>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</si>
  <si>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</si>
  <si>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</si>
  <si>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</si>
  <si>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</si>
  <si>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</si>
  <si>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</si>
  <si>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</si>
  <si>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</si>
  <si>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</si>
  <si>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</si>
  <si>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</si>
  <si>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</si>
  <si>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</si>
  <si>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</si>
  <si>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</si>
  <si>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</si>
  <si>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</si>
  <si>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社会福祉法人恩賜財団済生会今治病院</t>
    <phoneticPr fontId="3"/>
  </si>
  <si>
    <t>〒799-1592 今治市喜田村７丁目１番６号</t>
    <phoneticPr fontId="3"/>
  </si>
  <si>
    <t>〇</t>
  </si>
  <si>
    <t>済生会</t>
  </si>
  <si>
    <t>複数の診療科で活用</t>
  </si>
  <si>
    <t>整形外科</t>
  </si>
  <si>
    <t>循環器内科</t>
  </si>
  <si>
    <t>心臓血管外科</t>
  </si>
  <si>
    <t>急性期一般入院料１</t>
  </si>
  <si>
    <t>ＤＰＣ標準病院群</t>
  </si>
  <si>
    <t>有</t>
  </si>
  <si>
    <t>看護必要度Ⅰ</t>
    <phoneticPr fontId="3"/>
  </si>
  <si>
    <t>3階病棟</t>
  </si>
  <si>
    <t>急性期機能</t>
  </si>
  <si>
    <t>消化器外科（胃腸外科）</t>
  </si>
  <si>
    <t>消化器内科（胃腸内科）</t>
  </si>
  <si>
    <t>呼吸器外科</t>
  </si>
  <si>
    <t>4階病棟</t>
  </si>
  <si>
    <t>内科</t>
  </si>
  <si>
    <t>外科</t>
  </si>
  <si>
    <t>脳神経外科</t>
  </si>
  <si>
    <t>5階病棟</t>
  </si>
  <si>
    <t>泌尿器科</t>
  </si>
  <si>
    <t>6階病棟</t>
  </si>
  <si>
    <t>ハイケアユニット入院医療管理料１</t>
  </si>
  <si>
    <t>-</t>
    <phoneticPr fontId="3"/>
  </si>
  <si>
    <t>集中治療室</t>
  </si>
  <si>
    <t>高度急性期機能</t>
  </si>
  <si>
    <t>特定入院料へ包括されるため診療実績としてなし。</t>
  </si>
  <si>
    <t>緩和ケア病棟入院料１</t>
  </si>
  <si>
    <t>緩和ケア病棟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</si>
</sst>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52&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1049</v>
      </c>
      <c r="M9" s="282" t="s">
        <v>1054</v>
      </c>
      <c r="N9" s="282" t="s">
        <v>1058</v>
      </c>
      <c r="O9" s="282" t="s">
        <v>1060</v>
      </c>
      <c r="P9" s="282" t="s">
        <v>1063</v>
      </c>
      <c r="Q9" s="282" t="s">
        <v>1067</v>
      </c>
    </row>
    <row r="10" spans="1:22" s="21" customFormat="1" ht="34.5" customHeight="1">
      <c r="A10" s="244" t="s">
        <v>606</v>
      </c>
      <c r="B10" s="17"/>
      <c r="C10" s="19"/>
      <c r="D10" s="19"/>
      <c r="E10" s="19"/>
      <c r="F10" s="19"/>
      <c r="G10" s="19"/>
      <c r="H10" s="20"/>
      <c r="I10" s="422" t="s">
        <v>2</v>
      </c>
      <c r="J10" s="422"/>
      <c r="K10" s="422"/>
      <c r="L10" s="25"/>
      <c r="M10" s="25"/>
      <c r="N10" s="25"/>
      <c r="O10" s="25"/>
      <c r="P10" s="25" t="s">
        <v>1039</v>
      </c>
      <c r="Q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c r="Q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1065</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1049</v>
      </c>
      <c r="M22" s="282" t="s">
        <v>1054</v>
      </c>
      <c r="N22" s="282" t="s">
        <v>1058</v>
      </c>
      <c r="O22" s="282" t="s">
        <v>1060</v>
      </c>
      <c r="P22" s="282" t="s">
        <v>1063</v>
      </c>
      <c r="Q22" s="282" t="s">
        <v>1067</v>
      </c>
    </row>
    <row r="23" spans="1:22" s="21" customFormat="1" ht="34.5" customHeight="1">
      <c r="A23" s="244" t="s">
        <v>607</v>
      </c>
      <c r="B23" s="17"/>
      <c r="C23" s="19"/>
      <c r="D23" s="19"/>
      <c r="E23" s="19"/>
      <c r="F23" s="19"/>
      <c r="G23" s="19"/>
      <c r="H23" s="20"/>
      <c r="I23" s="303" t="s">
        <v>2</v>
      </c>
      <c r="J23" s="304"/>
      <c r="K23" s="305"/>
      <c r="L23" s="25"/>
      <c r="M23" s="25"/>
      <c r="N23" s="25"/>
      <c r="O23" s="25"/>
      <c r="P23" s="25" t="s">
        <v>1039</v>
      </c>
      <c r="Q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c r="Q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1049</v>
      </c>
      <c r="M35" s="282" t="s">
        <v>1054</v>
      </c>
      <c r="N35" s="282" t="s">
        <v>1058</v>
      </c>
      <c r="O35" s="282" t="s">
        <v>1060</v>
      </c>
      <c r="P35" s="282" t="s">
        <v>1063</v>
      </c>
      <c r="Q35" s="282" t="s">
        <v>1067</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1049</v>
      </c>
      <c r="M44" s="282" t="s">
        <v>1054</v>
      </c>
      <c r="N44" s="282" t="s">
        <v>1058</v>
      </c>
      <c r="O44" s="282" t="s">
        <v>1060</v>
      </c>
      <c r="P44" s="282" t="s">
        <v>1063</v>
      </c>
      <c r="Q44" s="282" t="s">
        <v>1067</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ht="26">
      <c r="A89" s="243"/>
      <c r="B89" s="18"/>
      <c r="C89" s="62"/>
      <c r="D89" s="3"/>
      <c r="E89" s="3"/>
      <c r="F89" s="3"/>
      <c r="G89" s="3"/>
      <c r="H89" s="287"/>
      <c r="I89" s="287"/>
      <c r="J89" s="64" t="s">
        <v>35</v>
      </c>
      <c r="K89" s="65"/>
      <c r="L89" s="262" t="s">
        <v>1049</v>
      </c>
      <c r="M89" s="262" t="s">
        <v>1054</v>
      </c>
      <c r="N89" s="262" t="s">
        <v>1058</v>
      </c>
      <c r="O89" s="262" t="s">
        <v>1060</v>
      </c>
      <c r="P89" s="262" t="s">
        <v>1063</v>
      </c>
      <c r="Q89" s="262" t="s">
        <v>1067</v>
      </c>
    </row>
    <row r="90" spans="1:22" s="21" customFormat="1" ht="26">
      <c r="A90" s="243"/>
      <c r="B90" s="1"/>
      <c r="C90" s="3"/>
      <c r="D90" s="3"/>
      <c r="E90" s="3"/>
      <c r="F90" s="3"/>
      <c r="G90" s="3"/>
      <c r="H90" s="287"/>
      <c r="I90" s="67" t="s">
        <v>36</v>
      </c>
      <c r="J90" s="68"/>
      <c r="K90" s="69"/>
      <c r="L90" s="262" t="s">
        <v>1050</v>
      </c>
      <c r="M90" s="262" t="s">
        <v>1050</v>
      </c>
      <c r="N90" s="262" t="s">
        <v>1050</v>
      </c>
      <c r="O90" s="262" t="s">
        <v>1050</v>
      </c>
      <c r="P90" s="262" t="s">
        <v>1064</v>
      </c>
      <c r="Q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1054</v>
      </c>
      <c r="N97" s="66" t="s">
        <v>1058</v>
      </c>
      <c r="O97" s="66" t="s">
        <v>1060</v>
      </c>
      <c r="P97" s="66" t="s">
        <v>1063</v>
      </c>
      <c r="Q97" s="66" t="s">
        <v>1067</v>
      </c>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70" t="s">
        <v>1064</v>
      </c>
      <c r="Q98" s="70" t="s">
        <v>1050</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191</v>
      </c>
      <c r="K99" s="237" t="str">
        <f>IF(OR(COUNTIF(L99:Q99,"未確認")&gt;0,COUNTIF(L99:Q99,"~*")&gt;0),"※","")</f>
        <v/>
      </c>
      <c r="L99" s="258">
        <v>41</v>
      </c>
      <c r="M99" s="258">
        <v>41</v>
      </c>
      <c r="N99" s="258">
        <v>41</v>
      </c>
      <c r="O99" s="258">
        <v>37</v>
      </c>
      <c r="P99" s="258">
        <v>11</v>
      </c>
      <c r="Q99" s="258">
        <v>20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191</v>
      </c>
      <c r="K101" s="237" t="str">
        <f>IF(OR(COUNTIF(L101:Q101,"未確認")&gt;0,COUNTIF(L101:Q101,"~*")&gt;0),"※","")</f>
        <v/>
      </c>
      <c r="L101" s="258">
        <v>41</v>
      </c>
      <c r="M101" s="258">
        <v>41</v>
      </c>
      <c r="N101" s="258">
        <v>41</v>
      </c>
      <c r="O101" s="258">
        <v>37</v>
      </c>
      <c r="P101" s="258">
        <v>11</v>
      </c>
      <c r="Q101" s="258">
        <v>20</v>
      </c>
    </row>
    <row r="102" spans="1:22" s="83" customFormat="1" ht="34.5" customHeight="1">
      <c r="A102" s="244" t="s">
        <v>610</v>
      </c>
      <c r="B102" s="84"/>
      <c r="C102" s="377"/>
      <c r="D102" s="379"/>
      <c r="E102" s="317" t="s">
        <v>612</v>
      </c>
      <c r="F102" s="318"/>
      <c r="G102" s="318"/>
      <c r="H102" s="319"/>
      <c r="I102" s="420"/>
      <c r="J102" s="256">
        <f t="shared" si="0"/>
        <v>191</v>
      </c>
      <c r="K102" s="237" t="str">
        <f t="shared" ref="K102:K111" si="1">IF(OR(COUNTIF(L101:Q101,"未確認")&gt;0,COUNTIF(L101:Q101,"~*")&gt;0),"※","")</f>
        <v/>
      </c>
      <c r="L102" s="258">
        <v>41</v>
      </c>
      <c r="M102" s="258">
        <v>41</v>
      </c>
      <c r="N102" s="258">
        <v>41</v>
      </c>
      <c r="O102" s="258">
        <v>37</v>
      </c>
      <c r="P102" s="258">
        <v>11</v>
      </c>
      <c r="Q102" s="258">
        <v>20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41</v>
      </c>
      <c r="K109" s="237" t="str">
        <f t="shared" si="1"/>
        <v/>
      </c>
      <c r="L109" s="258">
        <v>41</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41</v>
      </c>
      <c r="K110" s="237" t="str">
        <f t="shared" si="1"/>
        <v/>
      </c>
      <c r="L110" s="258">
        <v>41</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1058</v>
      </c>
      <c r="O118" s="66" t="s">
        <v>1060</v>
      </c>
      <c r="P118" s="66" t="s">
        <v>1063</v>
      </c>
      <c r="Q118" s="66" t="s">
        <v>1067</v>
      </c>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70" t="s">
        <v>1064</v>
      </c>
      <c r="Q119" s="70" t="s">
        <v>1050</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1055</v>
      </c>
      <c r="O121" s="98" t="s">
        <v>1055</v>
      </c>
      <c r="P121" s="98" t="s">
        <v>1043</v>
      </c>
      <c r="Q121" s="98" t="s">
        <v>1055</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1056</v>
      </c>
      <c r="O122" s="98" t="s">
        <v>534</v>
      </c>
      <c r="P122" s="98" t="s">
        <v>1056</v>
      </c>
      <c r="Q122" s="98" t="s">
        <v>1056</v>
      </c>
    </row>
    <row r="123" spans="1:22" s="83" customFormat="1" ht="40.5" customHeight="1">
      <c r="A123" s="244" t="s">
        <v>620</v>
      </c>
      <c r="B123" s="1"/>
      <c r="C123" s="289"/>
      <c r="D123" s="290"/>
      <c r="E123" s="377"/>
      <c r="F123" s="378"/>
      <c r="G123" s="378"/>
      <c r="H123" s="379"/>
      <c r="I123" s="341"/>
      <c r="J123" s="105"/>
      <c r="K123" s="106"/>
      <c r="L123" s="98" t="s">
        <v>1044</v>
      </c>
      <c r="M123" s="98" t="s">
        <v>1053</v>
      </c>
      <c r="N123" s="98" t="s">
        <v>1057</v>
      </c>
      <c r="O123" s="98" t="s">
        <v>1059</v>
      </c>
      <c r="P123" s="98" t="s">
        <v>1044</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1058</v>
      </c>
      <c r="O129" s="66" t="s">
        <v>1060</v>
      </c>
      <c r="P129" s="66" t="s">
        <v>1063</v>
      </c>
      <c r="Q129" s="66" t="s">
        <v>1067</v>
      </c>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70" t="s">
        <v>1064</v>
      </c>
      <c r="Q130" s="70" t="s">
        <v>1050</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1061</v>
      </c>
      <c r="Q131" s="98" t="s">
        <v>1066</v>
      </c>
    </row>
    <row r="132" spans="1:22" s="83" customFormat="1" ht="34.5" customHeight="1">
      <c r="A132" s="244" t="s">
        <v>621</v>
      </c>
      <c r="B132" s="84"/>
      <c r="C132" s="295"/>
      <c r="D132" s="297"/>
      <c r="E132" s="320" t="s">
        <v>58</v>
      </c>
      <c r="F132" s="321"/>
      <c r="G132" s="321"/>
      <c r="H132" s="322"/>
      <c r="I132" s="389"/>
      <c r="J132" s="101"/>
      <c r="K132" s="102"/>
      <c r="L132" s="82">
        <v>41</v>
      </c>
      <c r="M132" s="82">
        <v>41</v>
      </c>
      <c r="N132" s="82">
        <v>41</v>
      </c>
      <c r="O132" s="82">
        <v>37</v>
      </c>
      <c r="P132" s="82">
        <v>11</v>
      </c>
      <c r="Q132" s="82">
        <v>20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1058</v>
      </c>
      <c r="O143" s="66" t="s">
        <v>1060</v>
      </c>
      <c r="P143" s="66" t="s">
        <v>1063</v>
      </c>
      <c r="Q143" s="66" t="s">
        <v>1067</v>
      </c>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70" t="s">
        <v>1064</v>
      </c>
      <c r="Q144" s="70" t="s">
        <v>1050</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470</v>
      </c>
      <c r="K145" s="264" t="str">
        <f t="shared" ref="K145:K176" si="3">IF(OR(COUNTIF(L145:Q145,"未確認")&gt;0,COUNTIF(L145:Q145,"~*")&gt;0),"※","")</f>
        <v>※</v>
      </c>
      <c r="L145" s="117">
        <v>114</v>
      </c>
      <c r="M145" s="117">
        <v>124</v>
      </c>
      <c r="N145" s="117">
        <v>132</v>
      </c>
      <c r="O145" s="117">
        <v>100</v>
      </c>
      <c r="P145" s="117" t="s">
        <v>541</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67</v>
      </c>
      <c r="K179" s="264" t="str">
        <f t="shared" si="5"/>
        <v/>
      </c>
      <c r="L179" s="117">
        <v>0</v>
      </c>
      <c r="M179" s="117">
        <v>0</v>
      </c>
      <c r="N179" s="117">
        <v>0</v>
      </c>
      <c r="O179" s="117">
        <v>0</v>
      </c>
      <c r="P179" s="117">
        <v>67</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26</v>
      </c>
      <c r="K210" s="264" t="str">
        <f t="shared" si="7"/>
        <v/>
      </c>
      <c r="L210" s="117">
        <v>0</v>
      </c>
      <c r="M210" s="117">
        <v>0</v>
      </c>
      <c r="N210" s="117">
        <v>0</v>
      </c>
      <c r="O210" s="117">
        <v>0</v>
      </c>
      <c r="P210" s="117">
        <v>0</v>
      </c>
      <c r="Q210" s="117">
        <v>26</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1058</v>
      </c>
      <c r="O226" s="66" t="s">
        <v>1060</v>
      </c>
      <c r="P226" s="66" t="s">
        <v>1063</v>
      </c>
      <c r="Q226" s="66" t="s">
        <v>1067</v>
      </c>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70" t="s">
        <v>1064</v>
      </c>
      <c r="Q227" s="70" t="s">
        <v>1050</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1058</v>
      </c>
      <c r="O234" s="66" t="s">
        <v>1060</v>
      </c>
      <c r="P234" s="66" t="s">
        <v>1063</v>
      </c>
      <c r="Q234" s="66" t="s">
        <v>1067</v>
      </c>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70" t="s">
        <v>1064</v>
      </c>
      <c r="Q235" s="70" t="s">
        <v>1050</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1058</v>
      </c>
      <c r="O244" s="66" t="s">
        <v>1060</v>
      </c>
      <c r="P244" s="66" t="s">
        <v>1063</v>
      </c>
      <c r="Q244" s="66" t="s">
        <v>1067</v>
      </c>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70" t="s">
        <v>1064</v>
      </c>
      <c r="Q245" s="70" t="s">
        <v>1050</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1058</v>
      </c>
      <c r="O253" s="66" t="s">
        <v>1060</v>
      </c>
      <c r="P253" s="66" t="s">
        <v>1063</v>
      </c>
      <c r="Q253" s="66" t="s">
        <v>1067</v>
      </c>
      <c r="R253" s="8"/>
      <c r="S253" s="8"/>
      <c r="T253" s="8"/>
      <c r="U253" s="8"/>
      <c r="V253" s="8"/>
    </row>
    <row r="254" spans="1:22" ht="26">
      <c r="A254" s="243"/>
      <c r="B254" s="1"/>
      <c r="C254" s="62"/>
      <c r="D254" s="3"/>
      <c r="F254" s="3"/>
      <c r="G254" s="3"/>
      <c r="H254" s="287"/>
      <c r="I254" s="67" t="s">
        <v>36</v>
      </c>
      <c r="J254" s="68"/>
      <c r="K254" s="79"/>
      <c r="L254" s="70" t="s">
        <v>1050</v>
      </c>
      <c r="M254" s="137" t="s">
        <v>1050</v>
      </c>
      <c r="N254" s="137" t="s">
        <v>1050</v>
      </c>
      <c r="O254" s="137" t="s">
        <v>1050</v>
      </c>
      <c r="P254" s="137" t="s">
        <v>1064</v>
      </c>
      <c r="Q254" s="137" t="s">
        <v>1050</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1058</v>
      </c>
      <c r="O263" s="66" t="s">
        <v>1060</v>
      </c>
      <c r="P263" s="66" t="s">
        <v>1063</v>
      </c>
      <c r="Q263" s="66" t="s">
        <v>1067</v>
      </c>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70" t="s">
        <v>1064</v>
      </c>
      <c r="Q264" s="70" t="s">
        <v>1050</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45</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3.3</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146</v>
      </c>
      <c r="K269" s="81" t="str">
        <f t="shared" si="8"/>
        <v/>
      </c>
      <c r="L269" s="147">
        <v>27</v>
      </c>
      <c r="M269" s="147">
        <v>28</v>
      </c>
      <c r="N269" s="147">
        <v>30</v>
      </c>
      <c r="O269" s="147">
        <v>23</v>
      </c>
      <c r="P269" s="147">
        <v>23</v>
      </c>
      <c r="Q269" s="147">
        <v>15</v>
      </c>
    </row>
    <row r="270" spans="1:22" s="83" customFormat="1" ht="34.5" customHeight="1">
      <c r="A270" s="249" t="s">
        <v>725</v>
      </c>
      <c r="B270" s="120"/>
      <c r="C270" s="371"/>
      <c r="D270" s="371"/>
      <c r="E270" s="371"/>
      <c r="F270" s="371"/>
      <c r="G270" s="371" t="s">
        <v>148</v>
      </c>
      <c r="H270" s="371"/>
      <c r="I270" s="404"/>
      <c r="J270" s="266">
        <f t="shared" si="9"/>
        <v>5.3999999999999995</v>
      </c>
      <c r="K270" s="81" t="str">
        <f t="shared" si="8"/>
        <v/>
      </c>
      <c r="L270" s="148">
        <v>2.2000000000000002</v>
      </c>
      <c r="M270" s="148">
        <v>1.3</v>
      </c>
      <c r="N270" s="148">
        <v>0.6</v>
      </c>
      <c r="O270" s="148">
        <v>1.3</v>
      </c>
      <c r="P270" s="148">
        <v>0</v>
      </c>
      <c r="Q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0</v>
      </c>
      <c r="O271" s="147">
        <v>1</v>
      </c>
      <c r="P271" s="147">
        <v>0</v>
      </c>
      <c r="Q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18</v>
      </c>
      <c r="K273" s="81" t="str">
        <f t="shared" si="8"/>
        <v/>
      </c>
      <c r="L273" s="147">
        <v>4</v>
      </c>
      <c r="M273" s="147">
        <v>3</v>
      </c>
      <c r="N273" s="147">
        <v>4</v>
      </c>
      <c r="O273" s="147">
        <v>4</v>
      </c>
      <c r="P273" s="147">
        <v>1</v>
      </c>
      <c r="Q273" s="147">
        <v>2</v>
      </c>
    </row>
    <row r="274" spans="1:17" s="83" customFormat="1" ht="34.5" customHeight="1">
      <c r="A274" s="249" t="s">
        <v>727</v>
      </c>
      <c r="B274" s="120"/>
      <c r="C274" s="372"/>
      <c r="D274" s="372"/>
      <c r="E274" s="372"/>
      <c r="F274" s="372"/>
      <c r="G274" s="371" t="s">
        <v>148</v>
      </c>
      <c r="H274" s="371"/>
      <c r="I274" s="404"/>
      <c r="J274" s="266">
        <f t="shared" si="9"/>
        <v>0.5</v>
      </c>
      <c r="K274" s="81" t="str">
        <f t="shared" si="8"/>
        <v/>
      </c>
      <c r="L274" s="148">
        <v>0</v>
      </c>
      <c r="M274" s="148">
        <v>0.5</v>
      </c>
      <c r="N274" s="148">
        <v>0</v>
      </c>
      <c r="O274" s="148">
        <v>0</v>
      </c>
      <c r="P274" s="148">
        <v>0</v>
      </c>
      <c r="Q274" s="148">
        <v>0</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18</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27</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1.8</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14</v>
      </c>
      <c r="M297" s="147">
        <v>20</v>
      </c>
      <c r="N297" s="147">
        <v>41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3.5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4</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1.3</v>
      </c>
      <c r="N300" s="148">
        <v>2</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3</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0.5</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1058</v>
      </c>
      <c r="O322" s="66" t="s">
        <v>1060</v>
      </c>
      <c r="P322" s="66" t="s">
        <v>1063</v>
      </c>
      <c r="Q322" s="66" t="s">
        <v>1067</v>
      </c>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137" t="s">
        <v>1064</v>
      </c>
      <c r="Q323" s="137" t="s">
        <v>1050</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6</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6</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5</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2</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1058</v>
      </c>
      <c r="O342" s="66" t="s">
        <v>1060</v>
      </c>
      <c r="P342" s="66" t="s">
        <v>1063</v>
      </c>
      <c r="Q342" s="66" t="s">
        <v>1067</v>
      </c>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137" t="s">
        <v>1064</v>
      </c>
      <c r="Q343" s="137" t="s">
        <v>1050</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1</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1</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1058</v>
      </c>
      <c r="O367" s="66" t="s">
        <v>1060</v>
      </c>
      <c r="P367" s="66" t="s">
        <v>1063</v>
      </c>
      <c r="Q367" s="66" t="s">
        <v>1067</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1064</v>
      </c>
      <c r="Q368" s="137" t="s">
        <v>1050</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1058</v>
      </c>
      <c r="O390" s="66" t="s">
        <v>1060</v>
      </c>
      <c r="P390" s="66" t="s">
        <v>1063</v>
      </c>
      <c r="Q390" s="66" t="s">
        <v>1067</v>
      </c>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70" t="s">
        <v>1064</v>
      </c>
      <c r="Q391" s="70" t="s">
        <v>1050</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4242</v>
      </c>
      <c r="K392" s="81" t="str">
        <f t="shared" ref="K392:K397" si="12">IF(OR(COUNTIF(L392:Q392,"未確認")&gt;0,COUNTIF(L392:Q392,"~*")&gt;0),"※","")</f>
        <v/>
      </c>
      <c r="L392" s="147">
        <v>938</v>
      </c>
      <c r="M392" s="147">
        <v>866</v>
      </c>
      <c r="N392" s="147">
        <v>988</v>
      </c>
      <c r="O392" s="147">
        <v>982</v>
      </c>
      <c r="P392" s="147">
        <v>334</v>
      </c>
      <c r="Q392" s="147">
        <v>134</v>
      </c>
    </row>
    <row r="393" spans="1:22" s="83" customFormat="1" ht="34.5" customHeight="1">
      <c r="A393" s="249" t="s">
        <v>773</v>
      </c>
      <c r="B393" s="84"/>
      <c r="C393" s="370"/>
      <c r="D393" s="380"/>
      <c r="E393" s="320" t="s">
        <v>224</v>
      </c>
      <c r="F393" s="321"/>
      <c r="G393" s="321"/>
      <c r="H393" s="322"/>
      <c r="I393" s="343"/>
      <c r="J393" s="140">
        <f t="shared" si="11"/>
        <v>2005</v>
      </c>
      <c r="K393" s="81" t="str">
        <f t="shared" si="12"/>
        <v/>
      </c>
      <c r="L393" s="147">
        <v>461</v>
      </c>
      <c r="M393" s="147">
        <v>451</v>
      </c>
      <c r="N393" s="147">
        <v>431</v>
      </c>
      <c r="O393" s="147">
        <v>473</v>
      </c>
      <c r="P393" s="147">
        <v>129</v>
      </c>
      <c r="Q393" s="147">
        <v>60</v>
      </c>
    </row>
    <row r="394" spans="1:22" s="83" customFormat="1" ht="34.5" customHeight="1">
      <c r="A394" s="250" t="s">
        <v>774</v>
      </c>
      <c r="B394" s="84"/>
      <c r="C394" s="370"/>
      <c r="D394" s="381"/>
      <c r="E394" s="320" t="s">
        <v>225</v>
      </c>
      <c r="F394" s="321"/>
      <c r="G394" s="321"/>
      <c r="H394" s="322"/>
      <c r="I394" s="343"/>
      <c r="J394" s="140">
        <f t="shared" si="11"/>
        <v>745</v>
      </c>
      <c r="K394" s="81" t="str">
        <f t="shared" si="12"/>
        <v/>
      </c>
      <c r="L394" s="147">
        <v>164</v>
      </c>
      <c r="M394" s="147">
        <v>112</v>
      </c>
      <c r="N394" s="147">
        <v>193</v>
      </c>
      <c r="O394" s="147">
        <v>109</v>
      </c>
      <c r="P394" s="147">
        <v>159</v>
      </c>
      <c r="Q394" s="147">
        <v>8</v>
      </c>
    </row>
    <row r="395" spans="1:22" s="83" customFormat="1" ht="34.5" customHeight="1">
      <c r="A395" s="250" t="s">
        <v>775</v>
      </c>
      <c r="B395" s="84"/>
      <c r="C395" s="370"/>
      <c r="D395" s="382"/>
      <c r="E395" s="320" t="s">
        <v>226</v>
      </c>
      <c r="F395" s="321"/>
      <c r="G395" s="321"/>
      <c r="H395" s="322"/>
      <c r="I395" s="343"/>
      <c r="J395" s="140">
        <f t="shared" si="11"/>
        <v>1492</v>
      </c>
      <c r="K395" s="81" t="str">
        <f t="shared" si="12"/>
        <v/>
      </c>
      <c r="L395" s="147">
        <v>313</v>
      </c>
      <c r="M395" s="147">
        <v>303</v>
      </c>
      <c r="N395" s="147">
        <v>364</v>
      </c>
      <c r="O395" s="147">
        <v>400</v>
      </c>
      <c r="P395" s="147">
        <v>46</v>
      </c>
      <c r="Q395" s="147">
        <v>66</v>
      </c>
    </row>
    <row r="396" spans="1:22" s="83" customFormat="1" ht="34.5" customHeight="1">
      <c r="A396" s="250" t="s">
        <v>776</v>
      </c>
      <c r="B396" s="1"/>
      <c r="C396" s="370"/>
      <c r="D396" s="320" t="s">
        <v>227</v>
      </c>
      <c r="E396" s="321"/>
      <c r="F396" s="321"/>
      <c r="G396" s="321"/>
      <c r="H396" s="322"/>
      <c r="I396" s="343"/>
      <c r="J396" s="140">
        <f t="shared" si="11"/>
        <v>66966</v>
      </c>
      <c r="K396" s="81" t="str">
        <f t="shared" si="12"/>
        <v/>
      </c>
      <c r="L396" s="147">
        <v>15181</v>
      </c>
      <c r="M396" s="147">
        <v>15126</v>
      </c>
      <c r="N396" s="147">
        <v>15038</v>
      </c>
      <c r="O396" s="147">
        <v>12924</v>
      </c>
      <c r="P396" s="147">
        <v>2357</v>
      </c>
      <c r="Q396" s="147">
        <v>6340</v>
      </c>
    </row>
    <row r="397" spans="1:22" s="83" customFormat="1" ht="34.5" customHeight="1">
      <c r="A397" s="250" t="s">
        <v>777</v>
      </c>
      <c r="B397" s="119"/>
      <c r="C397" s="370"/>
      <c r="D397" s="320" t="s">
        <v>228</v>
      </c>
      <c r="E397" s="321"/>
      <c r="F397" s="321"/>
      <c r="G397" s="321"/>
      <c r="H397" s="322"/>
      <c r="I397" s="344"/>
      <c r="J397" s="140">
        <f t="shared" si="11"/>
        <v>7901</v>
      </c>
      <c r="K397" s="81" t="str">
        <f t="shared" si="12"/>
        <v/>
      </c>
      <c r="L397" s="147">
        <v>1717</v>
      </c>
      <c r="M397" s="147">
        <v>1827</v>
      </c>
      <c r="N397" s="147">
        <v>1713</v>
      </c>
      <c r="O397" s="147">
        <v>1426</v>
      </c>
      <c r="P397" s="147">
        <v>997</v>
      </c>
      <c r="Q397" s="147">
        <v>221</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1058</v>
      </c>
      <c r="O403" s="66" t="s">
        <v>1060</v>
      </c>
      <c r="P403" s="66" t="s">
        <v>1063</v>
      </c>
      <c r="Q403" s="66" t="s">
        <v>1067</v>
      </c>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70" t="s">
        <v>1064</v>
      </c>
      <c r="Q404" s="70" t="s">
        <v>1050</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7594</v>
      </c>
      <c r="K405" s="81" t="str">
        <f t="shared" ref="K405:K422" si="14">IF(OR(COUNTIF(L405:Q405,"未確認")&gt;0,COUNTIF(L405:Q405,"~*")&gt;0),"※","")</f>
        <v/>
      </c>
      <c r="L405" s="147">
        <v>1710</v>
      </c>
      <c r="M405" s="147">
        <v>1752</v>
      </c>
      <c r="N405" s="147">
        <v>1747</v>
      </c>
      <c r="O405" s="147">
        <v>1417</v>
      </c>
      <c r="P405" s="147">
        <v>705</v>
      </c>
      <c r="Q405" s="147">
        <v>263</v>
      </c>
    </row>
    <row r="406" spans="1:22" s="83" customFormat="1" ht="34.5" customHeight="1">
      <c r="A406" s="251" t="s">
        <v>779</v>
      </c>
      <c r="B406" s="119"/>
      <c r="C406" s="369"/>
      <c r="D406" s="375" t="s">
        <v>233</v>
      </c>
      <c r="E406" s="377" t="s">
        <v>234</v>
      </c>
      <c r="F406" s="378"/>
      <c r="G406" s="378"/>
      <c r="H406" s="379"/>
      <c r="I406" s="361"/>
      <c r="J406" s="140">
        <f t="shared" si="13"/>
        <v>3639</v>
      </c>
      <c r="K406" s="81" t="str">
        <f t="shared" si="14"/>
        <v/>
      </c>
      <c r="L406" s="147">
        <v>772</v>
      </c>
      <c r="M406" s="147">
        <v>886</v>
      </c>
      <c r="N406" s="147">
        <v>759</v>
      </c>
      <c r="O406" s="147">
        <v>435</v>
      </c>
      <c r="P406" s="147">
        <v>658</v>
      </c>
      <c r="Q406" s="147">
        <v>129</v>
      </c>
    </row>
    <row r="407" spans="1:22" s="83" customFormat="1" ht="34.5" customHeight="1">
      <c r="A407" s="251" t="s">
        <v>780</v>
      </c>
      <c r="B407" s="119"/>
      <c r="C407" s="369"/>
      <c r="D407" s="369"/>
      <c r="E407" s="320" t="s">
        <v>235</v>
      </c>
      <c r="F407" s="321"/>
      <c r="G407" s="321"/>
      <c r="H407" s="322"/>
      <c r="I407" s="361"/>
      <c r="J407" s="140">
        <f t="shared" si="13"/>
        <v>3738</v>
      </c>
      <c r="K407" s="81" t="str">
        <f t="shared" si="14"/>
        <v/>
      </c>
      <c r="L407" s="147">
        <v>875</v>
      </c>
      <c r="M407" s="147">
        <v>832</v>
      </c>
      <c r="N407" s="147">
        <v>929</v>
      </c>
      <c r="O407" s="147">
        <v>942</v>
      </c>
      <c r="P407" s="147">
        <v>45</v>
      </c>
      <c r="Q407" s="147">
        <v>115</v>
      </c>
    </row>
    <row r="408" spans="1:22" s="83" customFormat="1" ht="34.5" customHeight="1">
      <c r="A408" s="251" t="s">
        <v>781</v>
      </c>
      <c r="B408" s="119"/>
      <c r="C408" s="369"/>
      <c r="D408" s="369"/>
      <c r="E408" s="320" t="s">
        <v>236</v>
      </c>
      <c r="F408" s="321"/>
      <c r="G408" s="321"/>
      <c r="H408" s="322"/>
      <c r="I408" s="361"/>
      <c r="J408" s="140">
        <f t="shared" si="13"/>
        <v>142</v>
      </c>
      <c r="K408" s="81" t="str">
        <f t="shared" si="14"/>
        <v/>
      </c>
      <c r="L408" s="147">
        <v>47</v>
      </c>
      <c r="M408" s="147">
        <v>17</v>
      </c>
      <c r="N408" s="147">
        <v>35</v>
      </c>
      <c r="O408" s="147">
        <v>27</v>
      </c>
      <c r="P408" s="147">
        <v>1</v>
      </c>
      <c r="Q408" s="147">
        <v>15</v>
      </c>
    </row>
    <row r="409" spans="1:22" s="83" customFormat="1" ht="34.5" customHeight="1">
      <c r="A409" s="251" t="s">
        <v>782</v>
      </c>
      <c r="B409" s="119"/>
      <c r="C409" s="369"/>
      <c r="D409" s="369"/>
      <c r="E409" s="317" t="s">
        <v>989</v>
      </c>
      <c r="F409" s="318"/>
      <c r="G409" s="318"/>
      <c r="H409" s="319"/>
      <c r="I409" s="361"/>
      <c r="J409" s="140">
        <f t="shared" si="13"/>
        <v>75</v>
      </c>
      <c r="K409" s="81" t="str">
        <f t="shared" si="14"/>
        <v/>
      </c>
      <c r="L409" s="147">
        <v>16</v>
      </c>
      <c r="M409" s="147">
        <v>17</v>
      </c>
      <c r="N409" s="147">
        <v>24</v>
      </c>
      <c r="O409" s="147">
        <v>13</v>
      </c>
      <c r="P409" s="147">
        <v>1</v>
      </c>
      <c r="Q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7906</v>
      </c>
      <c r="K413" s="81" t="str">
        <f t="shared" si="14"/>
        <v/>
      </c>
      <c r="L413" s="147">
        <v>1717</v>
      </c>
      <c r="M413" s="147">
        <v>1827</v>
      </c>
      <c r="N413" s="147">
        <v>1713</v>
      </c>
      <c r="O413" s="147">
        <v>1426</v>
      </c>
      <c r="P413" s="147">
        <v>997</v>
      </c>
      <c r="Q413" s="147">
        <v>226</v>
      </c>
    </row>
    <row r="414" spans="1:22" s="83" customFormat="1" ht="34.5" customHeight="1">
      <c r="A414" s="251" t="s">
        <v>787</v>
      </c>
      <c r="B414" s="119"/>
      <c r="C414" s="369"/>
      <c r="D414" s="375" t="s">
        <v>240</v>
      </c>
      <c r="E414" s="377" t="s">
        <v>241</v>
      </c>
      <c r="F414" s="378"/>
      <c r="G414" s="378"/>
      <c r="H414" s="379"/>
      <c r="I414" s="361"/>
      <c r="J414" s="140">
        <f t="shared" si="13"/>
        <v>3614</v>
      </c>
      <c r="K414" s="81" t="str">
        <f t="shared" si="14"/>
        <v/>
      </c>
      <c r="L414" s="147">
        <v>687</v>
      </c>
      <c r="M414" s="147">
        <v>810</v>
      </c>
      <c r="N414" s="147">
        <v>667</v>
      </c>
      <c r="O414" s="147">
        <v>455</v>
      </c>
      <c r="P414" s="147">
        <v>949</v>
      </c>
      <c r="Q414" s="147">
        <v>46</v>
      </c>
    </row>
    <row r="415" spans="1:22" s="83" customFormat="1" ht="34.5" customHeight="1">
      <c r="A415" s="251" t="s">
        <v>788</v>
      </c>
      <c r="B415" s="119"/>
      <c r="C415" s="369"/>
      <c r="D415" s="369"/>
      <c r="E415" s="320" t="s">
        <v>242</v>
      </c>
      <c r="F415" s="321"/>
      <c r="G415" s="321"/>
      <c r="H415" s="322"/>
      <c r="I415" s="361"/>
      <c r="J415" s="140">
        <f t="shared" si="13"/>
        <v>3238</v>
      </c>
      <c r="K415" s="81" t="str">
        <f t="shared" si="14"/>
        <v/>
      </c>
      <c r="L415" s="147">
        <v>802</v>
      </c>
      <c r="M415" s="147">
        <v>890</v>
      </c>
      <c r="N415" s="147">
        <v>726</v>
      </c>
      <c r="O415" s="147">
        <v>792</v>
      </c>
      <c r="P415" s="147">
        <v>12</v>
      </c>
      <c r="Q415" s="147">
        <v>16</v>
      </c>
    </row>
    <row r="416" spans="1:22" s="83" customFormat="1" ht="34.5" customHeight="1">
      <c r="A416" s="251" t="s">
        <v>789</v>
      </c>
      <c r="B416" s="119"/>
      <c r="C416" s="369"/>
      <c r="D416" s="369"/>
      <c r="E416" s="320" t="s">
        <v>243</v>
      </c>
      <c r="F416" s="321"/>
      <c r="G416" s="321"/>
      <c r="H416" s="322"/>
      <c r="I416" s="361"/>
      <c r="J416" s="140">
        <f t="shared" si="13"/>
        <v>320</v>
      </c>
      <c r="K416" s="81" t="str">
        <f t="shared" si="14"/>
        <v/>
      </c>
      <c r="L416" s="147">
        <v>188</v>
      </c>
      <c r="M416" s="147">
        <v>16</v>
      </c>
      <c r="N416" s="147">
        <v>93</v>
      </c>
      <c r="O416" s="147">
        <v>21</v>
      </c>
      <c r="P416" s="147">
        <v>0</v>
      </c>
      <c r="Q416" s="147">
        <v>2</v>
      </c>
    </row>
    <row r="417" spans="1:22" s="83" customFormat="1" ht="34.5" customHeight="1">
      <c r="A417" s="251" t="s">
        <v>790</v>
      </c>
      <c r="B417" s="119"/>
      <c r="C417" s="369"/>
      <c r="D417" s="369"/>
      <c r="E417" s="320" t="s">
        <v>244</v>
      </c>
      <c r="F417" s="321"/>
      <c r="G417" s="321"/>
      <c r="H417" s="322"/>
      <c r="I417" s="361"/>
      <c r="J417" s="140">
        <f t="shared" si="13"/>
        <v>318</v>
      </c>
      <c r="K417" s="81" t="str">
        <f t="shared" si="14"/>
        <v/>
      </c>
      <c r="L417" s="147">
        <v>6</v>
      </c>
      <c r="M417" s="147">
        <v>65</v>
      </c>
      <c r="N417" s="147">
        <v>141</v>
      </c>
      <c r="O417" s="147">
        <v>104</v>
      </c>
      <c r="P417" s="147">
        <v>0</v>
      </c>
      <c r="Q417" s="147">
        <v>2</v>
      </c>
    </row>
    <row r="418" spans="1:22" s="83" customFormat="1" ht="34.5" customHeight="1">
      <c r="A418" s="251" t="s">
        <v>791</v>
      </c>
      <c r="B418" s="119"/>
      <c r="C418" s="369"/>
      <c r="D418" s="369"/>
      <c r="E418" s="320" t="s">
        <v>245</v>
      </c>
      <c r="F418" s="321"/>
      <c r="G418" s="321"/>
      <c r="H418" s="322"/>
      <c r="I418" s="361"/>
      <c r="J418" s="140">
        <f t="shared" si="13"/>
        <v>28</v>
      </c>
      <c r="K418" s="81" t="str">
        <f t="shared" si="14"/>
        <v/>
      </c>
      <c r="L418" s="147">
        <v>1</v>
      </c>
      <c r="M418" s="147">
        <v>5</v>
      </c>
      <c r="N418" s="147">
        <v>11</v>
      </c>
      <c r="O418" s="147">
        <v>10</v>
      </c>
      <c r="P418" s="147">
        <v>0</v>
      </c>
      <c r="Q418" s="147">
        <v>1</v>
      </c>
    </row>
    <row r="419" spans="1:22" s="83" customFormat="1" ht="34.5" customHeight="1">
      <c r="A419" s="251" t="s">
        <v>792</v>
      </c>
      <c r="B419" s="119"/>
      <c r="C419" s="369"/>
      <c r="D419" s="369"/>
      <c r="E419" s="317" t="s">
        <v>605</v>
      </c>
      <c r="F419" s="318"/>
      <c r="G419" s="318"/>
      <c r="H419" s="319"/>
      <c r="I419" s="361"/>
      <c r="J419" s="140">
        <f t="shared" si="13"/>
        <v>9</v>
      </c>
      <c r="K419" s="81" t="str">
        <f t="shared" si="14"/>
        <v/>
      </c>
      <c r="L419" s="147">
        <v>0</v>
      </c>
      <c r="M419" s="147">
        <v>1</v>
      </c>
      <c r="N419" s="147">
        <v>4</v>
      </c>
      <c r="O419" s="147">
        <v>4</v>
      </c>
      <c r="P419" s="147">
        <v>0</v>
      </c>
      <c r="Q419" s="147">
        <v>0</v>
      </c>
    </row>
    <row r="420" spans="1:22" s="83" customFormat="1" ht="34.5" customHeight="1">
      <c r="A420" s="251" t="s">
        <v>793</v>
      </c>
      <c r="B420" s="119"/>
      <c r="C420" s="369"/>
      <c r="D420" s="369"/>
      <c r="E420" s="320" t="s">
        <v>246</v>
      </c>
      <c r="F420" s="321"/>
      <c r="G420" s="321"/>
      <c r="H420" s="322"/>
      <c r="I420" s="361"/>
      <c r="J420" s="140">
        <f t="shared" si="13"/>
        <v>44</v>
      </c>
      <c r="K420" s="81" t="str">
        <f t="shared" si="14"/>
        <v/>
      </c>
      <c r="L420" s="147">
        <v>6</v>
      </c>
      <c r="M420" s="147">
        <v>16</v>
      </c>
      <c r="N420" s="147">
        <v>13</v>
      </c>
      <c r="O420" s="147">
        <v>9</v>
      </c>
      <c r="P420" s="147">
        <v>0</v>
      </c>
      <c r="Q420" s="147">
        <v>0</v>
      </c>
    </row>
    <row r="421" spans="1:22" s="83" customFormat="1" ht="34.5" customHeight="1">
      <c r="A421" s="251" t="s">
        <v>794</v>
      </c>
      <c r="B421" s="119"/>
      <c r="C421" s="369"/>
      <c r="D421" s="369"/>
      <c r="E421" s="320" t="s">
        <v>247</v>
      </c>
      <c r="F421" s="321"/>
      <c r="G421" s="321"/>
      <c r="H421" s="322"/>
      <c r="I421" s="361"/>
      <c r="J421" s="140">
        <f t="shared" si="13"/>
        <v>335</v>
      </c>
      <c r="K421" s="81" t="str">
        <f t="shared" si="14"/>
        <v/>
      </c>
      <c r="L421" s="147">
        <v>27</v>
      </c>
      <c r="M421" s="147">
        <v>24</v>
      </c>
      <c r="N421" s="147">
        <v>58</v>
      </c>
      <c r="O421" s="147">
        <v>31</v>
      </c>
      <c r="P421" s="147">
        <v>36</v>
      </c>
      <c r="Q421" s="147">
        <v>159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1058</v>
      </c>
      <c r="O428" s="66" t="s">
        <v>1060</v>
      </c>
      <c r="P428" s="66" t="s">
        <v>1063</v>
      </c>
      <c r="Q428" s="66" t="s">
        <v>1067</v>
      </c>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70" t="s">
        <v>1064</v>
      </c>
      <c r="Q429" s="70" t="s">
        <v>1050</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4292</v>
      </c>
      <c r="K430" s="193" t="str">
        <f>IF(OR(COUNTIF(L430:Q430,"未確認")&gt;0,COUNTIF(L430:Q430,"~*")&gt;0),"※","")</f>
        <v/>
      </c>
      <c r="L430" s="147">
        <v>1030</v>
      </c>
      <c r="M430" s="147">
        <v>1017</v>
      </c>
      <c r="N430" s="147">
        <v>1046</v>
      </c>
      <c r="O430" s="147">
        <v>971</v>
      </c>
      <c r="P430" s="147">
        <v>48</v>
      </c>
      <c r="Q430" s="147">
        <v>180</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3</v>
      </c>
      <c r="K431" s="193" t="str">
        <f>IF(OR(COUNTIF(L431:Q431,"未確認")&gt;0,COUNTIF(L431:Q431,"~*")&gt;0),"※","")</f>
        <v/>
      </c>
      <c r="L431" s="147">
        <v>0</v>
      </c>
      <c r="M431" s="147">
        <v>1</v>
      </c>
      <c r="N431" s="147">
        <v>0</v>
      </c>
      <c r="O431" s="147">
        <v>2</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44</v>
      </c>
      <c r="K432" s="193" t="str">
        <f>IF(OR(COUNTIF(L432:Q432,"未確認")&gt;0,COUNTIF(L432:Q432,"~*")&gt;0),"※","")</f>
        <v/>
      </c>
      <c r="L432" s="147">
        <v>8</v>
      </c>
      <c r="M432" s="147">
        <v>9</v>
      </c>
      <c r="N432" s="147">
        <v>9</v>
      </c>
      <c r="O432" s="147">
        <v>13</v>
      </c>
      <c r="P432" s="147">
        <v>2</v>
      </c>
      <c r="Q432" s="147">
        <v>3</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4245</v>
      </c>
      <c r="K433" s="193" t="str">
        <f>IF(OR(COUNTIF(L433:Q433,"未確認")&gt;0,COUNTIF(L433:Q433,"~*")&gt;0),"※","")</f>
        <v/>
      </c>
      <c r="L433" s="147">
        <v>1022</v>
      </c>
      <c r="M433" s="147">
        <v>1007</v>
      </c>
      <c r="N433" s="147">
        <v>1037</v>
      </c>
      <c r="O433" s="147">
        <v>956</v>
      </c>
      <c r="P433" s="147">
        <v>46</v>
      </c>
      <c r="Q433" s="147">
        <v>177</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1058</v>
      </c>
      <c r="O441" s="66" t="s">
        <v>1060</v>
      </c>
      <c r="P441" s="66" t="s">
        <v>1063</v>
      </c>
      <c r="Q441" s="66" t="s">
        <v>1067</v>
      </c>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70" t="s">
        <v>1064</v>
      </c>
      <c r="Q442" s="70" t="s">
        <v>1050</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1058</v>
      </c>
      <c r="O466" s="66" t="s">
        <v>1060</v>
      </c>
      <c r="P466" s="66" t="s">
        <v>1063</v>
      </c>
      <c r="Q466" s="66" t="s">
        <v>1067</v>
      </c>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70" t="s">
        <v>1064</v>
      </c>
      <c r="Q467" s="70" t="s">
        <v>1050</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174</v>
      </c>
      <c r="K468" s="201" t="str">
        <f t="shared" ref="K468:K475" si="16">IF(OR(COUNTIF(L468:Q468,"未確認")&gt;0,COUNTIF(L468:Q468,"*")&gt;0),"※","")</f>
        <v/>
      </c>
      <c r="L468" s="117">
        <v>42</v>
      </c>
      <c r="M468" s="117">
        <v>25</v>
      </c>
      <c r="N468" s="117">
        <v>18</v>
      </c>
      <c r="O468" s="117">
        <v>30</v>
      </c>
      <c r="P468" s="117">
        <v>59</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t="s">
        <v>541</v>
      </c>
      <c r="N469" s="117" t="s">
        <v>541</v>
      </c>
      <c r="O469" s="117" t="s">
        <v>541</v>
      </c>
      <c r="P469" s="117" t="s">
        <v>541</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23</v>
      </c>
      <c r="K470" s="201" t="str">
        <f t="shared" si="16"/>
        <v>※</v>
      </c>
      <c r="L470" s="117">
        <v>23</v>
      </c>
      <c r="M470" s="117">
        <v>0</v>
      </c>
      <c r="N470" s="117">
        <v>0</v>
      </c>
      <c r="O470" s="117" t="s">
        <v>541</v>
      </c>
      <c r="P470" s="117" t="s">
        <v>541</v>
      </c>
      <c r="Q470" s="117">
        <v>0</v>
      </c>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t="s">
        <v>541</v>
      </c>
      <c r="O471" s="117">
        <v>0</v>
      </c>
      <c r="P471" s="117" t="s">
        <v>541</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t="s">
        <v>541</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t="s">
        <v>541</v>
      </c>
      <c r="O475" s="117" t="s">
        <v>541</v>
      </c>
      <c r="P475" s="117" t="s">
        <v>541</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34</v>
      </c>
      <c r="K476" s="201" t="str">
        <f>IF(OR(COUNTIF(L476:Q476,"未確認")&gt;0,COUNTIF(L476:Q476,"~")&gt;0),"※","")</f>
        <v/>
      </c>
      <c r="L476" s="117">
        <v>18</v>
      </c>
      <c r="M476" s="117" t="s">
        <v>541</v>
      </c>
      <c r="N476" s="117" t="s">
        <v>541</v>
      </c>
      <c r="O476" s="117" t="s">
        <v>541</v>
      </c>
      <c r="P476" s="117">
        <v>16</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87</v>
      </c>
      <c r="K477" s="201" t="str">
        <f t="shared" ref="K477:K496" si="18">IF(OR(COUNTIF(L477:Q477,"未確認")&gt;0,COUNTIF(L477:Q477,"*")&gt;0),"※","")</f>
        <v>※</v>
      </c>
      <c r="L477" s="117" t="s">
        <v>541</v>
      </c>
      <c r="M477" s="117">
        <v>17</v>
      </c>
      <c r="N477" s="117">
        <v>17</v>
      </c>
      <c r="O477" s="117">
        <v>14</v>
      </c>
      <c r="P477" s="117">
        <v>39</v>
      </c>
      <c r="Q477" s="117">
        <v>0</v>
      </c>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v>0</v>
      </c>
      <c r="O478" s="117" t="s">
        <v>541</v>
      </c>
      <c r="P478" s="117" t="s">
        <v>541</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66</v>
      </c>
      <c r="K481" s="201" t="str">
        <f t="shared" si="18"/>
        <v>※</v>
      </c>
      <c r="L481" s="117">
        <v>13</v>
      </c>
      <c r="M481" s="117" t="s">
        <v>541</v>
      </c>
      <c r="N481" s="117">
        <v>0</v>
      </c>
      <c r="O481" s="117" t="s">
        <v>541</v>
      </c>
      <c r="P481" s="117">
        <v>53</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13</v>
      </c>
      <c r="K483" s="201" t="str">
        <f t="shared" si="18"/>
        <v>※</v>
      </c>
      <c r="L483" s="117">
        <v>13</v>
      </c>
      <c r="M483" s="117">
        <v>0</v>
      </c>
      <c r="N483" s="117">
        <v>0</v>
      </c>
      <c r="O483" s="117" t="s">
        <v>541</v>
      </c>
      <c r="P483" s="117" t="s">
        <v>541</v>
      </c>
      <c r="Q483" s="117">
        <v>0</v>
      </c>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t="s">
        <v>541</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t="s">
        <v>541</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t="s">
        <v>541</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10</v>
      </c>
      <c r="K489" s="201" t="str">
        <f t="shared" si="18"/>
        <v>※</v>
      </c>
      <c r="L489" s="117" t="s">
        <v>541</v>
      </c>
      <c r="M489" s="117">
        <v>0</v>
      </c>
      <c r="N489" s="117">
        <v>0</v>
      </c>
      <c r="O489" s="117">
        <v>0</v>
      </c>
      <c r="P489" s="117">
        <v>10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39</v>
      </c>
      <c r="K490" s="201" t="str">
        <f t="shared" si="18"/>
        <v>※</v>
      </c>
      <c r="L490" s="117">
        <v>0</v>
      </c>
      <c r="M490" s="117" t="s">
        <v>541</v>
      </c>
      <c r="N490" s="117">
        <v>0</v>
      </c>
      <c r="O490" s="117">
        <v>0</v>
      </c>
      <c r="P490" s="117">
        <v>39</v>
      </c>
      <c r="Q490" s="117">
        <v>0</v>
      </c>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t="s">
        <v>541</v>
      </c>
      <c r="P491" s="117" t="s">
        <v>541</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t="s">
        <v>541</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t="s">
        <v>541</v>
      </c>
      <c r="N495" s="117">
        <v>0</v>
      </c>
      <c r="O495" s="117">
        <v>0</v>
      </c>
      <c r="P495" s="117" t="s">
        <v>541</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t="s">
        <v>541</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1058</v>
      </c>
      <c r="O502" s="66" t="s">
        <v>1060</v>
      </c>
      <c r="P502" s="66" t="s">
        <v>1063</v>
      </c>
      <c r="Q502" s="66" t="s">
        <v>1067</v>
      </c>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1064</v>
      </c>
      <c r="Q503" s="70" t="s">
        <v>1050</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20</v>
      </c>
      <c r="K504" s="201" t="str">
        <f t="shared" ref="K504:K511" si="21">IF(OR(COUNTIF(L504:Q504,"未確認")&gt;0,COUNTIF(L504:Q504,"*")&gt;0),"※","")</f>
        <v>※</v>
      </c>
      <c r="L504" s="117">
        <v>0</v>
      </c>
      <c r="M504" s="117">
        <v>0</v>
      </c>
      <c r="N504" s="117" t="s">
        <v>541</v>
      </c>
      <c r="O504" s="117" t="s">
        <v>541</v>
      </c>
      <c r="P504" s="117">
        <v>20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33</v>
      </c>
      <c r="K505" s="201" t="str">
        <f t="shared" si="21"/>
        <v>※</v>
      </c>
      <c r="L505" s="117" t="s">
        <v>541</v>
      </c>
      <c r="M505" s="117">
        <v>12</v>
      </c>
      <c r="N505" s="117">
        <v>10</v>
      </c>
      <c r="O505" s="117">
        <v>11</v>
      </c>
      <c r="P505" s="117" t="s">
        <v>541</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11</v>
      </c>
      <c r="K506" s="201" t="str">
        <f t="shared" si="21"/>
        <v/>
      </c>
      <c r="L506" s="117">
        <v>0</v>
      </c>
      <c r="M506" s="117">
        <v>0</v>
      </c>
      <c r="N506" s="117">
        <v>0</v>
      </c>
      <c r="O506" s="117">
        <v>0</v>
      </c>
      <c r="P506" s="117">
        <v>11</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16</v>
      </c>
      <c r="K507" s="201" t="str">
        <f t="shared" si="21"/>
        <v>※</v>
      </c>
      <c r="L507" s="117">
        <v>0</v>
      </c>
      <c r="M507" s="117" t="s">
        <v>541</v>
      </c>
      <c r="N507" s="117">
        <v>16</v>
      </c>
      <c r="O507" s="117" t="s">
        <v>541</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t="s">
        <v>541</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t="s">
        <v>541</v>
      </c>
      <c r="N509" s="117" t="s">
        <v>541</v>
      </c>
      <c r="O509" s="117" t="s">
        <v>541</v>
      </c>
      <c r="P509" s="117">
        <v>0</v>
      </c>
      <c r="Q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1058</v>
      </c>
      <c r="O514" s="66" t="s">
        <v>1060</v>
      </c>
      <c r="P514" s="66" t="s">
        <v>1063</v>
      </c>
      <c r="Q514" s="66" t="s">
        <v>1067</v>
      </c>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1064</v>
      </c>
      <c r="Q515" s="70" t="s">
        <v>1050</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1058</v>
      </c>
      <c r="O520" s="66" t="s">
        <v>1060</v>
      </c>
      <c r="P520" s="66" t="s">
        <v>1063</v>
      </c>
      <c r="Q520" s="66" t="s">
        <v>1067</v>
      </c>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1064</v>
      </c>
      <c r="Q521" s="70" t="s">
        <v>1050</v>
      </c>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t="s">
        <v>541</v>
      </c>
      <c r="M522" s="117">
        <v>0</v>
      </c>
      <c r="N522" s="117">
        <v>0</v>
      </c>
      <c r="O522" s="117">
        <v>0</v>
      </c>
      <c r="P522" s="117" t="s">
        <v>541</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1058</v>
      </c>
      <c r="O525" s="66" t="s">
        <v>1060</v>
      </c>
      <c r="P525" s="66" t="s">
        <v>1063</v>
      </c>
      <c r="Q525" s="66" t="s">
        <v>1067</v>
      </c>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1064</v>
      </c>
      <c r="Q526" s="70" t="s">
        <v>1050</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1058</v>
      </c>
      <c r="O530" s="66" t="s">
        <v>1060</v>
      </c>
      <c r="P530" s="66" t="s">
        <v>1063</v>
      </c>
      <c r="Q530" s="66" t="s">
        <v>1067</v>
      </c>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1064</v>
      </c>
      <c r="Q531" s="70" t="s">
        <v>1050</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t="s">
        <v>541</v>
      </c>
      <c r="O535" s="117" t="s">
        <v>541</v>
      </c>
      <c r="P535" s="117" t="s">
        <v>541</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1058</v>
      </c>
      <c r="O543" s="66" t="s">
        <v>1060</v>
      </c>
      <c r="P543" s="66" t="s">
        <v>1063</v>
      </c>
      <c r="Q543" s="66" t="s">
        <v>1067</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1064</v>
      </c>
      <c r="Q544" s="70" t="s">
        <v>1050</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t="s">
        <v>541</v>
      </c>
      <c r="Q549" s="117">
        <v>0</v>
      </c>
    </row>
    <row r="550" spans="1:17"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t="s">
        <v>541</v>
      </c>
      <c r="Q550" s="117">
        <v>0</v>
      </c>
    </row>
    <row r="551" spans="1:17"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v>0</v>
      </c>
      <c r="N551" s="117">
        <v>0</v>
      </c>
      <c r="O551" s="117">
        <v>0</v>
      </c>
      <c r="P551" s="117" t="s">
        <v>541</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t="s">
        <v>541</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1062</v>
      </c>
      <c r="Q558" s="211" t="s">
        <v>1062</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52.4</v>
      </c>
      <c r="M560" s="211">
        <v>65.2</v>
      </c>
      <c r="N560" s="211">
        <v>47.1</v>
      </c>
      <c r="O560" s="211">
        <v>45.3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26.4</v>
      </c>
      <c r="M561" s="211">
        <v>41</v>
      </c>
      <c r="N561" s="211">
        <v>31.1</v>
      </c>
      <c r="O561" s="211">
        <v>25.7</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v>20.100000000000001</v>
      </c>
      <c r="M562" s="211">
        <v>18.2</v>
      </c>
      <c r="N562" s="211">
        <v>18.5</v>
      </c>
      <c r="O562" s="211">
        <v>16.8</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12.1</v>
      </c>
      <c r="M563" s="211">
        <v>25.4</v>
      </c>
      <c r="N563" s="211">
        <v>8.4</v>
      </c>
      <c r="O563" s="211">
        <v>10.8</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10.4</v>
      </c>
      <c r="M564" s="211">
        <v>11.4</v>
      </c>
      <c r="N564" s="211">
        <v>3.9</v>
      </c>
      <c r="O564" s="211">
        <v>5</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3.9</v>
      </c>
      <c r="M565" s="211">
        <v>2.5</v>
      </c>
      <c r="N565" s="211">
        <v>16.7</v>
      </c>
      <c r="O565" s="211">
        <v>12.8</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v>29.2</v>
      </c>
      <c r="M566" s="211">
        <v>41.3</v>
      </c>
      <c r="N566" s="211">
        <v>29.7</v>
      </c>
      <c r="O566" s="211">
        <v>26.4</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1058</v>
      </c>
      <c r="O588" s="66" t="s">
        <v>1060</v>
      </c>
      <c r="P588" s="66" t="s">
        <v>1063</v>
      </c>
      <c r="Q588" s="66" t="s">
        <v>1067</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1064</v>
      </c>
      <c r="Q589" s="70" t="s">
        <v>1050</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v>0</v>
      </c>
      <c r="N591" s="117" t="s">
        <v>541</v>
      </c>
      <c r="O591" s="117" t="s">
        <v>541</v>
      </c>
      <c r="P591" s="117" t="s">
        <v>541</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57</v>
      </c>
      <c r="K593" s="201" t="str">
        <f>IF(OR(COUNTIF(L593:Q593,"未確認")&gt;0,COUNTIF(L593:Q593,"*")&gt;0),"※","")</f>
        <v>※</v>
      </c>
      <c r="L593" s="117">
        <v>20</v>
      </c>
      <c r="M593" s="117">
        <v>13</v>
      </c>
      <c r="N593" s="117">
        <v>24</v>
      </c>
      <c r="O593" s="117" t="s">
        <v>541</v>
      </c>
      <c r="P593" s="117" t="s">
        <v>541</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592</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267</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3395</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318</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1297</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v>0</v>
      </c>
      <c r="N600" s="117">
        <v>0</v>
      </c>
      <c r="O600" s="117">
        <v>0</v>
      </c>
      <c r="P600" s="117" t="s">
        <v>541</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t="s">
        <v>541</v>
      </c>
      <c r="Q602" s="117">
        <v>0</v>
      </c>
    </row>
    <row r="603" spans="1:17"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t="s">
        <v>541</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1058</v>
      </c>
      <c r="O611" s="66" t="s">
        <v>1060</v>
      </c>
      <c r="P611" s="66" t="s">
        <v>1063</v>
      </c>
      <c r="Q611" s="66" t="s">
        <v>1067</v>
      </c>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70" t="s">
        <v>1064</v>
      </c>
      <c r="Q612" s="70" t="s">
        <v>1050</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65</v>
      </c>
      <c r="K613" s="201" t="str">
        <f t="shared" ref="K613:K623" si="29">IF(OR(COUNTIF(L613:Q613,"未確認")&gt;0,COUNTIF(L613:Q613,"*")&gt;0),"※","")</f>
        <v/>
      </c>
      <c r="L613" s="117">
        <v>33</v>
      </c>
      <c r="M613" s="117">
        <v>12</v>
      </c>
      <c r="N613" s="117">
        <v>10</v>
      </c>
      <c r="O613" s="117">
        <v>10</v>
      </c>
      <c r="P613" s="117">
        <v>0</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v>0</v>
      </c>
      <c r="N619" s="117" t="s">
        <v>541</v>
      </c>
      <c r="O619" s="117" t="s">
        <v>541</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t="s">
        <v>541</v>
      </c>
      <c r="P621" s="117">
        <v>0</v>
      </c>
      <c r="Q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t="s">
        <v>541</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1058</v>
      </c>
      <c r="O629" s="66" t="s">
        <v>1060</v>
      </c>
      <c r="P629" s="66" t="s">
        <v>1063</v>
      </c>
      <c r="Q629" s="66" t="s">
        <v>1067</v>
      </c>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70" t="s">
        <v>1064</v>
      </c>
      <c r="Q630" s="70" t="s">
        <v>1050</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26</v>
      </c>
      <c r="K631" s="201" t="str">
        <f t="shared" ref="K631:K638" si="31">IF(OR(COUNTIF(L631:Q631,"未確認")&gt;0,COUNTIF(L631:Q631,"*")&gt;0),"※","")</f>
        <v>※</v>
      </c>
      <c r="L631" s="117" t="s">
        <v>541</v>
      </c>
      <c r="M631" s="117">
        <v>26</v>
      </c>
      <c r="N631" s="117" t="s">
        <v>541</v>
      </c>
      <c r="O631" s="117" t="s">
        <v>541</v>
      </c>
      <c r="P631" s="117" t="s">
        <v>541</v>
      </c>
      <c r="Q631" s="117">
        <v>0</v>
      </c>
    </row>
    <row r="632" spans="1:22" s="118" customFormat="1" ht="56.15" customHeight="1">
      <c r="A632" s="252" t="s">
        <v>918</v>
      </c>
      <c r="B632" s="119"/>
      <c r="C632" s="320" t="s">
        <v>434</v>
      </c>
      <c r="D632" s="321"/>
      <c r="E632" s="321"/>
      <c r="F632" s="321"/>
      <c r="G632" s="321"/>
      <c r="H632" s="322"/>
      <c r="I632" s="122" t="s">
        <v>435</v>
      </c>
      <c r="J632" s="116">
        <f t="shared" si="30"/>
        <v>212</v>
      </c>
      <c r="K632" s="201" t="str">
        <f t="shared" si="31"/>
        <v>※</v>
      </c>
      <c r="L632" s="117">
        <v>62</v>
      </c>
      <c r="M632" s="117">
        <v>75</v>
      </c>
      <c r="N632" s="117">
        <v>45</v>
      </c>
      <c r="O632" s="117">
        <v>30</v>
      </c>
      <c r="P632" s="117" t="s">
        <v>541</v>
      </c>
      <c r="Q632" s="117">
        <v>0</v>
      </c>
    </row>
    <row r="633" spans="1:22" s="118" customFormat="1" ht="56">
      <c r="A633" s="252" t="s">
        <v>919</v>
      </c>
      <c r="B633" s="119"/>
      <c r="C633" s="320" t="s">
        <v>436</v>
      </c>
      <c r="D633" s="321"/>
      <c r="E633" s="321"/>
      <c r="F633" s="321"/>
      <c r="G633" s="321"/>
      <c r="H633" s="322"/>
      <c r="I633" s="122" t="s">
        <v>437</v>
      </c>
      <c r="J633" s="116">
        <f t="shared" si="30"/>
        <v>138</v>
      </c>
      <c r="K633" s="201" t="str">
        <f t="shared" si="31"/>
        <v>※</v>
      </c>
      <c r="L633" s="117">
        <v>39</v>
      </c>
      <c r="M633" s="117">
        <v>49</v>
      </c>
      <c r="N633" s="117">
        <v>32</v>
      </c>
      <c r="O633" s="117">
        <v>18</v>
      </c>
      <c r="P633" s="117" t="s">
        <v>541</v>
      </c>
      <c r="Q633" s="117">
        <v>0</v>
      </c>
    </row>
    <row r="634" spans="1:22" s="118" customFormat="1" ht="56.15" customHeight="1">
      <c r="A634" s="252" t="s">
        <v>920</v>
      </c>
      <c r="B634" s="119"/>
      <c r="C634" s="317" t="s">
        <v>1026</v>
      </c>
      <c r="D634" s="318"/>
      <c r="E634" s="318"/>
      <c r="F634" s="318"/>
      <c r="G634" s="318"/>
      <c r="H634" s="319"/>
      <c r="I634" s="122" t="s">
        <v>439</v>
      </c>
      <c r="J634" s="116">
        <f t="shared" si="30"/>
        <v>31</v>
      </c>
      <c r="K634" s="201" t="str">
        <f t="shared" si="31"/>
        <v>※</v>
      </c>
      <c r="L634" s="117" t="s">
        <v>541</v>
      </c>
      <c r="M634" s="117">
        <v>31</v>
      </c>
      <c r="N634" s="117" t="s">
        <v>541</v>
      </c>
      <c r="O634" s="117" t="s">
        <v>541</v>
      </c>
      <c r="P634" s="117" t="s">
        <v>541</v>
      </c>
      <c r="Q634" s="117">
        <v>0</v>
      </c>
    </row>
    <row r="635" spans="1:22" s="118" customFormat="1" ht="84" customHeight="1">
      <c r="A635" s="252" t="s">
        <v>921</v>
      </c>
      <c r="B635" s="119"/>
      <c r="C635" s="320" t="s">
        <v>440</v>
      </c>
      <c r="D635" s="321"/>
      <c r="E635" s="321"/>
      <c r="F635" s="321"/>
      <c r="G635" s="321"/>
      <c r="H635" s="322"/>
      <c r="I635" s="122" t="s">
        <v>441</v>
      </c>
      <c r="J635" s="116">
        <f t="shared" si="30"/>
        <v>80</v>
      </c>
      <c r="K635" s="201" t="str">
        <f t="shared" si="31"/>
        <v>※</v>
      </c>
      <c r="L635" s="117">
        <v>13</v>
      </c>
      <c r="M635" s="117">
        <v>51</v>
      </c>
      <c r="N635" s="117" t="s">
        <v>541</v>
      </c>
      <c r="O635" s="117" t="s">
        <v>541</v>
      </c>
      <c r="P635" s="117">
        <v>16</v>
      </c>
      <c r="Q635" s="117">
        <v>0</v>
      </c>
    </row>
    <row r="636" spans="1:22" s="118" customFormat="1" ht="70" customHeight="1">
      <c r="A636" s="252" t="s">
        <v>922</v>
      </c>
      <c r="B636" s="119"/>
      <c r="C636" s="320" t="s">
        <v>442</v>
      </c>
      <c r="D636" s="321"/>
      <c r="E636" s="321"/>
      <c r="F636" s="321"/>
      <c r="G636" s="321"/>
      <c r="H636" s="322"/>
      <c r="I636" s="122" t="s">
        <v>443</v>
      </c>
      <c r="J636" s="116">
        <f t="shared" si="30"/>
        <v>10</v>
      </c>
      <c r="K636" s="201" t="str">
        <f t="shared" si="31"/>
        <v>※</v>
      </c>
      <c r="L636" s="117" t="s">
        <v>541</v>
      </c>
      <c r="M636" s="117" t="s">
        <v>541</v>
      </c>
      <c r="N636" s="117" t="s">
        <v>541</v>
      </c>
      <c r="O636" s="117" t="s">
        <v>541</v>
      </c>
      <c r="P636" s="117">
        <v>10</v>
      </c>
      <c r="Q636" s="117">
        <v>0</v>
      </c>
    </row>
    <row r="637" spans="1:22" s="118" customFormat="1" ht="98.15" customHeight="1">
      <c r="A637" s="252" t="s">
        <v>923</v>
      </c>
      <c r="B637" s="119"/>
      <c r="C637" s="320" t="s">
        <v>444</v>
      </c>
      <c r="D637" s="321"/>
      <c r="E637" s="321"/>
      <c r="F637" s="321"/>
      <c r="G637" s="321"/>
      <c r="H637" s="322"/>
      <c r="I637" s="122" t="s">
        <v>445</v>
      </c>
      <c r="J637" s="116">
        <f t="shared" si="30"/>
        <v>14</v>
      </c>
      <c r="K637" s="201" t="str">
        <f t="shared" si="31"/>
        <v>※</v>
      </c>
      <c r="L637" s="117">
        <v>14</v>
      </c>
      <c r="M637" s="117">
        <v>0</v>
      </c>
      <c r="N637" s="117" t="s">
        <v>541</v>
      </c>
      <c r="O637" s="117" t="s">
        <v>541</v>
      </c>
      <c r="P637" s="117" t="s">
        <v>541</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1058</v>
      </c>
      <c r="O644" s="66" t="s">
        <v>1060</v>
      </c>
      <c r="P644" s="66" t="s">
        <v>1063</v>
      </c>
      <c r="Q644" s="66" t="s">
        <v>1067</v>
      </c>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70" t="s">
        <v>1064</v>
      </c>
      <c r="Q645" s="70" t="s">
        <v>1050</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220</v>
      </c>
      <c r="K646" s="201" t="str">
        <f t="shared" ref="K646:K660" si="33">IF(OR(COUNTIF(L646:Q646,"未確認")&gt;0,COUNTIF(L646:Q646,"*")&gt;0),"※","")</f>
        <v/>
      </c>
      <c r="L646" s="117">
        <v>75</v>
      </c>
      <c r="M646" s="117">
        <v>44</v>
      </c>
      <c r="N646" s="117">
        <v>53</v>
      </c>
      <c r="O646" s="117">
        <v>33</v>
      </c>
      <c r="P646" s="117">
        <v>15</v>
      </c>
      <c r="Q646" s="117">
        <v>0</v>
      </c>
    </row>
    <row r="647" spans="1:22" s="118" customFormat="1" ht="70" customHeight="1">
      <c r="A647" s="252" t="s">
        <v>926</v>
      </c>
      <c r="B647" s="84"/>
      <c r="C647" s="188"/>
      <c r="D647" s="221"/>
      <c r="E647" s="320" t="s">
        <v>938</v>
      </c>
      <c r="F647" s="321"/>
      <c r="G647" s="321"/>
      <c r="H647" s="322"/>
      <c r="I647" s="122" t="s">
        <v>452</v>
      </c>
      <c r="J647" s="116">
        <f t="shared" si="32"/>
        <v>28</v>
      </c>
      <c r="K647" s="201" t="str">
        <f t="shared" si="33"/>
        <v>※</v>
      </c>
      <c r="L647" s="117">
        <v>28</v>
      </c>
      <c r="M647" s="117" t="s">
        <v>541</v>
      </c>
      <c r="N647" s="117" t="s">
        <v>541</v>
      </c>
      <c r="O647" s="117" t="s">
        <v>541</v>
      </c>
      <c r="P647" s="117" t="s">
        <v>541</v>
      </c>
      <c r="Q647" s="117">
        <v>0</v>
      </c>
    </row>
    <row r="648" spans="1:22" s="118" customFormat="1" ht="70" customHeight="1">
      <c r="A648" s="252" t="s">
        <v>927</v>
      </c>
      <c r="B648" s="84"/>
      <c r="C648" s="188"/>
      <c r="D648" s="221"/>
      <c r="E648" s="320" t="s">
        <v>939</v>
      </c>
      <c r="F648" s="321"/>
      <c r="G648" s="321"/>
      <c r="H648" s="322"/>
      <c r="I648" s="122" t="s">
        <v>454</v>
      </c>
      <c r="J648" s="116">
        <f t="shared" si="32"/>
        <v>32</v>
      </c>
      <c r="K648" s="201" t="str">
        <f t="shared" si="33"/>
        <v>※</v>
      </c>
      <c r="L648" s="117" t="s">
        <v>541</v>
      </c>
      <c r="M648" s="117" t="s">
        <v>541</v>
      </c>
      <c r="N648" s="117">
        <v>32</v>
      </c>
      <c r="O648" s="117" t="s">
        <v>541</v>
      </c>
      <c r="P648" s="117" t="s">
        <v>541</v>
      </c>
      <c r="Q648" s="117">
        <v>0</v>
      </c>
    </row>
    <row r="649" spans="1:22" s="118" customFormat="1" ht="70" customHeight="1">
      <c r="A649" s="252" t="s">
        <v>928</v>
      </c>
      <c r="B649" s="84"/>
      <c r="C649" s="295"/>
      <c r="D649" s="297"/>
      <c r="E649" s="320" t="s">
        <v>940</v>
      </c>
      <c r="F649" s="321"/>
      <c r="G649" s="321"/>
      <c r="H649" s="322"/>
      <c r="I649" s="122" t="s">
        <v>456</v>
      </c>
      <c r="J649" s="116">
        <f t="shared" si="32"/>
        <v>28</v>
      </c>
      <c r="K649" s="201" t="str">
        <f t="shared" si="33"/>
        <v>※</v>
      </c>
      <c r="L649" s="117" t="s">
        <v>541</v>
      </c>
      <c r="M649" s="117">
        <v>17</v>
      </c>
      <c r="N649" s="117">
        <v>11</v>
      </c>
      <c r="O649" s="117" t="s">
        <v>541</v>
      </c>
      <c r="P649" s="117">
        <v>0</v>
      </c>
      <c r="Q649" s="117">
        <v>0</v>
      </c>
    </row>
    <row r="650" spans="1:22" s="118" customFormat="1" ht="84" customHeight="1">
      <c r="A650" s="252" t="s">
        <v>929</v>
      </c>
      <c r="B650" s="84"/>
      <c r="C650" s="295"/>
      <c r="D650" s="297"/>
      <c r="E650" s="320" t="s">
        <v>941</v>
      </c>
      <c r="F650" s="321"/>
      <c r="G650" s="321"/>
      <c r="H650" s="322"/>
      <c r="I650" s="122" t="s">
        <v>458</v>
      </c>
      <c r="J650" s="116">
        <f t="shared" si="32"/>
        <v>59</v>
      </c>
      <c r="K650" s="201" t="str">
        <f t="shared" si="33"/>
        <v>※</v>
      </c>
      <c r="L650" s="117">
        <v>40</v>
      </c>
      <c r="M650" s="117" t="s">
        <v>541</v>
      </c>
      <c r="N650" s="117" t="s">
        <v>541</v>
      </c>
      <c r="O650" s="117">
        <v>19</v>
      </c>
      <c r="P650" s="117">
        <v>0</v>
      </c>
      <c r="Q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t="s">
        <v>541</v>
      </c>
      <c r="P651" s="117" t="s">
        <v>541</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15</v>
      </c>
      <c r="K653" s="201" t="str">
        <f t="shared" si="33"/>
        <v>※</v>
      </c>
      <c r="L653" s="117" t="s">
        <v>541</v>
      </c>
      <c r="M653" s="117">
        <v>15</v>
      </c>
      <c r="N653" s="117" t="s">
        <v>541</v>
      </c>
      <c r="O653" s="117" t="s">
        <v>541</v>
      </c>
      <c r="P653" s="117" t="s">
        <v>541</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167</v>
      </c>
      <c r="K655" s="201" t="str">
        <f t="shared" si="33"/>
        <v/>
      </c>
      <c r="L655" s="117">
        <v>65</v>
      </c>
      <c r="M655" s="117">
        <v>24</v>
      </c>
      <c r="N655" s="117">
        <v>43</v>
      </c>
      <c r="O655" s="117">
        <v>22</v>
      </c>
      <c r="P655" s="117">
        <v>13</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139</v>
      </c>
      <c r="K657" s="201" t="str">
        <f t="shared" si="33"/>
        <v/>
      </c>
      <c r="L657" s="117">
        <v>57</v>
      </c>
      <c r="M657" s="117">
        <v>21</v>
      </c>
      <c r="N657" s="117">
        <v>32</v>
      </c>
      <c r="O657" s="117">
        <v>16</v>
      </c>
      <c r="P657" s="117">
        <v>13</v>
      </c>
      <c r="Q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c r="Q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1058</v>
      </c>
      <c r="O665" s="66" t="s">
        <v>1060</v>
      </c>
      <c r="P665" s="66" t="s">
        <v>1063</v>
      </c>
      <c r="Q665" s="66" t="s">
        <v>1067</v>
      </c>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70" t="s">
        <v>1064</v>
      </c>
      <c r="Q666" s="70" t="s">
        <v>1050</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1058</v>
      </c>
      <c r="O681" s="66" t="s">
        <v>1060</v>
      </c>
      <c r="P681" s="66" t="s">
        <v>1063</v>
      </c>
      <c r="Q681" s="66" t="s">
        <v>1067</v>
      </c>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70" t="s">
        <v>1064</v>
      </c>
      <c r="Q682" s="70" t="s">
        <v>1050</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v>0</v>
      </c>
      <c r="M684" s="117" t="s">
        <v>541</v>
      </c>
      <c r="N684" s="117">
        <v>0</v>
      </c>
      <c r="O684" s="117">
        <v>0</v>
      </c>
      <c r="P684" s="117" t="s">
        <v>541</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1058</v>
      </c>
      <c r="O691" s="66" t="s">
        <v>1060</v>
      </c>
      <c r="P691" s="66" t="s">
        <v>1063</v>
      </c>
      <c r="Q691" s="66" t="s">
        <v>1067</v>
      </c>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70" t="s">
        <v>1064</v>
      </c>
      <c r="Q692" s="70" t="s">
        <v>1050</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1058</v>
      </c>
      <c r="O704" s="66" t="s">
        <v>1060</v>
      </c>
      <c r="P704" s="66" t="s">
        <v>1063</v>
      </c>
      <c r="Q704" s="66" t="s">
        <v>1067</v>
      </c>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70" t="s">
        <v>1064</v>
      </c>
      <c r="Q705" s="70" t="s">
        <v>1050</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t="str">
        <f>IF(SUM(L707:Q707)=0,IF(COUNTIF(L707:Q707,"未確認")&gt;0,"未確認",IF(COUNTIF(L707:Q707,"~*")&gt;0,"*",SUM(L707:Q707))),SUM(L707:Q707))</f>
        <v>*</v>
      </c>
      <c r="K707" s="201" t="str">
        <f>IF(OR(COUNTIF(L707:Q707,"未確認")&gt;0,COUNTIF(L707:Q707,"*")&gt;0),"※","")</f>
        <v>※</v>
      </c>
      <c r="L707" s="117">
        <v>0</v>
      </c>
      <c r="M707" s="117">
        <v>0</v>
      </c>
      <c r="N707" s="117">
        <v>0</v>
      </c>
      <c r="O707" s="117">
        <v>0</v>
      </c>
      <c r="P707" s="117" t="s">
        <v>541</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F8EEDFC-8A2B-4882-AB23-87EBD22DB44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2019-12-23T01:28:03Z</dcterms:modified>
</cp:coreProperties>
</file>