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4B54A8F-8A86-47C5-8482-FB8E29DDE0C5}"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<sst xmlns="http://schemas.openxmlformats.org/spreadsheetml/2006/main" count="2960" uniqueCount="1046">
  <si>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</si>
  <si>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</si>
  <si>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</si>
  <si>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</si>
  <si>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</si>
  <si>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</si>
  <si>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</si>
  <si>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</si>
  <si>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</si>
  <si>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</si>
  <si>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</si>
  <si>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</si>
  <si>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</si>
  <si>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</si>
  <si>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</si>
  <si>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</si>
  <si>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</si>
  <si>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</si>
  <si>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</si>
  <si>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</si>
  <si>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</si>
  <si>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</si>
  <si>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</si>
  <si>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</si>
  <si>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</si>
  <si>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</si>
  <si>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</si>
  <si>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</si>
  <si>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</si>
  <si>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</si>
  <si>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</si>
  <si>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</si>
  <si>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</si>
  <si>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</si>
  <si>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</si>
  <si>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</si>
  <si>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</si>
  <si>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</si>
  <si>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</si>
  <si>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</si>
  <si>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</si>
  <si>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</si>
  <si>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</si>
  <si>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</si>
  <si>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</si>
  <si>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</si>
  <si>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</si>
  <si>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</si>
  <si>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</si>
  <si>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</si>
  <si>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</si>
  <si>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</si>
  <si>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</si>
  <si>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</si>
  <si>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</si>
  <si>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</si>
  <si>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</si>
  <si>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</si>
  <si>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</si>
  <si>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</si>
  <si>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</si>
  <si>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</si>
  <si>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</si>
  <si>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</si>
  <si>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</si>
  <si>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</si>
  <si>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</si>
  <si>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</si>
  <si>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</si>
  <si>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</si>
  <si>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</si>
  <si>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</si>
  <si>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</si>
  <si>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</si>
  <si>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</si>
  <si>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</si>
  <si>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</si>
  <si>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</si>
  <si>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</si>
  <si>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</si>
  <si>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</si>
  <si>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</si>
  <si>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</si>
  <si>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</si>
  <si>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</si>
  <si>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</si>
  <si>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</si>
  <si>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</si>
  <si>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</si>
  <si>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</si>
  <si>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</si>
  <si>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</si>
  <si>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</si>
  <si>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</si>
  <si>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</si>
  <si>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</si>
  <si>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</si>
  <si>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</si>
  <si>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</si>
  <si>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</si>
  <si>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</si>
  <si>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</si>
  <si>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</si>
  <si>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</si>
  <si>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</si>
  <si>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</si>
  <si>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</si>
  <si>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</si>
  <si>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</si>
  <si>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</si>
  <si>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</si>
  <si>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</si>
  <si>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</si>
  <si>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</si>
  <si>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</si>
  <si>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</si>
  <si>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</si>
  <si>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</si>
  <si>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</si>
  <si>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</si>
  <si>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</si>
  <si>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</si>
  <si>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</si>
  <si>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</si>
  <si>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</si>
  <si>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</si>
  <si>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</si>
  <si>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</si>
  <si>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</si>
  <si>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</si>
  <si>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</si>
  <si>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</si>
  <si>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</si>
  <si>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</si>
  <si>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</si>
  <si>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</si>
  <si>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</si>
  <si>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</si>
  <si>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</si>
  <si>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</si>
  <si>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</si>
  <si>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</si>
  <si>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</si>
  <si>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</si>
  <si>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</si>
  <si>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</si>
  <si>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</si>
  <si>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</si>
  <si>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</si>
  <si>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</si>
  <si>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</si>
  <si>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</si>
  <si>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</si>
  <si>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</si>
  <si>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</si>
  <si>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</si>
  <si>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</si>
  <si>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</si>
  <si>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</si>
  <si>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</si>
  <si>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</si>
  <si>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</si>
  <si>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</si>
  <si>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</si>
  <si>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</si>
  <si>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</si>
  <si>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</si>
  <si>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</si>
  <si>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</si>
  <si>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</si>
  <si>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</si>
  <si>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</si>
  <si>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</si>
  <si>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</si>
  <si>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</si>
  <si>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</si>
  <si>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</si>
  <si>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</si>
  <si>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</si>
  <si>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</si>
  <si>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</si>
  <si>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</si>
  <si>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</si>
  <si>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</si>
  <si>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</si>
  <si>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</si>
  <si>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</si>
  <si>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</si>
  <si>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</si>
  <si>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</si>
  <si>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</si>
  <si>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</si>
  <si>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</si>
  <si>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</si>
  <si>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</si>
  <si>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</si>
  <si>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</si>
  <si>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</si>
  <si>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</si>
  <si>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</si>
  <si>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</si>
  <si>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</si>
  <si>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</si>
  <si>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</si>
  <si>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</si>
  <si>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</si>
  <si>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</si>
  <si>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</si>
  <si>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</si>
  <si>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</si>
  <si>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</si>
  <si>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</si>
  <si>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</si>
  <si>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</si>
  <si>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</si>
  <si>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</si>
  <si>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</si>
  <si>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</si>
  <si>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</si>
  <si>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</si>
  <si>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</si>
  <si>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</si>
  <si>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</si>
  <si>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</si>
  <si>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</si>
  <si>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</si>
  <si>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</si>
  <si>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</si>
  <si>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</si>
  <si>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</si>
  <si>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</si>
  <si>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</si>
  <si>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</si>
  <si>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</si>
  <si>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</si>
  <si>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</si>
  <si>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</si>
  <si>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</si>
  <si>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</si>
  <si>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</si>
  <si>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</si>
  <si>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</si>
  <si>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</si>
  <si>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</si>
  <si>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</si>
  <si>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</si>
  <si>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</si>
  <si>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</si>
  <si>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</si>
  <si>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</si>
  <si>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</si>
  <si>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</si>
  <si>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</si>
  <si>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</si>
  <si>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</si>
  <si>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</si>
  <si>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</si>
  <si>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</si>
  <si>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</si>
  <si>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</si>
  <si>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</si>
  <si>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</si>
  <si>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</si>
  <si>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</si>
  <si>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</si>
  <si>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</si>
  <si>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</si>
  <si>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</si>
  <si>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</si>
  <si>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</si>
  <si>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</si>
  <si>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</si>
  <si>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</si>
  <si>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</si>
  <si>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</si>
  <si>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</si>
  <si>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</si>
  <si>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</si>
  <si>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</si>
  <si>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</si>
  <si>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</si>
  <si>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</si>
  <si>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</si>
  <si>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</si>
  <si>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</si>
  <si>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</si>
  <si>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</si>
  <si>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</si>
  <si>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</si>
  <si>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</si>
  <si>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</si>
  <si>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</si>
  <si>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</si>
  <si>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</si>
  <si>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</si>
  <si>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</si>
  <si>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</si>
  <si>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</si>
  <si>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</si>
  <si>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</si>
  <si>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</si>
  <si>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</si>
  <si>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</si>
  <si>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</si>
  <si>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</si>
  <si>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</si>
  <si>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</si>
  <si>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</si>
  <si>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</si>
  <si>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</si>
  <si>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</si>
  <si>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</si>
  <si>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</si>
  <si>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</si>
  <si>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</si>
  <si>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</si>
  <si>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</si>
  <si>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</si>
  <si>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</si>
  <si>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</si>
  <si>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</si>
  <si>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</si>
  <si>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</si>
  <si>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</si>
  <si>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</si>
  <si>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</si>
  <si>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</si>
  <si>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</si>
  <si>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</si>
  <si>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</si>
  <si>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</si>
  <si>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</si>
  <si>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</si>
  <si>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</si>
  <si>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</si>
  <si>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</si>
  <si>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</si>
  <si>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</si>
  <si>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</si>
  <si>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</si>
  <si>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</si>
  <si>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</si>
  <si>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</si>
  <si>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</si>
  <si>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</si>
  <si>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</si>
  <si>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</si>
  <si>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</si>
  <si>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</si>
  <si>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</si>
  <si>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</si>
  <si>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</si>
  <si>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</si>
  <si>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</si>
  <si>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</si>
  <si>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</si>
  <si>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</si>
  <si>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</si>
  <si>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</si>
  <si>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</si>
  <si>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</si>
  <si>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</si>
  <si>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</si>
  <si>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</si>
  <si>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</si>
  <si>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</si>
  <si>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</si>
  <si>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</si>
  <si>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</si>
  <si>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</si>
  <si>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</si>
  <si>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</si>
  <si>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</si>
  <si>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</si>
  <si>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</si>
  <si>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</si>
  <si>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</si>
  <si>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</si>
  <si>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</si>
  <si>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</si>
  <si>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</si>
  <si>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</si>
  <si>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</si>
  <si>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</si>
  <si>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</si>
  <si>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</si>
  <si>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</si>
  <si>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</si>
  <si>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</si>
  <si>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</si>
  <si>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</si>
  <si>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</si>
  <si>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</si>
  <si>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</si>
  <si>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</si>
  <si>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</si>
  <si>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</si>
  <si>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</si>
  <si>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</si>
  <si>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</si>
  <si>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</si>
  <si>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</si>
  <si>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</si>
  <si>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</si>
  <si>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</si>
  <si>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</si>
  <si>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</si>
  <si>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</si>
  <si>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</si>
  <si>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</si>
  <si>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</si>
  <si>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</si>
  <si>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</si>
  <si>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</si>
  <si>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</si>
  <si>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</si>
  <si>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</si>
  <si>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</si>
  <si>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</si>
  <si>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</si>
  <si>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</si>
  <si>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</si>
  <si>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</si>
  <si>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</si>
  <si>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</si>
  <si>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</si>
  <si>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</si>
  <si>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</si>
  <si>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</si>
  <si>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</si>
  <si>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</si>
  <si>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</si>
  <si>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</si>
  <si>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</si>
  <si>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</si>
  <si>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</si>
  <si>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</si>
  <si>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</si>
  <si>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</si>
  <si>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</si>
  <si>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</si>
  <si>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</si>
  <si>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</si>
  <si>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</si>
  <si>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</si>
  <si>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</si>
  <si>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</si>
  <si>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</si>
  <si>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</si>
  <si>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</si>
  <si>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</si>
  <si>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</si>
  <si>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</si>
  <si>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</si>
  <si>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</si>
  <si>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</si>
  <si>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</si>
  <si>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</si>
  <si>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</si>
  <si>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</si>
  <si>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</si>
  <si>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</si>
  <si>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</si>
  <si>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</si>
  <si>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</si>
  <si>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</si>
  <si>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</si>
  <si>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</si>
  <si>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</si>
  <si>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</si>
  <si>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</si>
  <si>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</si>
  <si>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</si>
  <si>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</si>
  <si>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</si>
  <si>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</si>
  <si>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</si>
  <si>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</si>
  <si>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</si>
  <si>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</si>
  <si>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</si>
  <si>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</si>
  <si>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</si>
  <si>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</si>
  <si>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</si>
  <si>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</si>
  <si>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</si>
  <si>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</si>
  <si>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</si>
  <si>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</si>
  <si>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</si>
  <si>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</si>
  <si>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</si>
  <si>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</si>
  <si>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</si>
  <si>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</si>
  <si>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</si>
  <si>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</si>
  <si>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</si>
  <si>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</si>
  <si>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</si>
  <si>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</si>
  <si>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</si>
  <si>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</si>
  <si>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</si>
  <si>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</si>
  <si>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</si>
  <si>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</si>
  <si>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</si>
  <si>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</si>
  <si>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</si>
  <si>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</si>
  <si>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</si>
  <si>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</si>
  <si>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</si>
  <si>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</si>
  <si>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</si>
  <si>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</si>
  <si>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</si>
  <si>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</si>
  <si>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</si>
  <si>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</si>
  <si>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</si>
  <si>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</si>
  <si>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</si>
  <si>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</si>
  <si>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</si>
  <si>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</si>
  <si>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</si>
  <si>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</si>
  <si>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</si>
  <si>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</si>
  <si>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</si>
  <si>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</si>
  <si>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</si>
  <si>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</si>
  <si>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</si>
  <si>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</si>
  <si>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</si>
  <si>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</si>
  <si>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</si>
  <si>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</si>
  <si>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</si>
  <si>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</si>
  <si>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</si>
  <si>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</si>
  <si>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</si>
  <si>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</si>
  <si>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</si>
  <si>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</si>
  <si>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</si>
  <si>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</si>
  <si>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</si>
  <si>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</si>
  <si>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</si>
  <si>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</si>
  <si>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</si>
  <si>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</si>
  <si>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</si>
  <si>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</si>
  <si>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</si>
  <si>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</si>
  <si>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</si>
  <si>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</si>
  <si>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</si>
  <si>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</si>
  <si>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</si>
  <si>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</si>
  <si>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</si>
  <si>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</si>
  <si>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</si>
  <si>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</si>
  <si>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</si>
  <si>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</si>
  <si>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</si>
  <si>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</si>
  <si>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</si>
  <si>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</si>
  <si>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</si>
  <si>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</si>
  <si>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</si>
  <si>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</si>
  <si>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</si>
  <si>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</si>
  <si>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</si>
  <si>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</si>
  <si>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</si>
  <si>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</si>
  <si>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</si>
  <si>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</si>
  <si>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</si>
  <si>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</si>
  <si>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</si>
  <si>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</si>
  <si>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</si>
  <si>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</si>
  <si>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</si>
  <si>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</si>
  <si>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</si>
  <si>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</si>
  <si>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</si>
  <si>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</si>
  <si>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</si>
  <si>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</si>
  <si>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</si>
  <si>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</si>
  <si>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</si>
  <si>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</si>
  <si>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</si>
  <si>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</si>
  <si>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</si>
  <si>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</si>
  <si>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</si>
  <si>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</si>
  <si>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</si>
  <si>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</si>
  <si>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</si>
  <si>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</si>
  <si>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</si>
  <si>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</si>
  <si>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</si>
  <si>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</si>
  <si>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</si>
  <si>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</si>
  <si>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</si>
  <si>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</si>
  <si>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</si>
  <si>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</si>
  <si>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</si>
  <si>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</si>
  <si>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</si>
  <si>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</si>
  <si>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</si>
  <si>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</si>
  <si>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</si>
  <si>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</si>
  <si>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</si>
  <si>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</si>
  <si>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</si>
  <si>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</si>
  <si>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</si>
  <si>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</si>
  <si>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</si>
  <si>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</si>
  <si>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</si>
  <si>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</si>
  <si>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</si>
  <si>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</si>
  <si>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</si>
  <si>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</si>
  <si>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</si>
  <si>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</si>
  <si>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</si>
  <si>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</si>
  <si>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</si>
  <si>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</si>
  <si>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</si>
  <si>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</si>
  <si>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</si>
  <si>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</si>
  <si>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</si>
  <si>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</si>
  <si>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</si>
  <si>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</si>
  <si>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</si>
  <si>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</si>
  <si>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</si>
  <si>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</si>
  <si>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</si>
  <si>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</si>
  <si>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</si>
  <si>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</si>
  <si>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</si>
  <si>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</si>
  <si>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</si>
  <si>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</si>
  <si>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</si>
  <si>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</si>
  <si>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</si>
  <si>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</si>
  <si>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</si>
  <si>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</si>
  <si>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</si>
  <si>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</si>
  <si>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</si>
  <si>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</si>
  <si>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</si>
  <si>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</si>
  <si>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</si>
  <si>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</si>
  <si>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</si>
  <si>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</si>
  <si>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</si>
  <si>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</si>
  <si>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</si>
  <si>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</si>
  <si>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</si>
  <si>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</si>
  <si>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</si>
  <si>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</si>
  <si>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</si>
  <si>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</si>
  <si>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</si>
  <si>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</si>
  <si>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</si>
  <si>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</si>
  <si>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</si>
  <si>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</si>
  <si>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</si>
  <si>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</si>
  <si>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</si>
  <si>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</si>
  <si>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</si>
  <si>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</si>
  <si>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</si>
  <si>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</si>
  <si>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</si>
  <si>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</si>
  <si>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</si>
  <si>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</si>
  <si>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</si>
  <si>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</si>
  <si>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</si>
  <si>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</si>
  <si>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</si>
  <si>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</si>
  <si>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</si>
  <si>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</si>
  <si>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</si>
  <si>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</si>
  <si>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</si>
  <si>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</si>
  <si>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</si>
  <si>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</si>
  <si>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</si>
  <si>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</si>
  <si>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</si>
  <si>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</si>
  <si>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</si>
  <si>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</si>
  <si>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</si>
  <si>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</si>
  <si>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</si>
  <si>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</si>
  <si>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</si>
  <si>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</si>
  <si>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</si>
  <si>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</si>
  <si>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</si>
  <si>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</si>
  <si>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</si>
  <si>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</si>
  <si>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</si>
  <si>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</si>
  <si>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</si>
  <si>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</si>
  <si>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</si>
  <si>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</si>
  <si>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</si>
  <si>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</si>
  <si>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</si>
  <si>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</si>
  <si>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</si>
  <si>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</si>
  <si>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</si>
  <si>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</si>
  <si>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</si>
  <si>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</si>
  <si>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</si>
  <si>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</si>
  <si>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</si>
  <si>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</si>
  <si>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</si>
  <si>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</si>
  <si>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</si>
  <si>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</si>
  <si>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</si>
  <si>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</si>
  <si>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</si>
  <si>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</si>
  <si>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</si>
  <si>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</si>
  <si>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</si>
  <si>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</si>
  <si>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</si>
  <si>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</si>
  <si>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</si>
  <si>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</si>
  <si>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</si>
  <si>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</si>
  <si>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</si>
  <si>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</si>
  <si>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</si>
  <si>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</si>
  <si>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</si>
  <si>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</si>
  <si>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</si>
  <si>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</si>
  <si>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</si>
  <si>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</si>
  <si>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</si>
  <si>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</si>
  <si>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</si>
  <si>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</si>
  <si>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</si>
  <si>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</si>
  <si>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</si>
  <si>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</si>
  <si>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</si>
  <si>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</si>
  <si>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</si>
  <si>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</si>
  <si>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</si>
  <si>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</si>
  <si>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</si>
  <si>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</si>
  <si>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</si>
  <si>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</si>
  <si>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</si>
  <si>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</si>
  <si>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</si>
  <si>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</si>
  <si>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</si>
  <si>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</si>
  <si>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</si>
  <si>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</si>
  <si>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</si>
  <si>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</si>
  <si>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</si>
  <si>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</si>
  <si>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</si>
  <si>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</si>
  <si>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</si>
  <si>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</si>
  <si>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</si>
  <si>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</si>
  <si>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</si>
  <si>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</si>
  <si>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</si>
  <si>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</si>
  <si>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</si>
  <si>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</si>
  <si>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</si>
  <si>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</si>
  <si>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</si>
  <si>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</si>
  <si>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</si>
  <si>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</si>
  <si>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</si>
  <si>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</si>
  <si>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</si>
  <si>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</si>
  <si>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</si>
  <si>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</si>
  <si>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</si>
  <si>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</si>
  <si>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</si>
  <si>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</si>
  <si>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</si>
  <si>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</si>
  <si>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</si>
  <si>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</si>
  <si>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</si>
  <si>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</si>
  <si>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</si>
  <si>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</si>
  <si>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</si>
  <si>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</si>
  <si>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</si>
  <si>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</si>
  <si>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</si>
  <si>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</si>
  <si>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</si>
  <si>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</si>
  <si>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</si>
  <si>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</si>
  <si>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</si>
  <si>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</si>
  <si>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</si>
  <si>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</si>
  <si>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</si>
  <si>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</si>
  <si>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</si>
  <si>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</si>
  <si>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</si>
  <si>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</si>
  <si>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</si>
  <si>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</si>
  <si>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</si>
  <si>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</si>
  <si>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</si>
  <si>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</si>
  <si>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</si>
  <si>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</si>
  <si>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</si>
  <si>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</si>
  <si>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</si>
  <si>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</si>
  <si>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</si>
  <si>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</si>
  <si>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</si>
  <si>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</si>
  <si>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</si>
  <si>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</si>
  <si>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</si>
  <si>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</si>
  <si>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</si>
  <si>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</si>
  <si>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</si>
  <si>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</si>
  <si>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</si>
  <si>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</si>
  <si>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</si>
  <si>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</si>
  <si>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</si>
  <si>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</si>
  <si>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</si>
  <si>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</si>
  <si>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</si>
  <si>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</si>
  <si>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</si>
  <si>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</si>
  <si>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</si>
  <si>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</si>
  <si>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</si>
  <si>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</si>
  <si>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</si>
  <si>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</si>
  <si>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</si>
  <si>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</si>
  <si>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</si>
  <si>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</si>
  <si>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</si>
  <si>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</si>
  <si>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</si>
  <si>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</si>
  <si>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</si>
  <si>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</si>
  <si>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</si>
  <si>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</si>
  <si>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</si>
  <si>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</si>
  <si>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</si>
  <si>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</si>
  <si>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</si>
  <si>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</si>
  <si>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</si>
  <si>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</si>
  <si>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</si>
  <si>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</si>
  <si>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</si>
  <si>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</si>
  <si>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</si>
  <si>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</si>
  <si>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</si>
  <si>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</si>
  <si>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</si>
  <si>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</si>
  <si>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</si>
  <si>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</si>
  <si>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</si>
  <si>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</si>
  <si>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</si>
  <si>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</si>
  <si>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</si>
  <si>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</si>
  <si>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</si>
  <si>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</si>
  <si>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</si>
  <si>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</si>
  <si>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</si>
  <si>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</si>
  <si>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</si>
  <si>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</si>
  <si>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</si>
  <si>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</si>
  <si>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</si>
  <si>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</si>
  <si>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</si>
  <si>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</si>
  <si>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</si>
  <si>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</si>
  <si>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</si>
  <si>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</si>
  <si>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</si>
  <si>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</si>
  <si>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</si>
  <si>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</si>
  <si>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</si>
  <si>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</si>
  <si>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</si>
  <si>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</si>
  <si>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</si>
  <si>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</si>
  <si>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</si>
  <si>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</si>
  <si>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</si>
  <si>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</si>
  <si>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</si>
  <si>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</si>
  <si>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</si>
  <si>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</si>
  <si>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</si>
  <si>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</si>
  <si>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</si>
  <si>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</si>
  <si>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</si>
  <si>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</si>
  <si>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</si>
  <si>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</si>
  <si>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</si>
  <si>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</si>
  <si>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</si>
  <si>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</si>
  <si>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</si>
  <si>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</si>
  <si>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</si>
  <si>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</si>
  <si>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</si>
  <si>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</si>
  <si>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</si>
  <si>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</si>
  <si>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</si>
  <si>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</si>
  <si>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</si>
  <si>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</si>
  <si>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</si>
  <si>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</si>
  <si>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</si>
  <si>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</si>
  <si>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</si>
  <si>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</si>
  <si>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</si>
  <si>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</si>
  <si>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</si>
  <si>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</si>
  <si>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</si>
  <si>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きら病院</t>
    <phoneticPr fontId="3"/>
  </si>
  <si>
    <t>〒794-0028 今治市北宝来町１－３－５</t>
    <phoneticPr fontId="3"/>
  </si>
  <si>
    <t>〇</t>
  </si>
  <si>
    <t>医療法人</t>
  </si>
  <si>
    <t>産婦人科</t>
  </si>
  <si>
    <t>ＤＰＣ病院ではない</t>
  </si>
  <si>
    <t>看護必要度Ⅱ</t>
    <phoneticPr fontId="3"/>
  </si>
  <si>
    <t>急性期一般入院料</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</si>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</sst>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15</v>
      </c>
      <c r="K101" s="237" t="str">
        <f>IF(OR(COUNTIF(L101:L101,"未確認")&gt;0,COUNTIF(L101:L101,"~*")&gt;0),"※","")</f>
        <v/>
      </c>
      <c r="L101" s="258">
        <v>15</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25</v>
      </c>
      <c r="K151" s="264" t="str">
        <f t="shared" si="3"/>
        <v/>
      </c>
      <c r="L151" s="117">
        <v>25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3</v>
      </c>
      <c r="K275" s="81" t="str">
        <f t="shared" si="8"/>
        <v/>
      </c>
      <c r="L275" s="147">
        <v>3</v>
      </c>
    </row>
    <row r="276" spans="1:12" s="83" customFormat="1" ht="34.5" customHeight="1">
      <c r="A276" s="249" t="s">
        <v>728</v>
      </c>
      <c r="B276" s="84"/>
      <c r="C276" s="371"/>
      <c r="D276" s="371"/>
      <c r="E276" s="371"/>
      <c r="F276" s="371"/>
      <c r="G276" s="370" t="s">
        <v>148</v>
      </c>
      <c r="H276" s="370"/>
      <c r="I276" s="403"/>
      <c r="J276" s="266">
        <f t="shared" si="9"/>
        <v>0.9</v>
      </c>
      <c r="K276" s="81" t="str">
        <f t="shared" si="8"/>
        <v/>
      </c>
      <c r="L276" s="148">
        <v>0.9</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903</v>
      </c>
      <c r="K392" s="81" t="str">
        <f t="shared" ref="K392:K397" si="11">IF(OR(COUNTIF(L392:L392,"未確認")&gt;0,COUNTIF(L392:L392,"~*")&gt;0),"※","")</f>
        <v/>
      </c>
      <c r="L392" s="147">
        <v>903</v>
      </c>
    </row>
    <row r="393" spans="1:22" s="83" customFormat="1" ht="34.5" customHeight="1">
      <c r="A393" s="249" t="s">
        <v>773</v>
      </c>
      <c r="B393" s="84"/>
      <c r="C393" s="369"/>
      <c r="D393" s="379"/>
      <c r="E393" s="319" t="s">
        <v>224</v>
      </c>
      <c r="F393" s="320"/>
      <c r="G393" s="320"/>
      <c r="H393" s="321"/>
      <c r="I393" s="342"/>
      <c r="J393" s="140">
        <f t="shared" si="10"/>
        <v>825</v>
      </c>
      <c r="K393" s="81" t="str">
        <f t="shared" si="11"/>
        <v/>
      </c>
      <c r="L393" s="147">
        <v>825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78</v>
      </c>
      <c r="K395" s="81" t="str">
        <f t="shared" si="11"/>
        <v/>
      </c>
      <c r="L395" s="147">
        <v>78</v>
      </c>
    </row>
    <row r="396" spans="1:22" s="83" customFormat="1" ht="34.5" customHeight="1">
      <c r="A396" s="250" t="s">
        <v>776</v>
      </c>
      <c r="B396" s="1"/>
      <c r="C396" s="369"/>
      <c r="D396" s="319" t="s">
        <v>227</v>
      </c>
      <c r="E396" s="320"/>
      <c r="F396" s="320"/>
      <c r="G396" s="320"/>
      <c r="H396" s="321"/>
      <c r="I396" s="342"/>
      <c r="J396" s="140">
        <f t="shared" si="10"/>
        <v>2768</v>
      </c>
      <c r="K396" s="81" t="str">
        <f t="shared" si="11"/>
        <v/>
      </c>
      <c r="L396" s="147">
        <v>2768</v>
      </c>
    </row>
    <row r="397" spans="1:22" s="83" customFormat="1" ht="34.5" customHeight="1">
      <c r="A397" s="250" t="s">
        <v>777</v>
      </c>
      <c r="B397" s="119"/>
      <c r="C397" s="369"/>
      <c r="D397" s="319" t="s">
        <v>228</v>
      </c>
      <c r="E397" s="320"/>
      <c r="F397" s="320"/>
      <c r="G397" s="320"/>
      <c r="H397" s="321"/>
      <c r="I397" s="343"/>
      <c r="J397" s="140">
        <f t="shared" si="10"/>
        <v>495</v>
      </c>
      <c r="K397" s="81" t="str">
        <f t="shared" si="11"/>
        <v/>
      </c>
      <c r="L397" s="147">
        <v>495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825</v>
      </c>
      <c r="K405" s="81" t="str">
        <f t="shared" ref="K405:K422" si="13">IF(OR(COUNTIF(L405:L405,"未確認")&gt;0,COUNTIF(L405:L405,"~*")&gt;0),"※","")</f>
        <v/>
      </c>
      <c r="L405" s="147">
        <v>825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413</v>
      </c>
      <c r="K407" s="81" t="str">
        <f t="shared" si="13"/>
        <v/>
      </c>
      <c r="L407" s="147">
        <v>413</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407</v>
      </c>
      <c r="K411" s="81" t="str">
        <f t="shared" si="13"/>
        <v/>
      </c>
      <c r="L411" s="147">
        <v>407</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495</v>
      </c>
      <c r="K413" s="81" t="str">
        <f t="shared" si="13"/>
        <v/>
      </c>
      <c r="L413" s="147">
        <v>495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445</v>
      </c>
      <c r="K415" s="81" t="str">
        <f t="shared" si="13"/>
        <v/>
      </c>
      <c r="L415" s="147">
        <v>445</v>
      </c>
    </row>
    <row r="416" spans="1:22" s="83" customFormat="1" ht="34.5" customHeight="1">
      <c r="A416" s="251" t="s">
        <v>789</v>
      </c>
      <c r="B416" s="119"/>
      <c r="C416" s="368"/>
      <c r="D416" s="368"/>
      <c r="E416" s="319" t="s">
        <v>243</v>
      </c>
      <c r="F416" s="320"/>
      <c r="G416" s="320"/>
      <c r="H416" s="321"/>
      <c r="I416" s="360"/>
      <c r="J416" s="140">
        <f t="shared" si="12"/>
        <v>50</v>
      </c>
      <c r="K416" s="81" t="str">
        <f t="shared" si="13"/>
        <v/>
      </c>
      <c r="L416" s="147">
        <v>50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495</v>
      </c>
      <c r="K430" s="193" t="str">
        <f>IF(OR(COUNTIF(L430:L430,"未確認")&gt;0,COUNTIF(L430:L430,"~*")&gt;0),"※","")</f>
        <v/>
      </c>
      <c r="L430" s="147">
        <v>495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495</v>
      </c>
      <c r="K433" s="193" t="str">
        <f>IF(OR(COUNTIF(L433:L433,"未確認")&gt;0,COUNTIF(L433:L433,"~*")&gt;0),"※","")</f>
        <v/>
      </c>
      <c r="L433" s="147">
        <v>495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37</v>
      </c>
      <c r="K527" s="201" t="str">
        <f>IF(OR(COUNTIF(L527:L527,"未確認")&gt;0,COUNTIF(L527:L527,"*")&gt;0),"※","")</f>
        <v/>
      </c>
      <c r="L527" s="117">
        <v>37</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t="str">
        <f t="shared" si="23"/>
        <v>*</v>
      </c>
      <c r="K547" s="201" t="str">
        <f t="shared" si="24"/>
        <v>※</v>
      </c>
      <c r="L547" s="117" t="s">
        <v>541</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96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C30753-FCB9-4364-843A-88A8589D6D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2019-12-23T01:27:41Z</dcterms:modified>
</cp:coreProperties>
</file>