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Q:\6000.下水道\0000_情報共有フォルダ\下水道係\令和6年度\07他課事業\財政課\20250124【照会】公営企業に係る経営比較分析表（令和５年度決算）の分析等について\提出（作成中）\"/>
    </mc:Choice>
  </mc:AlternateContent>
  <xr:revisionPtr revIDLastSave="0" documentId="13_ncr:1_{4D457100-7D30-492A-A79A-D673BA82E159}" xr6:coauthVersionLast="47" xr6:coauthVersionMax="47" xr10:uidLastSave="{00000000-0000-0000-0000-000000000000}"/>
  <workbookProtection workbookAlgorithmName="SHA-512" workbookHashValue="LQ/lbS5it4e0+tGj3uSe8XdGC03ZTIqqItSkPSvxm5nUfhO27Kav/plkJ3qxtFbwoXlfhx/CnH+FPgr5eU5hbA==" workbookSaltValue="HnbOeXLanvinm3vBIuT5aw==" workbookSpinCount="100000" lockStructure="1"/>
  <bookViews>
    <workbookView xWindow="-108" yWindow="-16308" windowWidth="29016" windowHeight="1569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O6" i="5"/>
  <c r="I10" i="4" s="1"/>
  <c r="N6" i="5"/>
  <c r="M6" i="5"/>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AD10" i="4"/>
  <c r="P10" i="4"/>
  <c r="B10" i="4"/>
  <c r="AD8" i="4"/>
  <c r="W8" i="4"/>
  <c r="I8" i="4"/>
</calcChain>
</file>

<file path=xl/sharedStrings.xml><?xml version="1.0" encoding="utf-8"?>
<sst xmlns="http://schemas.openxmlformats.org/spreadsheetml/2006/main" count="326" uniqueCount="117">
  <si>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</si>
  <si>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</si>
  <si>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</si>
  <si>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</si>
  <si>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</si>
  <si>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</si>
  <si>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</si>
  <si>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</si>
  <si>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</si>
  <si>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</si>
  <si>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</si>
  <si>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</si>
  <si>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</si>
  <si>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</si>
  <si>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</si>
  <si>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</si>
  <si>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</si>
  <si>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</si>
  <si>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</si>
  <si>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</si>
  <si>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</si>
  <si>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</si>
  <si>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</si>
  <si>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</si>
  <si>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</si>
  <si>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</si>
  <si>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</si>
  <si>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</si>
  <si>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</si>
  <si>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</si>
  <si>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</si>
  <si>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</si>
  <si>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</si>
  <si>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</si>
  <si>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</si>
  <si>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</si>
  <si>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</si>
  <si>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</si>
  <si>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</si>
  <si>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</si>
  <si>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</si>
  <si>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</si>
  <si>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</si>
  <si>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</si>
  <si>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</si>
  <si>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</si>
  <si>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</si>
  <si>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</si>
  <si>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</si>
  <si>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</si>
  <si>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</si>
  <si>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</si>
  <si>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</si>
  <si>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</si>
  <si>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</si>
  <si>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</si>
  <si>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</si>
  <si>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</si>
  <si>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</si>
  <si>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</si>
  <si>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</si>
  <si>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</si>
  <si>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</si>
  <si>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</si>
  <si>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</si>
  <si>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</si>
  <si>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</si>
  <si>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</si>
  <si>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</si>
  <si>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</si>
  <si>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</si>
  <si>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</si>
  <si>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</si>
  <si>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</si>
  <si>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</si>
  <si>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</si>
  <si>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</si>
  <si>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</si>
  <si>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</si>
  <si>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</si>
  <si>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</si>
  <si>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</si>
  <si>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</si>
  <si>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</si>
  <si>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</si>
  <si>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</si>
  <si>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</si>
  <si>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</si>
  <si>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</si>
  <si>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</si>
  <si>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</si>
  <si>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</si>
  <si>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</si>
  <si>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</si>
  <si>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</si>
  <si>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</si>
  <si>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</si>
  <si>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</si>
  <si>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</si>
  <si>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</si>
  <si>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</si>
  <si>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</si>
  <si>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</si>
  <si>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</si>
  <si>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</si>
  <si>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</si>
  <si>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</si>
  <si>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</si>
  <si>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</si>
  <si>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</si>
  <si>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</si>
  <si>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</si>
  <si>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</si>
  <si>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</si>
  <si>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公営企業会計への移行により、減価償却累計額がゼロから始まっているため、有形固定資産減価償却率は低い数値となっている。
　特定地域生活排水処理事業は、小型合併浄化槽での整備となっていることから管渠修繕はないが、平成20年に供用を開始してから15年が経過し、経年劣化による設備等の修繕が今後増加していくことが予想される。</t>
    <rPh sb="107" eb="109">
      <t>ヘイセイ</t>
    </rPh>
    <rPh sb="111" eb="112">
      <t>ネン</t>
    </rPh>
    <rPh sb="113" eb="115">
      <t>キョウヨウ</t>
    </rPh>
    <rPh sb="116" eb="118">
      <t>カイシ</t>
    </rPh>
    <rPh sb="126" eb="128">
      <t>ケイカ</t>
    </rPh>
    <phoneticPr fontId="4"/>
  </si>
  <si>
    <t>　特定地域生活排水処理事業は処理区域が小さく、少子高齢化による人口減少も進んでいることから、今後、適正な運営を行っていくためにも経費削減等により経費回収率の向上に努めるとともに、適正な使用料の検討をはじめとする経営健全化に向けた取り組みを進めていく必要がある。
　また、管渠の更新・修繕は無いものの、今後施設（小型合併浄化槽）の老朽化による修繕費用の増加が見込まれていることから、計画的な修繕により経費削減を図っていくとともに、「適正な使用料」の検討を進めていく必要がある。　</t>
    <rPh sb="14" eb="18">
      <t>ショリクイキ</t>
    </rPh>
    <rPh sb="19" eb="20">
      <t>チイ</t>
    </rPh>
    <phoneticPr fontId="4"/>
  </si>
  <si>
    <t>　令和５年度より公営企業会計に移行し、初年度となる決算においては「経常収支比率」は97.53％で類似団体平均値を若干上回ったものの赤字決算となった。また、経常収益のうちの約60％は一般会計からの繰入金によるものである。
　処理区域内の全世帯が加入し、水洗化率は100％となっているが、経費回収率は類似団体平均を下回っており、汚水処理原価は類似団体平均を上回っている。さらに、今後、設備の老朽化による修繕が増加する事が見込まれるため、総費用の増加が懸念される。
　企業債残高対象事業規模比率については、既に事業が完了し、順調に償還していることから、平均値よりも低くなっており、今後も比率はさらに改善していく見込みである。
　</t>
    <rPh sb="48" eb="50">
      <t>ルイジ</t>
    </rPh>
    <rPh sb="50" eb="52">
      <t>ダンタイ</t>
    </rPh>
    <rPh sb="52" eb="55">
      <t>ヘイキンチ</t>
    </rPh>
    <rPh sb="56" eb="58">
      <t>ジャッカン</t>
    </rPh>
    <rPh sb="58" eb="60">
      <t>ウワマワ</t>
    </rPh>
    <rPh sb="65" eb="69">
      <t>アカジケッサン</t>
    </rPh>
    <rPh sb="85" eb="86">
      <t>ヤク</t>
    </rPh>
    <rPh sb="112" eb="117">
      <t>ショリクイキナイ</t>
    </rPh>
    <rPh sb="118" eb="121">
      <t>ゼンセタイ</t>
    </rPh>
    <rPh sb="122" eb="124">
      <t>カニュウ</t>
    </rPh>
    <rPh sb="126" eb="130">
      <t>スイセンカリツ</t>
    </rPh>
    <rPh sb="143" eb="148">
      <t>ケイヒカイシュウリツ</t>
    </rPh>
    <rPh sb="149" eb="155">
      <t>ルイジダンタイヘイキン</t>
    </rPh>
    <rPh sb="156" eb="158">
      <t>シタマワ</t>
    </rPh>
    <rPh sb="163" eb="169">
      <t>オスイショリゲンカ</t>
    </rPh>
    <rPh sb="170" eb="176">
      <t>ルイジダンタイヘイキン</t>
    </rPh>
    <rPh sb="177" eb="179">
      <t>ウワマワ</t>
    </rPh>
    <rPh sb="203" eb="20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</si>
</sst>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74-41C4-8C01-97CA0BFC05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74-41C4-8C01-97CA0BFC05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14-448C-AD2B-43EC4492F9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9A14-448C-AD2B-43EC4492F9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550C-4867-8711-B8BD52C8E6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550C-4867-8711-B8BD52C8E6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97.53</c:v>
                </c:pt>
              </c:numCache>
            </c:numRef>
          </c:val>
          <c:extLst>
            <c:ext xmlns:c16="http://schemas.microsoft.com/office/drawing/2014/chart" uri="{C3380CC4-5D6E-409C-BE32-E72D297353CC}">
              <c16:uniqueId val="{00000000-B4A9-4DD2-87D7-F308429E085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B4A9-4DD2-87D7-F308429E085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6.32</c:v>
                </c:pt>
              </c:numCache>
            </c:numRef>
          </c:val>
          <c:extLst>
            <c:ext xmlns:c16="http://schemas.microsoft.com/office/drawing/2014/chart" uri="{C3380CC4-5D6E-409C-BE32-E72D297353CC}">
              <c16:uniqueId val="{00000000-8914-4D66-A695-12A3D88536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8914-4D66-A695-12A3D88536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FC-411E-8B76-011196E872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EFC-411E-8B76-011196E872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10.69</c:v>
                </c:pt>
              </c:numCache>
            </c:numRef>
          </c:val>
          <c:extLst>
            <c:ext xmlns:c16="http://schemas.microsoft.com/office/drawing/2014/chart" uri="{C3380CC4-5D6E-409C-BE32-E72D297353CC}">
              <c16:uniqueId val="{00000000-0A66-49C6-A74D-86A1896723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0A66-49C6-A74D-86A1896723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116.17</c:v>
                </c:pt>
              </c:numCache>
            </c:numRef>
          </c:val>
          <c:extLst>
            <c:ext xmlns:c16="http://schemas.microsoft.com/office/drawing/2014/chart" uri="{C3380CC4-5D6E-409C-BE32-E72D297353CC}">
              <c16:uniqueId val="{00000000-2D87-4F9C-AFE2-C1446E3B97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2D87-4F9C-AFE2-C1446E3B97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274.83</c:v>
                </c:pt>
              </c:numCache>
            </c:numRef>
          </c:val>
          <c:extLst>
            <c:ext xmlns:c16="http://schemas.microsoft.com/office/drawing/2014/chart" uri="{C3380CC4-5D6E-409C-BE32-E72D297353CC}">
              <c16:uniqueId val="{00000000-BBA0-467C-BE97-20B1F21BA2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BBA0-467C-BE97-20B1F21BA2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36.119999999999997</c:v>
                </c:pt>
              </c:numCache>
            </c:numRef>
          </c:val>
          <c:extLst>
            <c:ext xmlns:c16="http://schemas.microsoft.com/office/drawing/2014/chart" uri="{C3380CC4-5D6E-409C-BE32-E72D297353CC}">
              <c16:uniqueId val="{00000000-11BE-4DBA-9835-9EC409820B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11BE-4DBA-9835-9EC409820B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575.46</c:v>
                </c:pt>
              </c:numCache>
            </c:numRef>
          </c:val>
          <c:extLst>
            <c:ext xmlns:c16="http://schemas.microsoft.com/office/drawing/2014/chart" uri="{C3380CC4-5D6E-409C-BE32-E72D297353CC}">
              <c16:uniqueId val="{00000000-D2B2-4419-8A67-5C3CEDC9CB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D2B2-4419-8A67-5C3CEDC9CB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愛媛県　西予市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34538</v>
      </c>
      <c r="AM8" s="41"/>
      <c r="AN8" s="41"/>
      <c r="AO8" s="41"/>
      <c r="AP8" s="41"/>
      <c r="AQ8" s="41"/>
      <c r="AR8" s="41"/>
      <c r="AS8" s="41"/>
      <c r="AT8" s="34">
        <f>データ!T6</f>
        <v>514.34</v>
      </c>
      <c r="AU8" s="34"/>
      <c r="AV8" s="34"/>
      <c r="AW8" s="34"/>
      <c r="AX8" s="34"/>
      <c r="AY8" s="34"/>
      <c r="AZ8" s="34"/>
      <c r="BA8" s="34"/>
      <c r="BB8" s="34">
        <f>データ!U6</f>
        <v>67.150000000000006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59.64</v>
      </c>
      <c r="J10" s="34"/>
      <c r="K10" s="34"/>
      <c r="L10" s="34"/>
      <c r="M10" s="34"/>
      <c r="N10" s="34"/>
      <c r="O10" s="34"/>
      <c r="P10" s="34">
        <f>データ!P6</f>
        <v>0.09</v>
      </c>
      <c r="Q10" s="34"/>
      <c r="R10" s="34"/>
      <c r="S10" s="34"/>
      <c r="T10" s="34"/>
      <c r="U10" s="34"/>
      <c r="V10" s="34"/>
      <c r="W10" s="34">
        <f>データ!Q6</f>
        <v>100</v>
      </c>
      <c r="X10" s="34"/>
      <c r="Y10" s="34"/>
      <c r="Z10" s="34"/>
      <c r="AA10" s="34"/>
      <c r="AB10" s="34"/>
      <c r="AC10" s="34"/>
      <c r="AD10" s="41">
        <f>データ!R6</f>
        <v>2650</v>
      </c>
      <c r="AE10" s="41"/>
      <c r="AF10" s="41"/>
      <c r="AG10" s="41"/>
      <c r="AH10" s="41"/>
      <c r="AI10" s="41"/>
      <c r="AJ10" s="41"/>
      <c r="AK10" s="2"/>
      <c r="AL10" s="41">
        <f>データ!V6</f>
        <v>30</v>
      </c>
      <c r="AM10" s="41"/>
      <c r="AN10" s="41"/>
      <c r="AO10" s="41"/>
      <c r="AP10" s="41"/>
      <c r="AQ10" s="41"/>
      <c r="AR10" s="41"/>
      <c r="AS10" s="41"/>
      <c r="AT10" s="34">
        <f>データ!W6</f>
        <v>0.02</v>
      </c>
      <c r="AU10" s="34"/>
      <c r="AV10" s="34"/>
      <c r="AW10" s="34"/>
      <c r="AX10" s="34"/>
      <c r="AY10" s="34"/>
      <c r="AZ10" s="34"/>
      <c r="BA10" s="34"/>
      <c r="BB10" s="34">
        <f>データ!X6</f>
        <v>1500</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yplpw1+in9mp91WMeOZGARvPTesTC6r2Hv7SdV9GlcdxeGi3TwWgDobMQ99EP8IdLJDAhzNAzRnl4qA6ZF0VbQ==" saltValue="eV/2+WY8ULRnL01Hod0AI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382141</v>
      </c>
      <c r="D6" s="19">
        <f t="shared" si="3"/>
        <v>46</v>
      </c>
      <c r="E6" s="19">
        <f t="shared" si="3"/>
        <v>18</v>
      </c>
      <c r="F6" s="19">
        <f t="shared" si="3"/>
        <v>0</v>
      </c>
      <c r="G6" s="19">
        <f t="shared" si="3"/>
        <v>0</v>
      </c>
      <c r="H6" s="19" t="str">
        <f t="shared" si="3"/>
        <v>愛媛県　西予市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59.64</v>
      </c>
      <c r="P6" s="20">
        <f t="shared" si="3"/>
        <v>0.09</v>
      </c>
      <c r="Q6" s="20">
        <f t="shared" si="3"/>
        <v>100</v>
      </c>
      <c r="R6" s="20">
        <f t="shared" si="3"/>
        <v>2650</v>
      </c>
      <c r="S6" s="20">
        <f t="shared" si="3"/>
        <v>34538</v>
      </c>
      <c r="T6" s="20">
        <f t="shared" si="3"/>
        <v>514.34</v>
      </c>
      <c r="U6" s="20">
        <f t="shared" si="3"/>
        <v>67.150000000000006</v>
      </c>
      <c r="V6" s="20">
        <f t="shared" si="3"/>
        <v>30</v>
      </c>
      <c r="W6" s="20">
        <f t="shared" si="3"/>
        <v>0.02</v>
      </c>
      <c r="X6" s="20">
        <f t="shared" si="3"/>
        <v>1500</v>
      </c>
      <c r="Y6" s="21" t="str">
        <f>IF(Y7="",NA(),Y7)</f>
        <v>-</v>
      </c>
      <c r="Z6" s="21" t="str">
        <f t="shared" ref="Z6:AH6" si="4">IF(Z7="",NA(),Z7)</f>
        <v>-</v>
      </c>
      <c r="AA6" s="21" t="str">
        <f t="shared" si="4"/>
        <v>-</v>
      </c>
      <c r="AB6" s="21" t="str">
        <f t="shared" si="4"/>
        <v>-</v>
      </c>
      <c r="AC6" s="21">
        <f t="shared" si="4"/>
        <v>97.53</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1">
        <f t="shared" si="5"/>
        <v>10.69</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116.17</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1">
        <f t="shared" si="7"/>
        <v>274.83</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36.119999999999997</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575.46</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6.32</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382141</v>
      </c>
      <c r="D7" s="23">
        <v>46</v>
      </c>
      <c r="E7" s="23">
        <v>18</v>
      </c>
      <c r="F7" s="23">
        <v>0</v>
      </c>
      <c r="G7" s="23">
        <v>0</v>
      </c>
      <c r="H7" s="23" t="s">
        <v>96</v>
      </c>
      <c r="I7" s="23" t="s">
        <v>97</v>
      </c>
      <c r="J7" s="23" t="s">
        <v>98</v>
      </c>
      <c r="K7" s="23" t="s">
        <v>99</v>
      </c>
      <c r="L7" s="23" t="s">
        <v>100</v>
      </c>
      <c r="M7" s="23" t="s">
        <v>101</v>
      </c>
      <c r="N7" s="24" t="s">
        <v>102</v>
      </c>
      <c r="O7" s="24">
        <v>59.64</v>
      </c>
      <c r="P7" s="24">
        <v>0.09</v>
      </c>
      <c r="Q7" s="24">
        <v>100</v>
      </c>
      <c r="R7" s="24">
        <v>2650</v>
      </c>
      <c r="S7" s="24">
        <v>34538</v>
      </c>
      <c r="T7" s="24">
        <v>514.34</v>
      </c>
      <c r="U7" s="24">
        <v>67.150000000000006</v>
      </c>
      <c r="V7" s="24">
        <v>30</v>
      </c>
      <c r="W7" s="24">
        <v>0.02</v>
      </c>
      <c r="X7" s="24">
        <v>1500</v>
      </c>
      <c r="Y7" s="24" t="s">
        <v>102</v>
      </c>
      <c r="Z7" s="24" t="s">
        <v>102</v>
      </c>
      <c r="AA7" s="24" t="s">
        <v>102</v>
      </c>
      <c r="AB7" s="24" t="s">
        <v>102</v>
      </c>
      <c r="AC7" s="24">
        <v>97.53</v>
      </c>
      <c r="AD7" s="24" t="s">
        <v>102</v>
      </c>
      <c r="AE7" s="24" t="s">
        <v>102</v>
      </c>
      <c r="AF7" s="24" t="s">
        <v>102</v>
      </c>
      <c r="AG7" s="24" t="s">
        <v>102</v>
      </c>
      <c r="AH7" s="24">
        <v>96.95</v>
      </c>
      <c r="AI7" s="24">
        <v>96.62</v>
      </c>
      <c r="AJ7" s="24" t="s">
        <v>102</v>
      </c>
      <c r="AK7" s="24" t="s">
        <v>102</v>
      </c>
      <c r="AL7" s="24" t="s">
        <v>102</v>
      </c>
      <c r="AM7" s="24" t="s">
        <v>102</v>
      </c>
      <c r="AN7" s="24">
        <v>10.69</v>
      </c>
      <c r="AO7" s="24" t="s">
        <v>102</v>
      </c>
      <c r="AP7" s="24" t="s">
        <v>102</v>
      </c>
      <c r="AQ7" s="24" t="s">
        <v>102</v>
      </c>
      <c r="AR7" s="24" t="s">
        <v>102</v>
      </c>
      <c r="AS7" s="24">
        <v>91.33</v>
      </c>
      <c r="AT7" s="24">
        <v>111.69</v>
      </c>
      <c r="AU7" s="24" t="s">
        <v>102</v>
      </c>
      <c r="AV7" s="24" t="s">
        <v>102</v>
      </c>
      <c r="AW7" s="24" t="s">
        <v>102</v>
      </c>
      <c r="AX7" s="24" t="s">
        <v>102</v>
      </c>
      <c r="AY7" s="24">
        <v>116.17</v>
      </c>
      <c r="AZ7" s="24" t="s">
        <v>102</v>
      </c>
      <c r="BA7" s="24" t="s">
        <v>102</v>
      </c>
      <c r="BB7" s="24" t="s">
        <v>102</v>
      </c>
      <c r="BC7" s="24" t="s">
        <v>102</v>
      </c>
      <c r="BD7" s="24">
        <v>126.97</v>
      </c>
      <c r="BE7" s="24">
        <v>111.29</v>
      </c>
      <c r="BF7" s="24" t="s">
        <v>102</v>
      </c>
      <c r="BG7" s="24" t="s">
        <v>102</v>
      </c>
      <c r="BH7" s="24" t="s">
        <v>102</v>
      </c>
      <c r="BI7" s="24" t="s">
        <v>102</v>
      </c>
      <c r="BJ7" s="24">
        <v>274.83</v>
      </c>
      <c r="BK7" s="24" t="s">
        <v>102</v>
      </c>
      <c r="BL7" s="24" t="s">
        <v>102</v>
      </c>
      <c r="BM7" s="24" t="s">
        <v>102</v>
      </c>
      <c r="BN7" s="24" t="s">
        <v>102</v>
      </c>
      <c r="BO7" s="24">
        <v>338.47</v>
      </c>
      <c r="BP7" s="24">
        <v>349.83</v>
      </c>
      <c r="BQ7" s="24" t="s">
        <v>102</v>
      </c>
      <c r="BR7" s="24" t="s">
        <v>102</v>
      </c>
      <c r="BS7" s="24" t="s">
        <v>102</v>
      </c>
      <c r="BT7" s="24" t="s">
        <v>102</v>
      </c>
      <c r="BU7" s="24">
        <v>36.119999999999997</v>
      </c>
      <c r="BV7" s="24" t="s">
        <v>102</v>
      </c>
      <c r="BW7" s="24" t="s">
        <v>102</v>
      </c>
      <c r="BX7" s="24" t="s">
        <v>102</v>
      </c>
      <c r="BY7" s="24" t="s">
        <v>102</v>
      </c>
      <c r="BZ7" s="24">
        <v>56.06</v>
      </c>
      <c r="CA7" s="24">
        <v>53.65</v>
      </c>
      <c r="CB7" s="24" t="s">
        <v>102</v>
      </c>
      <c r="CC7" s="24" t="s">
        <v>102</v>
      </c>
      <c r="CD7" s="24" t="s">
        <v>102</v>
      </c>
      <c r="CE7" s="24" t="s">
        <v>102</v>
      </c>
      <c r="CF7" s="24">
        <v>575.46</v>
      </c>
      <c r="CG7" s="24" t="s">
        <v>102</v>
      </c>
      <c r="CH7" s="24" t="s">
        <v>102</v>
      </c>
      <c r="CI7" s="24" t="s">
        <v>102</v>
      </c>
      <c r="CJ7" s="24" t="s">
        <v>102</v>
      </c>
      <c r="CK7" s="24">
        <v>304.36</v>
      </c>
      <c r="CL7" s="24">
        <v>307.86</v>
      </c>
      <c r="CM7" s="24" t="s">
        <v>102</v>
      </c>
      <c r="CN7" s="24" t="s">
        <v>102</v>
      </c>
      <c r="CO7" s="24" t="s">
        <v>102</v>
      </c>
      <c r="CP7" s="24" t="s">
        <v>102</v>
      </c>
      <c r="CQ7" s="24" t="s">
        <v>102</v>
      </c>
      <c r="CR7" s="24" t="s">
        <v>102</v>
      </c>
      <c r="CS7" s="24" t="s">
        <v>102</v>
      </c>
      <c r="CT7" s="24" t="s">
        <v>102</v>
      </c>
      <c r="CU7" s="24" t="s">
        <v>102</v>
      </c>
      <c r="CV7" s="24">
        <v>54.08</v>
      </c>
      <c r="CW7" s="24">
        <v>54.61</v>
      </c>
      <c r="CX7" s="24" t="s">
        <v>102</v>
      </c>
      <c r="CY7" s="24" t="s">
        <v>102</v>
      </c>
      <c r="CZ7" s="24" t="s">
        <v>102</v>
      </c>
      <c r="DA7" s="24" t="s">
        <v>102</v>
      </c>
      <c r="DB7" s="24">
        <v>100</v>
      </c>
      <c r="DC7" s="24" t="s">
        <v>102</v>
      </c>
      <c r="DD7" s="24" t="s">
        <v>102</v>
      </c>
      <c r="DE7" s="24" t="s">
        <v>102</v>
      </c>
      <c r="DF7" s="24" t="s">
        <v>102</v>
      </c>
      <c r="DG7" s="24">
        <v>90.57</v>
      </c>
      <c r="DH7" s="24">
        <v>85.31</v>
      </c>
      <c r="DI7" s="24" t="s">
        <v>102</v>
      </c>
      <c r="DJ7" s="24" t="s">
        <v>102</v>
      </c>
      <c r="DK7" s="24" t="s">
        <v>102</v>
      </c>
      <c r="DL7" s="24" t="s">
        <v>102</v>
      </c>
      <c r="DM7" s="24">
        <v>6.32</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和田　美有希</cp:lastModifiedBy>
  <dcterms:created xsi:type="dcterms:W3CDTF">2025-01-24T07:25:07Z</dcterms:created>
  <dcterms:modified xsi:type="dcterms:W3CDTF">2025-02-09T23:36:27Z</dcterms:modified>
  <cp:category/>
</cp:coreProperties>
</file>