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Q:\6000.下水道\0000_情報共有フォルダ\下水道係\令和6年度\07他課事業\財政課\20250124【照会】公営企業に係る経営比較分析表（令和５年度決算）の分析等について\提出（作成中）\"/>
    </mc:Choice>
  </mc:AlternateContent>
  <xr:revisionPtr revIDLastSave="0" documentId="13_ncr:1_{3C7AA8E0-5621-4C36-A8DA-8282CD91D1CA}" xr6:coauthVersionLast="47" xr6:coauthVersionMax="47" xr10:uidLastSave="{00000000-0000-0000-0000-000000000000}"/>
  <workbookProtection workbookAlgorithmName="SHA-512" workbookHashValue="Iy30UAWXUvNwewEngJcW5HbhKOrzB2OZXkyvENXTyyLJKr8CTl9Dgw2Q55EjyHP4b3Bu6jbvLFEauMg90lZgQg==" workbookSaltValue="nQrYqks4o7pVepbWcxcvig==" workbookSpinCount="100000" lockStructure="1"/>
  <bookViews>
    <workbookView xWindow="-108" yWindow="-16308" windowWidth="29016" windowHeight="156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P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<sst xmlns="http://schemas.openxmlformats.org/spreadsheetml/2006/main" count="319" uniqueCount="116">
  <si>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</si>
  <si>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</si>
  <si>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</si>
  <si>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</si>
  <si>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</si>
  <si>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</si>
  <si>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</si>
  <si>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</si>
  <si>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</si>
  <si>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</si>
  <si>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</si>
  <si>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</si>
  <si>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</si>
  <si>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</si>
  <si>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</si>
  <si>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</si>
  <si>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</si>
  <si>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</si>
  <si>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</si>
  <si>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</si>
  <si>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</si>
  <si>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</si>
  <si>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</si>
  <si>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</si>
  <si>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</si>
  <si>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</si>
  <si>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</si>
  <si>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</si>
  <si>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</si>
  <si>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</si>
  <si>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</si>
  <si>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</si>
  <si>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</si>
  <si>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</si>
  <si>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</si>
  <si>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</si>
  <si>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</si>
  <si>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</si>
  <si>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</si>
  <si>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</si>
  <si>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</si>
  <si>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</si>
  <si>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</si>
  <si>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</si>
  <si>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</si>
  <si>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</si>
  <si>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</si>
  <si>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</si>
  <si>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</si>
  <si>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</si>
  <si>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</si>
  <si>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</si>
  <si>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</si>
  <si>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</si>
  <si>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</si>
  <si>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</si>
  <si>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</si>
  <si>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</si>
  <si>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</si>
  <si>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</si>
  <si>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</si>
  <si>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</si>
  <si>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</si>
  <si>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</si>
  <si>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</si>
  <si>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</si>
  <si>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</si>
  <si>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</si>
  <si>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</si>
  <si>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</si>
  <si>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</si>
  <si>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</si>
  <si>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</si>
  <si>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</si>
  <si>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</si>
  <si>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</si>
  <si>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</si>
  <si>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</si>
  <si>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</si>
  <si>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</si>
  <si>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</si>
  <si>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</si>
  <si>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</si>
  <si>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</si>
  <si>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</si>
  <si>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</si>
  <si>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</si>
  <si>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</si>
  <si>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</si>
  <si>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</si>
  <si>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</si>
  <si>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</si>
  <si>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</si>
  <si>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</si>
  <si>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</si>
  <si>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</si>
  <si>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</si>
  <si>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</si>
  <si>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</si>
  <si>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</si>
  <si>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</si>
  <si>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</si>
  <si>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</si>
  <si>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</si>
  <si>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</si>
  <si>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</si>
  <si>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</si>
  <si>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</si>
  <si>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</si>
  <si>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</si>
  <si>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</si>
  <si>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</si>
  <si>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</si>
  <si>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公営企業会計への移行により、減価償却累計額がゼロから始まっているため、有形固定資産減価償却率は低い数値となっている。
　しかしながら、農業集落排水施設は、平成８年度から順次供用開始し、供用後20年を経過した施設が７施設、15年を経過した施設が１施設ある。令和５年度末時点で管渠の更新実績はないものの、今後の耐用年数の経過により、更新経費が発生していくことが予想されることから、投資計画の策定など施設のマネジメントに取り組んでいく必要がある。</t>
    <rPh sb="74" eb="76">
      <t>シセツ</t>
    </rPh>
    <rPh sb="165" eb="169">
      <t>コウシンケイヒ</t>
    </rPh>
    <rPh sb="170" eb="172">
      <t>ハッセイ</t>
    </rPh>
    <rPh sb="179" eb="181">
      <t>ヨソウ</t>
    </rPh>
    <phoneticPr fontId="4"/>
  </si>
  <si>
    <t>　農業集落排水事業においては、経営戦略に基づき、計画的な施設更新により経費削減を図るとともに、加入促進による使用料収入の増加など、経営基盤の強化に取り組むとともに「適正な使用料」の検討も進めていく必要がある。
　また、少子高齢化の進行に伴う人口減少や施設の老朽化を踏まえ、隣接する農業集落排水施設の一部を段階的に公共下水事業へ統廃合し、適正で効率的な「施設利用」により経営の合理化を図っていく。　</t>
    <rPh sb="1" eb="9">
      <t>ノウギョウシュウラクハイスイジギョウ</t>
    </rPh>
    <rPh sb="125" eb="127">
      <t>シセツ</t>
    </rPh>
    <rPh sb="128" eb="131">
      <t>ロウキュウカ</t>
    </rPh>
    <rPh sb="132" eb="133">
      <t>フ</t>
    </rPh>
    <phoneticPr fontId="4"/>
  </si>
  <si>
    <t>　令和５年度より公営企業会計に移行し、初年度となる決算においては黒字経営となり「経常収支比率」は100％を超えているものの、経常収益のうちの約35％は一般会計からの繰入金によるものである。
　経費回収率・汚水処理原価・施設利用率については、類似団体平均との比較では良好な値であるものの、今後施設の老朽化に伴う更新修繕が見込まれることから、経費回収率・水洗化率の向上に努めるとともに、使用料改定をはじめとする経営健全化に向けた取り組みを進めていく必要がある。
　企業債残高対象事業規模比率については、平均値と比較して、比率が低くなっている。当市の農業集落排水事業は、整備事業が完了しているため、企業債残高は減少傾向となっている。
　</t>
    <rPh sb="70" eb="71">
      <t>ヤク</t>
    </rPh>
    <rPh sb="96" eb="101">
      <t>ケイヒカイシュウリツ</t>
    </rPh>
    <rPh sb="102" eb="108">
      <t>オスイショリゲンカ</t>
    </rPh>
    <rPh sb="109" eb="114">
      <t>シセツリヨウリツ</t>
    </rPh>
    <rPh sb="120" eb="126">
      <t>ルイジダンタイヘイキン</t>
    </rPh>
    <rPh sb="128" eb="130">
      <t>ヒカク</t>
    </rPh>
    <rPh sb="132" eb="134">
      <t>リョウコウ</t>
    </rPh>
    <rPh sb="135" eb="136">
      <t>アタイ</t>
    </rPh>
    <rPh sb="191" eb="19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</si>
</sst>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8A-4555-804C-55E699267D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A08A-4555-804C-55E699267D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66.25</c:v>
                </c:pt>
              </c:numCache>
            </c:numRef>
          </c:val>
          <c:extLst>
            <c:ext xmlns:c16="http://schemas.microsoft.com/office/drawing/2014/chart" uri="{C3380CC4-5D6E-409C-BE32-E72D297353CC}">
              <c16:uniqueId val="{00000000-E7DE-41AF-817E-EF33235BA0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E7DE-41AF-817E-EF33235BA0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84.98</c:v>
                </c:pt>
              </c:numCache>
            </c:numRef>
          </c:val>
          <c:extLst>
            <c:ext xmlns:c16="http://schemas.microsoft.com/office/drawing/2014/chart" uri="{C3380CC4-5D6E-409C-BE32-E72D297353CC}">
              <c16:uniqueId val="{00000000-14F4-4D56-9366-3829F1DD2B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4F4-4D56-9366-3829F1DD2B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104.07</c:v>
                </c:pt>
              </c:numCache>
            </c:numRef>
          </c:val>
          <c:extLst>
            <c:ext xmlns:c16="http://schemas.microsoft.com/office/drawing/2014/chart" uri="{C3380CC4-5D6E-409C-BE32-E72D297353CC}">
              <c16:uniqueId val="{00000000-E92B-44C8-8290-D2E3AF99F6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92B-44C8-8290-D2E3AF99F6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DE7B-4CA8-8976-B9C8E4EF6D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E7B-4CA8-8976-B9C8E4EF6D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D0-48C9-96D2-CF3703EA34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BD0-48C9-96D2-CF3703EA34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1A-4C0F-A1E7-DBDA4F95E8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51A-4C0F-A1E7-DBDA4F95E8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66.22</c:v>
                </c:pt>
              </c:numCache>
            </c:numRef>
          </c:val>
          <c:extLst>
            <c:ext xmlns:c16="http://schemas.microsoft.com/office/drawing/2014/chart" uri="{C3380CC4-5D6E-409C-BE32-E72D297353CC}">
              <c16:uniqueId val="{00000000-7927-401D-98EF-2DD3582F18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7927-401D-98EF-2DD3582F18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329.29</c:v>
                </c:pt>
              </c:numCache>
            </c:numRef>
          </c:val>
          <c:extLst>
            <c:ext xmlns:c16="http://schemas.microsoft.com/office/drawing/2014/chart" uri="{C3380CC4-5D6E-409C-BE32-E72D297353CC}">
              <c16:uniqueId val="{00000000-21DC-4ECA-92A1-9CC3458FDF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21DC-4ECA-92A1-9CC3458FDF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66.02</c:v>
                </c:pt>
              </c:numCache>
            </c:numRef>
          </c:val>
          <c:extLst>
            <c:ext xmlns:c16="http://schemas.microsoft.com/office/drawing/2014/chart" uri="{C3380CC4-5D6E-409C-BE32-E72D297353CC}">
              <c16:uniqueId val="{00000000-2D54-4F77-9DA8-A214AB080E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2D54-4F77-9DA8-A214AB080E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187.09</c:v>
                </c:pt>
              </c:numCache>
            </c:numRef>
          </c:val>
          <c:extLst>
            <c:ext xmlns:c16="http://schemas.microsoft.com/office/drawing/2014/chart" uri="{C3380CC4-5D6E-409C-BE32-E72D297353CC}">
              <c16:uniqueId val="{00000000-14F2-46CF-9FB2-837C531050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4F2-46CF-9FB2-837C531050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9"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西予市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34538</v>
      </c>
      <c r="AM8" s="41"/>
      <c r="AN8" s="41"/>
      <c r="AO8" s="41"/>
      <c r="AP8" s="41"/>
      <c r="AQ8" s="41"/>
      <c r="AR8" s="41"/>
      <c r="AS8" s="41"/>
      <c r="AT8" s="34">
        <f>データ!T6</f>
        <v>514.34</v>
      </c>
      <c r="AU8" s="34"/>
      <c r="AV8" s="34"/>
      <c r="AW8" s="34"/>
      <c r="AX8" s="34"/>
      <c r="AY8" s="34"/>
      <c r="AZ8" s="34"/>
      <c r="BA8" s="34"/>
      <c r="BB8" s="34">
        <f>データ!U6</f>
        <v>67.150000000000006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82.46</v>
      </c>
      <c r="J10" s="34"/>
      <c r="K10" s="34"/>
      <c r="L10" s="34"/>
      <c r="M10" s="34"/>
      <c r="N10" s="34"/>
      <c r="O10" s="34"/>
      <c r="P10" s="34">
        <f>データ!P6</f>
        <v>23.88</v>
      </c>
      <c r="Q10" s="34"/>
      <c r="R10" s="34"/>
      <c r="S10" s="34"/>
      <c r="T10" s="34"/>
      <c r="U10" s="34"/>
      <c r="V10" s="34"/>
      <c r="W10" s="34">
        <f>データ!Q6</f>
        <v>100</v>
      </c>
      <c r="X10" s="34"/>
      <c r="Y10" s="34"/>
      <c r="Z10" s="34"/>
      <c r="AA10" s="34"/>
      <c r="AB10" s="34"/>
      <c r="AC10" s="34"/>
      <c r="AD10" s="41">
        <f>データ!R6</f>
        <v>2650</v>
      </c>
      <c r="AE10" s="41"/>
      <c r="AF10" s="41"/>
      <c r="AG10" s="41"/>
      <c r="AH10" s="41"/>
      <c r="AI10" s="41"/>
      <c r="AJ10" s="41"/>
      <c r="AK10" s="2"/>
      <c r="AL10" s="41">
        <f>データ!V6</f>
        <v>8169</v>
      </c>
      <c r="AM10" s="41"/>
      <c r="AN10" s="41"/>
      <c r="AO10" s="41"/>
      <c r="AP10" s="41"/>
      <c r="AQ10" s="41"/>
      <c r="AR10" s="41"/>
      <c r="AS10" s="41"/>
      <c r="AT10" s="34">
        <f>データ!W6</f>
        <v>6.6</v>
      </c>
      <c r="AU10" s="34"/>
      <c r="AV10" s="34"/>
      <c r="AW10" s="34"/>
      <c r="AX10" s="34"/>
      <c r="AY10" s="34"/>
      <c r="AZ10" s="34"/>
      <c r="BA10" s="34"/>
      <c r="BB10" s="34">
        <f>データ!X6</f>
        <v>1237.73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X87SQS0YLvQQkGhRWsmMU4oESsh+/ace16ZRLCvTaO772Rl/P8fu4Hwa2zc68ABQ5TUyrl6fai2ktc0bYTX+Q==" saltValue="kMtoAGfgn/CYS9zJWHA2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382141</v>
      </c>
      <c r="D6" s="19">
        <f t="shared" si="3"/>
        <v>46</v>
      </c>
      <c r="E6" s="19">
        <f t="shared" si="3"/>
        <v>17</v>
      </c>
      <c r="F6" s="19">
        <f t="shared" si="3"/>
        <v>5</v>
      </c>
      <c r="G6" s="19">
        <f t="shared" si="3"/>
        <v>0</v>
      </c>
      <c r="H6" s="19" t="str">
        <f t="shared" si="3"/>
        <v>愛媛県　西予市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82.46</v>
      </c>
      <c r="P6" s="20">
        <f t="shared" si="3"/>
        <v>23.88</v>
      </c>
      <c r="Q6" s="20">
        <f t="shared" si="3"/>
        <v>100</v>
      </c>
      <c r="R6" s="20">
        <f t="shared" si="3"/>
        <v>2650</v>
      </c>
      <c r="S6" s="20">
        <f t="shared" si="3"/>
        <v>34538</v>
      </c>
      <c r="T6" s="20">
        <f t="shared" si="3"/>
        <v>514.34</v>
      </c>
      <c r="U6" s="20">
        <f t="shared" si="3"/>
        <v>67.150000000000006</v>
      </c>
      <c r="V6" s="20">
        <f t="shared" si="3"/>
        <v>8169</v>
      </c>
      <c r="W6" s="20">
        <f t="shared" si="3"/>
        <v>6.6</v>
      </c>
      <c r="X6" s="20">
        <f t="shared" si="3"/>
        <v>1237.73</v>
      </c>
      <c r="Y6" s="21" t="str">
        <f>IF(Y7="",NA(),Y7)</f>
        <v>-</v>
      </c>
      <c r="Z6" s="21" t="str">
        <f t="shared" ref="Z6:AH6" si="4">IF(Z7="",NA(),Z7)</f>
        <v>-</v>
      </c>
      <c r="AA6" s="21" t="str">
        <f t="shared" si="4"/>
        <v>-</v>
      </c>
      <c r="AB6" s="21" t="str">
        <f t="shared" si="4"/>
        <v>-</v>
      </c>
      <c r="AC6" s="21">
        <f t="shared" si="4"/>
        <v>104.07</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66.22</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329.29</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66.02</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187.09</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66.25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84.98</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3.96</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382141</v>
      </c>
      <c r="D7" s="23">
        <v>46</v>
      </c>
      <c r="E7" s="23">
        <v>17</v>
      </c>
      <c r="F7" s="23">
        <v>5</v>
      </c>
      <c r="G7" s="23">
        <v>0</v>
      </c>
      <c r="H7" s="23" t="s">
        <v>95</v>
      </c>
      <c r="I7" s="23" t="s">
        <v>96</v>
      </c>
      <c r="J7" s="23" t="s">
        <v>97</v>
      </c>
      <c r="K7" s="23" t="s">
        <v>98</v>
      </c>
      <c r="L7" s="23" t="s">
        <v>99</v>
      </c>
      <c r="M7" s="23" t="s">
        <v>100</v>
      </c>
      <c r="N7" s="24" t="s">
        <v>101</v>
      </c>
      <c r="O7" s="24">
        <v>82.46</v>
      </c>
      <c r="P7" s="24">
        <v>23.88</v>
      </c>
      <c r="Q7" s="24">
        <v>100</v>
      </c>
      <c r="R7" s="24">
        <v>2650</v>
      </c>
      <c r="S7" s="24">
        <v>34538</v>
      </c>
      <c r="T7" s="24">
        <v>514.34</v>
      </c>
      <c r="U7" s="24">
        <v>67.150000000000006</v>
      </c>
      <c r="V7" s="24">
        <v>8169</v>
      </c>
      <c r="W7" s="24">
        <v>6.6</v>
      </c>
      <c r="X7" s="24">
        <v>1237.73</v>
      </c>
      <c r="Y7" s="24" t="s">
        <v>101</v>
      </c>
      <c r="Z7" s="24" t="s">
        <v>101</v>
      </c>
      <c r="AA7" s="24" t="s">
        <v>101</v>
      </c>
      <c r="AB7" s="24" t="s">
        <v>101</v>
      </c>
      <c r="AC7" s="24">
        <v>104.07</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66.22</v>
      </c>
      <c r="AZ7" s="24" t="s">
        <v>101</v>
      </c>
      <c r="BA7" s="24" t="s">
        <v>101</v>
      </c>
      <c r="BB7" s="24" t="s">
        <v>101</v>
      </c>
      <c r="BC7" s="24" t="s">
        <v>101</v>
      </c>
      <c r="BD7" s="24">
        <v>44.04</v>
      </c>
      <c r="BE7" s="24">
        <v>42.02</v>
      </c>
      <c r="BF7" s="24" t="s">
        <v>101</v>
      </c>
      <c r="BG7" s="24" t="s">
        <v>101</v>
      </c>
      <c r="BH7" s="24" t="s">
        <v>101</v>
      </c>
      <c r="BI7" s="24" t="s">
        <v>101</v>
      </c>
      <c r="BJ7" s="24">
        <v>329.29</v>
      </c>
      <c r="BK7" s="24" t="s">
        <v>101</v>
      </c>
      <c r="BL7" s="24" t="s">
        <v>101</v>
      </c>
      <c r="BM7" s="24" t="s">
        <v>101</v>
      </c>
      <c r="BN7" s="24" t="s">
        <v>101</v>
      </c>
      <c r="BO7" s="24">
        <v>839.21</v>
      </c>
      <c r="BP7" s="24">
        <v>785.1</v>
      </c>
      <c r="BQ7" s="24" t="s">
        <v>101</v>
      </c>
      <c r="BR7" s="24" t="s">
        <v>101</v>
      </c>
      <c r="BS7" s="24" t="s">
        <v>101</v>
      </c>
      <c r="BT7" s="24" t="s">
        <v>101</v>
      </c>
      <c r="BU7" s="24">
        <v>66.02</v>
      </c>
      <c r="BV7" s="24" t="s">
        <v>101</v>
      </c>
      <c r="BW7" s="24" t="s">
        <v>101</v>
      </c>
      <c r="BX7" s="24" t="s">
        <v>101</v>
      </c>
      <c r="BY7" s="24" t="s">
        <v>101</v>
      </c>
      <c r="BZ7" s="24">
        <v>52.05</v>
      </c>
      <c r="CA7" s="24">
        <v>56.93</v>
      </c>
      <c r="CB7" s="24" t="s">
        <v>101</v>
      </c>
      <c r="CC7" s="24" t="s">
        <v>101</v>
      </c>
      <c r="CD7" s="24" t="s">
        <v>101</v>
      </c>
      <c r="CE7" s="24" t="s">
        <v>101</v>
      </c>
      <c r="CF7" s="24">
        <v>187.09</v>
      </c>
      <c r="CG7" s="24" t="s">
        <v>101</v>
      </c>
      <c r="CH7" s="24" t="s">
        <v>101</v>
      </c>
      <c r="CI7" s="24" t="s">
        <v>101</v>
      </c>
      <c r="CJ7" s="24" t="s">
        <v>101</v>
      </c>
      <c r="CK7" s="24">
        <v>301.86</v>
      </c>
      <c r="CL7" s="24">
        <v>271.14999999999998</v>
      </c>
      <c r="CM7" s="24" t="s">
        <v>101</v>
      </c>
      <c r="CN7" s="24" t="s">
        <v>101</v>
      </c>
      <c r="CO7" s="24" t="s">
        <v>101</v>
      </c>
      <c r="CP7" s="24" t="s">
        <v>101</v>
      </c>
      <c r="CQ7" s="24">
        <v>66.25</v>
      </c>
      <c r="CR7" s="24" t="s">
        <v>101</v>
      </c>
      <c r="CS7" s="24" t="s">
        <v>101</v>
      </c>
      <c r="CT7" s="24" t="s">
        <v>101</v>
      </c>
      <c r="CU7" s="24" t="s">
        <v>101</v>
      </c>
      <c r="CV7" s="24">
        <v>46.25</v>
      </c>
      <c r="CW7" s="24">
        <v>49.87</v>
      </c>
      <c r="CX7" s="24" t="s">
        <v>101</v>
      </c>
      <c r="CY7" s="24" t="s">
        <v>101</v>
      </c>
      <c r="CZ7" s="24" t="s">
        <v>101</v>
      </c>
      <c r="DA7" s="24" t="s">
        <v>101</v>
      </c>
      <c r="DB7" s="24">
        <v>84.98</v>
      </c>
      <c r="DC7" s="24" t="s">
        <v>101</v>
      </c>
      <c r="DD7" s="24" t="s">
        <v>101</v>
      </c>
      <c r="DE7" s="24" t="s">
        <v>101</v>
      </c>
      <c r="DF7" s="24" t="s">
        <v>101</v>
      </c>
      <c r="DG7" s="24">
        <v>83.96</v>
      </c>
      <c r="DH7" s="24">
        <v>87.54</v>
      </c>
      <c r="DI7" s="24" t="s">
        <v>101</v>
      </c>
      <c r="DJ7" s="24" t="s">
        <v>101</v>
      </c>
      <c r="DK7" s="24" t="s">
        <v>101</v>
      </c>
      <c r="DL7" s="24" t="s">
        <v>101</v>
      </c>
      <c r="DM7" s="24">
        <v>3.96</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美有希</cp:lastModifiedBy>
  <dcterms:created xsi:type="dcterms:W3CDTF">2025-01-24T07:20:21Z</dcterms:created>
  <dcterms:modified xsi:type="dcterms:W3CDTF">2025-02-09T23:37:59Z</dcterms:modified>
  <cp:category/>
</cp:coreProperties>
</file>