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gifile01\28_都市整備課\　【R5～】\【課内共有】\R06年度\共通-庶務-一般\【ファイル】照会回答綴\【廃R10(3年保存)】照会回答綴\01 庁内\01 総務部\財政課\企業会計分\20250122100537_【2_7〆】公営企業に係る経営比較分析表（令和５年度決算）の分析等について（照会）\02_提出\差替後\"/>
    </mc:Choice>
  </mc:AlternateContent>
  <workbookProtection workbookAlgorithmName="SHA-512" workbookHashValue="FKRU9Y6n2TnzoXo0kds6Gm+AsdqbWSkLn7M3EDCGDJG/RdCi+sGj9KZ6FSXzUXcGaTRLynLSL44yIPnkghcqpA==" workbookSaltValue="q22E6i2bfLW314Byy5tK6A=="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<sst xmlns="http://schemas.openxmlformats.org/spreadsheetml/2006/main" count="253" uniqueCount="115">
  <si>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</si>
  <si>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</si>
  <si>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</si>
  <si>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</si>
  <si>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</si>
  <si>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</si>
  <si>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</si>
  <si>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</si>
  <si>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</si>
  <si>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</si>
  <si>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</si>
  <si>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</si>
  <si>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</si>
  <si>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</si>
  <si>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</si>
  <si>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</si>
  <si>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</si>
  <si>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</si>
  <si>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</si>
  <si>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</si>
  <si>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</si>
  <si>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</si>
  <si>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</si>
  <si>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</si>
  <si>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</si>
  <si>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</si>
  <si>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</si>
  <si>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</si>
  <si>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</si>
  <si>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</si>
  <si>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</si>
  <si>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</si>
  <si>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</si>
  <si>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</si>
  <si>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</si>
  <si>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</si>
  <si>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</si>
  <si>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</si>
  <si>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</si>
  <si>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</si>
  <si>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</si>
  <si>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</si>
  <si>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</si>
  <si>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</si>
  <si>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</si>
  <si>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</si>
  <si>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</si>
  <si>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</si>
  <si>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</si>
  <si>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</si>
  <si>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</si>
  <si>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</si>
  <si>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</si>
  <si>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</si>
  <si>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</si>
  <si>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</si>
  <si>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</si>
  <si>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</si>
  <si>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</si>
  <si>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</si>
  <si>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</si>
  <si>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</si>
  <si>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</si>
  <si>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</si>
  <si>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</si>
  <si>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</si>
  <si>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</si>
  <si>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</si>
  <si>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</si>
  <si>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</si>
  <si>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</si>
  <si>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</si>
  <si>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</si>
  <si>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</si>
  <si>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</si>
  <si>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</si>
  <si>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</si>
  <si>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</si>
  <si>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</si>
  <si>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</si>
  <si>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</si>
  <si>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</si>
  <si>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</si>
  <si>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</si>
  <si>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</si>
  <si>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</si>
  <si>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</si>
  <si>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</si>
  <si>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</si>
  <si>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</si>
  <si>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</si>
  <si>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</si>
  <si>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</si>
  <si>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</si>
  <si>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</si>
  <si>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</si>
  <si>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宇和島市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</si>
  <si>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</si>
  <si>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</si>
  <si>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</si>
  <si>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</si>
  <si>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</si>
  <si>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</si>
  <si>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</si>
  <si>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</si>
  <si>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</si>
  <si>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</si>
  <si>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</si>
  <si>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</si>
  <si>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</si>
  <si>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</si>
  <si>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</si>
  <si>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xml:space="preserve">①経常収支比率は100％を超えているが、実態としては一般会計から基準外繰入を受けることで収支が均衡している状態である。
④企業債残高対事業規模比率については、借入額より償還額が大きく、平均値を下回っているが、今後はストックマネジメント計画に基づき処理場の更新を進めていくため、適切な起債残高の検討及び財源確保に努める必要がある。
⑤経費回収率は100％を下まわっており、汚水処理経費を使用料で賄えていない状況にあるため、物価高騰の状況下、さらなる経費の削減や適正な使用料収入確保のための検討が必要である。
⑥汚水処理原価については、概ね適切な基準で推移していると認識しているが、物価高騰による経常経費の増加により、今後の指数増加が懸念されている。
⑦施設利用率については横ばいで、平均を超えてはいるものの、30％程度の余力がある状態である。
⑧水洗化率は類似団体の平均値を上回るが、全国平均には及んでいない。現時点で整備区域を広げる予定はないため、下水道接続普及に力を入れ、水洗化率を引き上げていく必要がある。
</t>
    <rPh sb="20" eb="22">
      <t>ジッタイ</t>
    </rPh>
    <rPh sb="32" eb="35">
      <t>キジュンガイ</t>
    </rPh>
    <rPh sb="38" eb="39">
      <t>ウ</t>
    </rPh>
    <rPh sb="44" eb="46">
      <t>シュウシ</t>
    </rPh>
    <rPh sb="47" eb="49">
      <t>キンコウ</t>
    </rPh>
    <rPh sb="53" eb="55">
      <t>ジョウタイ</t>
    </rPh>
    <rPh sb="79" eb="82">
      <t>カリイレガク</t>
    </rPh>
    <rPh sb="88" eb="89">
      <t>オオ</t>
    </rPh>
    <rPh sb="92" eb="95">
      <t>ヘイキンチ</t>
    </rPh>
    <rPh sb="96" eb="97">
      <t>シタ</t>
    </rPh>
    <rPh sb="97" eb="98">
      <t>マワ</t>
    </rPh>
    <rPh sb="138" eb="140">
      <t>テキセツ</t>
    </rPh>
    <rPh sb="141" eb="143">
      <t>キサイ</t>
    </rPh>
    <rPh sb="143" eb="145">
      <t>ザンダカ</t>
    </rPh>
    <rPh sb="146" eb="148">
      <t>ケントウ</t>
    </rPh>
    <rPh sb="148" eb="149">
      <t>オヨ</t>
    </rPh>
    <rPh sb="210" eb="212">
      <t>ブッカ</t>
    </rPh>
    <rPh sb="212" eb="214">
      <t>コウトウ</t>
    </rPh>
    <rPh sb="215" eb="218">
      <t>ジョウキョウカ</t>
    </rPh>
    <rPh sb="254" eb="260">
      <t>オスイショリゲンカ</t>
    </rPh>
    <rPh sb="266" eb="267">
      <t>オオム</t>
    </rPh>
    <rPh sb="268" eb="270">
      <t>テキセツ</t>
    </rPh>
    <rPh sb="271" eb="273">
      <t>キジュン</t>
    </rPh>
    <rPh sb="274" eb="276">
      <t>スイイ</t>
    </rPh>
    <rPh sb="281" eb="283">
      <t>ニンシキ</t>
    </rPh>
    <rPh sb="289" eb="291">
      <t>ブッカ</t>
    </rPh>
    <rPh sb="291" eb="293">
      <t>コウトウ</t>
    </rPh>
    <rPh sb="296" eb="300">
      <t>ケイジョウケイヒ</t>
    </rPh>
    <rPh sb="301" eb="303">
      <t>ゾウカ</t>
    </rPh>
    <rPh sb="307" eb="309">
      <t>コンゴ</t>
    </rPh>
    <rPh sb="310" eb="312">
      <t>シスウ</t>
    </rPh>
    <rPh sb="312" eb="314">
      <t>ゾウカ</t>
    </rPh>
    <rPh sb="315" eb="317">
      <t>ケネン</t>
    </rPh>
    <rPh sb="404" eb="407">
      <t>ゲンジテン</t>
    </rPh>
    <rPh sb="427" eb="429">
      <t>セツゾク</t>
    </rPh>
    <rPh sb="429" eb="431">
      <t>フキュウ</t>
    </rPh>
    <rPh sb="432" eb="433">
      <t>チカラ</t>
    </rPh>
    <rPh sb="434" eb="435">
      <t>イ</t>
    </rPh>
    <phoneticPr fontId="4"/>
  </si>
  <si>
    <t>　本市の公共下水道事業は平成10年の供用開始から26年が経過しており、管渠については老朽化対策が必要な段階には至っていないが、今後到来する管渠の老朽化に備え、耐震性を考慮しつつ更新計画を立てて行く必要がある。
　一方で処理場施設・設備については、耐用年数が経過したものもあり、経年的劣化及び処理機能の低下が認められる箇所もあることから、平成27年度から令和２年度まで長寿命化事業を実施し、現在はストックマネジメント計画に基づいて施設の更新等を行っている。</t>
    <rPh sb="26" eb="27">
      <t>ネン</t>
    </rPh>
    <rPh sb="63" eb="65">
      <t>コンゴ</t>
    </rPh>
    <rPh sb="65" eb="67">
      <t>トウライ</t>
    </rPh>
    <rPh sb="76" eb="77">
      <t>ソナ</t>
    </rPh>
    <rPh sb="79" eb="82">
      <t>タイシンセイ</t>
    </rPh>
    <rPh sb="83" eb="85">
      <t>コウリョ</t>
    </rPh>
    <rPh sb="88" eb="90">
      <t>コウシン</t>
    </rPh>
    <rPh sb="90" eb="92">
      <t>ケイカク</t>
    </rPh>
    <rPh sb="93" eb="94">
      <t>タ</t>
    </rPh>
    <rPh sb="96" eb="97">
      <t>イ</t>
    </rPh>
    <rPh sb="98" eb="100">
      <t>ヒツヨウ</t>
    </rPh>
    <rPh sb="128" eb="130">
      <t>ケイカ</t>
    </rPh>
    <rPh sb="143" eb="144">
      <t>オヨ</t>
    </rPh>
    <rPh sb="158" eb="160">
      <t>カショ</t>
    </rPh>
    <rPh sb="194" eb="196">
      <t>ゲンザイ</t>
    </rPh>
    <phoneticPr fontId="4"/>
  </si>
  <si>
    <t>　供用開始から26年が経過し、市街地の公共下水道整備は概ね終了している。今後大幅な供用開始区域の拡大は当分の間予定していないため、経営指標の数値改善のために、設備更新時の高効率機器の導入をはじめとする経費の削減や、使用料改定を視野に入れた事業収入の見直しを検討し、人口減少や物価高騰への対応及び、汚水処理原価の抑制、経費回収率の向上を図りたい。
　また既存施設については、長寿命化や機器更新が必要な段階に入っているため、将来的な管渠の老朽化も見据え、投資の平準化、コスト縮減を合理的に進め、計画的な事業運営に努めたい。</t>
    <rPh sb="1" eb="3">
      <t>キョウヨウ</t>
    </rPh>
    <rPh sb="3" eb="5">
      <t>カイシ</t>
    </rPh>
    <rPh sb="9" eb="10">
      <t>ネン</t>
    </rPh>
    <rPh sb="11" eb="13">
      <t>ケイカ</t>
    </rPh>
    <rPh sb="191" eb="193">
      <t>キキ</t>
    </rPh>
    <rPh sb="225" eb="227">
      <t>トウシ</t>
    </rPh>
    <rPh sb="235" eb="237">
      <t>シュクゲン</t>
    </rPh>
    <rPh sb="238" eb="241">
      <t>ゴウリテキ</t>
    </rPh>
    <rPh sb="242" eb="243">
      <t>スス</t>
    </rPh>
    <rPh sb="249" eb="251">
      <t>ジギョウ</t>
    </rPh>
    <rPh sb="251" eb="253">
      <t>ウンエイ</t>
    </rPh>
    <rPh sb="254" eb="255">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</si>
</sst>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381-4B11-8893-9EF43F7DDD6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1.65</c:v>
                </c:pt>
                <c:pt idx="2">
                  <c:v>0.14000000000000001</c:v>
                </c:pt>
                <c:pt idx="3">
                  <c:v>0.08</c:v>
                </c:pt>
                <c:pt idx="4">
                  <c:v>0.57999999999999996</c:v>
                </c:pt>
              </c:numCache>
            </c:numRef>
          </c:val>
          <c:smooth val="0"/>
          <c:extLst>
            <c:ext xmlns:c16="http://schemas.microsoft.com/office/drawing/2014/chart" uri="{C3380CC4-5D6E-409C-BE32-E72D297353CC}">
              <c16:uniqueId val="{00000001-3381-4B11-8893-9EF43F7DDD6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65.209999999999994</c:v>
                </c:pt>
                <c:pt idx="2">
                  <c:v>63.72</c:v>
                </c:pt>
                <c:pt idx="3">
                  <c:v>63.56</c:v>
                </c:pt>
                <c:pt idx="4">
                  <c:v>64.2</c:v>
                </c:pt>
              </c:numCache>
            </c:numRef>
          </c:val>
          <c:extLst>
            <c:ext xmlns:c16="http://schemas.microsoft.com/office/drawing/2014/chart" uri="{C3380CC4-5D6E-409C-BE32-E72D297353CC}">
              <c16:uniqueId val="{00000000-7E4B-4107-955F-882B0BBAFE6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50.53</c:v>
                </c:pt>
                <c:pt idx="2">
                  <c:v>51.42</c:v>
                </c:pt>
                <c:pt idx="3">
                  <c:v>48.95</c:v>
                </c:pt>
                <c:pt idx="4">
                  <c:v>49.28</c:v>
                </c:pt>
              </c:numCache>
            </c:numRef>
          </c:val>
          <c:smooth val="0"/>
          <c:extLst>
            <c:ext xmlns:c16="http://schemas.microsoft.com/office/drawing/2014/chart" uri="{C3380CC4-5D6E-409C-BE32-E72D297353CC}">
              <c16:uniqueId val="{00000001-7E4B-4107-955F-882B0BBAFE6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90.76</c:v>
                </c:pt>
                <c:pt idx="2">
                  <c:v>91.57</c:v>
                </c:pt>
                <c:pt idx="3">
                  <c:v>92</c:v>
                </c:pt>
                <c:pt idx="4">
                  <c:v>92.36</c:v>
                </c:pt>
              </c:numCache>
            </c:numRef>
          </c:val>
          <c:extLst>
            <c:ext xmlns:c16="http://schemas.microsoft.com/office/drawing/2014/chart" uri="{C3380CC4-5D6E-409C-BE32-E72D297353CC}">
              <c16:uniqueId val="{00000000-D731-4AA3-835C-2C2DAD33ABF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82.08</c:v>
                </c:pt>
                <c:pt idx="2">
                  <c:v>81.34</c:v>
                </c:pt>
                <c:pt idx="3">
                  <c:v>81.14</c:v>
                </c:pt>
                <c:pt idx="4">
                  <c:v>79.7</c:v>
                </c:pt>
              </c:numCache>
            </c:numRef>
          </c:val>
          <c:smooth val="0"/>
          <c:extLst>
            <c:ext xmlns:c16="http://schemas.microsoft.com/office/drawing/2014/chart" uri="{C3380CC4-5D6E-409C-BE32-E72D297353CC}">
              <c16:uniqueId val="{00000001-D731-4AA3-835C-2C2DAD33ABF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114.73</c:v>
                </c:pt>
                <c:pt idx="2">
                  <c:v>118.55</c:v>
                </c:pt>
                <c:pt idx="3">
                  <c:v>117.41</c:v>
                </c:pt>
                <c:pt idx="4">
                  <c:v>115.72</c:v>
                </c:pt>
              </c:numCache>
            </c:numRef>
          </c:val>
          <c:extLst>
            <c:ext xmlns:c16="http://schemas.microsoft.com/office/drawing/2014/chart" uri="{C3380CC4-5D6E-409C-BE32-E72D297353CC}">
              <c16:uniqueId val="{00000000-9E22-42C8-A28F-2027FFA828B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107.21</c:v>
                </c:pt>
                <c:pt idx="2">
                  <c:v>107.08</c:v>
                </c:pt>
                <c:pt idx="3">
                  <c:v>106.08</c:v>
                </c:pt>
                <c:pt idx="4">
                  <c:v>106.87</c:v>
                </c:pt>
              </c:numCache>
            </c:numRef>
          </c:val>
          <c:smooth val="0"/>
          <c:extLst>
            <c:ext xmlns:c16="http://schemas.microsoft.com/office/drawing/2014/chart" uri="{C3380CC4-5D6E-409C-BE32-E72D297353CC}">
              <c16:uniqueId val="{00000001-9E22-42C8-A28F-2027FFA828B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3.55</c:v>
                </c:pt>
                <c:pt idx="2">
                  <c:v>7.29</c:v>
                </c:pt>
                <c:pt idx="3">
                  <c:v>10.45</c:v>
                </c:pt>
                <c:pt idx="4">
                  <c:v>13.89</c:v>
                </c:pt>
              </c:numCache>
            </c:numRef>
          </c:val>
          <c:extLst>
            <c:ext xmlns:c16="http://schemas.microsoft.com/office/drawing/2014/chart" uri="{C3380CC4-5D6E-409C-BE32-E72D297353CC}">
              <c16:uniqueId val="{00000000-7222-4685-A74B-2C3A5B4B056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12.7</c:v>
                </c:pt>
                <c:pt idx="2">
                  <c:v>14.65</c:v>
                </c:pt>
                <c:pt idx="3">
                  <c:v>16.11</c:v>
                </c:pt>
                <c:pt idx="4">
                  <c:v>17.05</c:v>
                </c:pt>
              </c:numCache>
            </c:numRef>
          </c:val>
          <c:smooth val="0"/>
          <c:extLst>
            <c:ext xmlns:c16="http://schemas.microsoft.com/office/drawing/2014/chart" uri="{C3380CC4-5D6E-409C-BE32-E72D297353CC}">
              <c16:uniqueId val="{00000001-7222-4685-A74B-2C3A5B4B056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5AAE-481A-A007-F9C6381ABFF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formatCode="#,##0.00;&quot;△&quot;#,##0.00;&quot;-&quot;">
                  <c:v>0.1</c:v>
                </c:pt>
                <c:pt idx="3" formatCode="#,##0.00;&quot;△&quot;#,##0.00;&quot;-&quot;">
                  <c:v>0.17</c:v>
                </c:pt>
                <c:pt idx="4" formatCode="#,##0.00;&quot;△&quot;#,##0.00;&quot;-&quot;">
                  <c:v>0.22</c:v>
                </c:pt>
              </c:numCache>
            </c:numRef>
          </c:val>
          <c:smooth val="0"/>
          <c:extLst>
            <c:ext xmlns:c16="http://schemas.microsoft.com/office/drawing/2014/chart" uri="{C3380CC4-5D6E-409C-BE32-E72D297353CC}">
              <c16:uniqueId val="{00000001-5AAE-481A-A007-F9C6381ABFF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F92-4807-A227-1EEEBFF1D82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43.71</c:v>
                </c:pt>
                <c:pt idx="2">
                  <c:v>45.94</c:v>
                </c:pt>
                <c:pt idx="3">
                  <c:v>29.34</c:v>
                </c:pt>
                <c:pt idx="4">
                  <c:v>21.73</c:v>
                </c:pt>
              </c:numCache>
            </c:numRef>
          </c:val>
          <c:smooth val="0"/>
          <c:extLst>
            <c:ext xmlns:c16="http://schemas.microsoft.com/office/drawing/2014/chart" uri="{C3380CC4-5D6E-409C-BE32-E72D297353CC}">
              <c16:uniqueId val="{00000001-BF92-4807-A227-1EEEBFF1D82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15.79</c:v>
                </c:pt>
                <c:pt idx="2">
                  <c:v>18.43</c:v>
                </c:pt>
                <c:pt idx="3">
                  <c:v>17.84</c:v>
                </c:pt>
                <c:pt idx="4">
                  <c:v>26.72</c:v>
                </c:pt>
              </c:numCache>
            </c:numRef>
          </c:val>
          <c:extLst>
            <c:ext xmlns:c16="http://schemas.microsoft.com/office/drawing/2014/chart" uri="{C3380CC4-5D6E-409C-BE32-E72D297353CC}">
              <c16:uniqueId val="{00000000-8BE1-4D8E-9FB1-683A9DA5182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40.67</c:v>
                </c:pt>
                <c:pt idx="2">
                  <c:v>47.7</c:v>
                </c:pt>
                <c:pt idx="3">
                  <c:v>50.59</c:v>
                </c:pt>
                <c:pt idx="4">
                  <c:v>62.37</c:v>
                </c:pt>
              </c:numCache>
            </c:numRef>
          </c:val>
          <c:smooth val="0"/>
          <c:extLst>
            <c:ext xmlns:c16="http://schemas.microsoft.com/office/drawing/2014/chart" uri="{C3380CC4-5D6E-409C-BE32-E72D297353CC}">
              <c16:uniqueId val="{00000001-8BE1-4D8E-9FB1-683A9DA5182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339.31</c:v>
                </c:pt>
                <c:pt idx="2">
                  <c:v>317.55</c:v>
                </c:pt>
                <c:pt idx="3">
                  <c:v>118.49</c:v>
                </c:pt>
                <c:pt idx="4">
                  <c:v>144.1</c:v>
                </c:pt>
              </c:numCache>
            </c:numRef>
          </c:val>
          <c:extLst>
            <c:ext xmlns:c16="http://schemas.microsoft.com/office/drawing/2014/chart" uri="{C3380CC4-5D6E-409C-BE32-E72D297353CC}">
              <c16:uniqueId val="{00000000-B668-4455-9745-CA77D34CA38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1050.51</c:v>
                </c:pt>
                <c:pt idx="2">
                  <c:v>1102.01</c:v>
                </c:pt>
                <c:pt idx="3">
                  <c:v>987.36</c:v>
                </c:pt>
                <c:pt idx="4">
                  <c:v>1042.77</c:v>
                </c:pt>
              </c:numCache>
            </c:numRef>
          </c:val>
          <c:smooth val="0"/>
          <c:extLst>
            <c:ext xmlns:c16="http://schemas.microsoft.com/office/drawing/2014/chart" uri="{C3380CC4-5D6E-409C-BE32-E72D297353CC}">
              <c16:uniqueId val="{00000001-B668-4455-9745-CA77D34CA38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91.43</c:v>
                </c:pt>
                <c:pt idx="2">
                  <c:v>86.49</c:v>
                </c:pt>
                <c:pt idx="3">
                  <c:v>94.82</c:v>
                </c:pt>
                <c:pt idx="4">
                  <c:v>95.06</c:v>
                </c:pt>
              </c:numCache>
            </c:numRef>
          </c:val>
          <c:extLst>
            <c:ext xmlns:c16="http://schemas.microsoft.com/office/drawing/2014/chart" uri="{C3380CC4-5D6E-409C-BE32-E72D297353CC}">
              <c16:uniqueId val="{00000000-218C-4199-897F-C635E325A1C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82.65</c:v>
                </c:pt>
                <c:pt idx="2">
                  <c:v>82.55</c:v>
                </c:pt>
                <c:pt idx="3">
                  <c:v>83.55</c:v>
                </c:pt>
                <c:pt idx="4">
                  <c:v>84.48</c:v>
                </c:pt>
              </c:numCache>
            </c:numRef>
          </c:val>
          <c:smooth val="0"/>
          <c:extLst>
            <c:ext xmlns:c16="http://schemas.microsoft.com/office/drawing/2014/chart" uri="{C3380CC4-5D6E-409C-BE32-E72D297353CC}">
              <c16:uniqueId val="{00000001-218C-4199-897F-C635E325A1C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157.78</c:v>
                </c:pt>
                <c:pt idx="2">
                  <c:v>166.01</c:v>
                </c:pt>
                <c:pt idx="3">
                  <c:v>151.71</c:v>
                </c:pt>
                <c:pt idx="4">
                  <c:v>152.03</c:v>
                </c:pt>
              </c:numCache>
            </c:numRef>
          </c:val>
          <c:extLst>
            <c:ext xmlns:c16="http://schemas.microsoft.com/office/drawing/2014/chart" uri="{C3380CC4-5D6E-409C-BE32-E72D297353CC}">
              <c16:uniqueId val="{00000000-6C0E-4A71-8791-0B0D1883E46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186.3</c:v>
                </c:pt>
                <c:pt idx="2">
                  <c:v>188.38</c:v>
                </c:pt>
                <c:pt idx="3">
                  <c:v>185.98</c:v>
                </c:pt>
                <c:pt idx="4">
                  <c:v>187.11</c:v>
                </c:pt>
              </c:numCache>
            </c:numRef>
          </c:val>
          <c:smooth val="0"/>
          <c:extLst>
            <c:ext xmlns:c16="http://schemas.microsoft.com/office/drawing/2014/chart" uri="{C3380CC4-5D6E-409C-BE32-E72D297353CC}">
              <c16:uniqueId val="{00000001-6C0E-4A71-8791-0B0D1883E46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Q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3" t="s">
        <v>0</v>
      </c>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c r="BX2" s="63"/>
      <c r="BY2" s="63"/>
      <c r="BZ2" s="63"/>
    </row>
    <row r="3" spans="1:78" ht="9.75" customHeight="1" x14ac:dyDescent="0.15">
      <c r="A3" s="2"/>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3"/>
      <c r="BZ3" s="63"/>
    </row>
    <row r="4" spans="1:78" ht="9.75" customHeight="1" x14ac:dyDescent="0.15">
      <c r="A4" s="2"/>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4" t="str">
        <f>データ!H6</f>
        <v>愛媛県　宇和島市</v>
      </c>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56" t="s">
        <v>9</v>
      </c>
      <c r="BM7" s="57"/>
      <c r="BN7" s="57"/>
      <c r="BO7" s="57"/>
      <c r="BP7" s="57"/>
      <c r="BQ7" s="57"/>
      <c r="BR7" s="57"/>
      <c r="BS7" s="57"/>
      <c r="BT7" s="57"/>
      <c r="BU7" s="57"/>
      <c r="BV7" s="57"/>
      <c r="BW7" s="57"/>
      <c r="BX7" s="57"/>
      <c r="BY7" s="58"/>
    </row>
    <row r="8" spans="1:78" ht="18.75" customHeight="1" x14ac:dyDescent="0.15">
      <c r="A8" s="2"/>
      <c r="B8" s="59" t="str">
        <f>データ!I6</f>
        <v>法適用</v>
      </c>
      <c r="C8" s="59"/>
      <c r="D8" s="59"/>
      <c r="E8" s="59"/>
      <c r="F8" s="59"/>
      <c r="G8" s="59"/>
      <c r="H8" s="59"/>
      <c r="I8" s="59" t="str">
        <f>データ!J6</f>
        <v>下水道事業</v>
      </c>
      <c r="J8" s="59"/>
      <c r="K8" s="59"/>
      <c r="L8" s="59"/>
      <c r="M8" s="59"/>
      <c r="N8" s="59"/>
      <c r="O8" s="59"/>
      <c r="P8" s="59" t="str">
        <f>データ!K6</f>
        <v>公共下水道</v>
      </c>
      <c r="Q8" s="59"/>
      <c r="R8" s="59"/>
      <c r="S8" s="59"/>
      <c r="T8" s="59"/>
      <c r="U8" s="59"/>
      <c r="V8" s="59"/>
      <c r="W8" s="59" t="str">
        <f>データ!L6</f>
        <v>Cc2</v>
      </c>
      <c r="X8" s="59"/>
      <c r="Y8" s="59"/>
      <c r="Z8" s="59"/>
      <c r="AA8" s="59"/>
      <c r="AB8" s="59"/>
      <c r="AC8" s="59"/>
      <c r="AD8" s="60" t="str">
        <f>データ!$M$6</f>
        <v>非設置</v>
      </c>
      <c r="AE8" s="60"/>
      <c r="AF8" s="60"/>
      <c r="AG8" s="60"/>
      <c r="AH8" s="60"/>
      <c r="AI8" s="60"/>
      <c r="AJ8" s="60"/>
      <c r="AK8" s="3"/>
      <c r="AL8" s="48">
        <f>データ!S6</f>
        <v>68585</v>
      </c>
      <c r="AM8" s="48"/>
      <c r="AN8" s="48"/>
      <c r="AO8" s="48"/>
      <c r="AP8" s="48"/>
      <c r="AQ8" s="48"/>
      <c r="AR8" s="48"/>
      <c r="AS8" s="48"/>
      <c r="AT8" s="47">
        <f>データ!T6</f>
        <v>468.16</v>
      </c>
      <c r="AU8" s="47"/>
      <c r="AV8" s="47"/>
      <c r="AW8" s="47"/>
      <c r="AX8" s="47"/>
      <c r="AY8" s="47"/>
      <c r="AZ8" s="47"/>
      <c r="BA8" s="47"/>
      <c r="BB8" s="47">
        <f>データ!U6</f>
        <v>146.5</v>
      </c>
      <c r="BC8" s="47"/>
      <c r="BD8" s="47"/>
      <c r="BE8" s="47"/>
      <c r="BF8" s="47"/>
      <c r="BG8" s="47"/>
      <c r="BH8" s="47"/>
      <c r="BI8" s="47"/>
      <c r="BJ8" s="3"/>
      <c r="BK8" s="3"/>
      <c r="BL8" s="61" t="s">
        <v>10</v>
      </c>
      <c r="BM8" s="62"/>
      <c r="BN8" s="51" t="s">
        <v>11</v>
      </c>
      <c r="BO8" s="51"/>
      <c r="BP8" s="51"/>
      <c r="BQ8" s="51"/>
      <c r="BR8" s="51"/>
      <c r="BS8" s="51"/>
      <c r="BT8" s="51"/>
      <c r="BU8" s="51"/>
      <c r="BV8" s="51"/>
      <c r="BW8" s="51"/>
      <c r="BX8" s="51"/>
      <c r="BY8" s="52"/>
    </row>
    <row r="9" spans="1:78" ht="18.75" customHeight="1" x14ac:dyDescent="0.15">
      <c r="A9" s="2"/>
      <c r="B9" s="53" t="s">
        <v>12</v>
      </c>
      <c r="C9" s="53"/>
      <c r="D9" s="53"/>
      <c r="E9" s="53"/>
      <c r="F9" s="53"/>
      <c r="G9" s="53"/>
      <c r="H9" s="53"/>
      <c r="I9" s="53" t="s">
        <v>13</v>
      </c>
      <c r="J9" s="53"/>
      <c r="K9" s="53"/>
      <c r="L9" s="53"/>
      <c r="M9" s="53"/>
      <c r="N9" s="53"/>
      <c r="O9" s="53"/>
      <c r="P9" s="53" t="s">
        <v>14</v>
      </c>
      <c r="Q9" s="53"/>
      <c r="R9" s="53"/>
      <c r="S9" s="53"/>
      <c r="T9" s="53"/>
      <c r="U9" s="53"/>
      <c r="V9" s="53"/>
      <c r="W9" s="53" t="s">
        <v>15</v>
      </c>
      <c r="X9" s="53"/>
      <c r="Y9" s="53"/>
      <c r="Z9" s="53"/>
      <c r="AA9" s="53"/>
      <c r="AB9" s="53"/>
      <c r="AC9" s="53"/>
      <c r="AD9" s="53" t="s">
        <v>16</v>
      </c>
      <c r="AE9" s="53"/>
      <c r="AF9" s="53"/>
      <c r="AG9" s="53"/>
      <c r="AH9" s="53"/>
      <c r="AI9" s="53"/>
      <c r="AJ9" s="53"/>
      <c r="AK9" s="3"/>
      <c r="AL9" s="53" t="s">
        <v>17</v>
      </c>
      <c r="AM9" s="53"/>
      <c r="AN9" s="53"/>
      <c r="AO9" s="53"/>
      <c r="AP9" s="53"/>
      <c r="AQ9" s="53"/>
      <c r="AR9" s="53"/>
      <c r="AS9" s="53"/>
      <c r="AT9" s="53" t="s">
        <v>18</v>
      </c>
      <c r="AU9" s="53"/>
      <c r="AV9" s="53"/>
      <c r="AW9" s="53"/>
      <c r="AX9" s="53"/>
      <c r="AY9" s="53"/>
      <c r="AZ9" s="53"/>
      <c r="BA9" s="53"/>
      <c r="BB9" s="53" t="s">
        <v>19</v>
      </c>
      <c r="BC9" s="53"/>
      <c r="BD9" s="53"/>
      <c r="BE9" s="53"/>
      <c r="BF9" s="53"/>
      <c r="BG9" s="53"/>
      <c r="BH9" s="53"/>
      <c r="BI9" s="53"/>
      <c r="BJ9" s="3"/>
      <c r="BK9" s="3"/>
      <c r="BL9" s="54" t="s">
        <v>20</v>
      </c>
      <c r="BM9" s="55"/>
      <c r="BN9" s="45" t="s">
        <v>21</v>
      </c>
      <c r="BO9" s="45"/>
      <c r="BP9" s="45"/>
      <c r="BQ9" s="45"/>
      <c r="BR9" s="45"/>
      <c r="BS9" s="45"/>
      <c r="BT9" s="45"/>
      <c r="BU9" s="45"/>
      <c r="BV9" s="45"/>
      <c r="BW9" s="45"/>
      <c r="BX9" s="45"/>
      <c r="BY9" s="46"/>
    </row>
    <row r="10" spans="1:78" ht="18.75" customHeight="1" x14ac:dyDescent="0.15">
      <c r="A10" s="2"/>
      <c r="B10" s="47" t="str">
        <f>データ!N6</f>
        <v>-</v>
      </c>
      <c r="C10" s="47"/>
      <c r="D10" s="47"/>
      <c r="E10" s="47"/>
      <c r="F10" s="47"/>
      <c r="G10" s="47"/>
      <c r="H10" s="47"/>
      <c r="I10" s="47">
        <f>データ!O6</f>
        <v>80.98</v>
      </c>
      <c r="J10" s="47"/>
      <c r="K10" s="47"/>
      <c r="L10" s="47"/>
      <c r="M10" s="47"/>
      <c r="N10" s="47"/>
      <c r="O10" s="47"/>
      <c r="P10" s="47">
        <f>データ!P6</f>
        <v>22.75</v>
      </c>
      <c r="Q10" s="47"/>
      <c r="R10" s="47"/>
      <c r="S10" s="47"/>
      <c r="T10" s="47"/>
      <c r="U10" s="47"/>
      <c r="V10" s="47"/>
      <c r="W10" s="47">
        <f>データ!Q6</f>
        <v>73.87</v>
      </c>
      <c r="X10" s="47"/>
      <c r="Y10" s="47"/>
      <c r="Z10" s="47"/>
      <c r="AA10" s="47"/>
      <c r="AB10" s="47"/>
      <c r="AC10" s="47"/>
      <c r="AD10" s="48">
        <f>データ!R6</f>
        <v>2662</v>
      </c>
      <c r="AE10" s="48"/>
      <c r="AF10" s="48"/>
      <c r="AG10" s="48"/>
      <c r="AH10" s="48"/>
      <c r="AI10" s="48"/>
      <c r="AJ10" s="48"/>
      <c r="AK10" s="2"/>
      <c r="AL10" s="48">
        <f>データ!V6</f>
        <v>15446</v>
      </c>
      <c r="AM10" s="48"/>
      <c r="AN10" s="48"/>
      <c r="AO10" s="48"/>
      <c r="AP10" s="48"/>
      <c r="AQ10" s="48"/>
      <c r="AR10" s="48"/>
      <c r="AS10" s="48"/>
      <c r="AT10" s="47">
        <f>データ!W6</f>
        <v>3.64</v>
      </c>
      <c r="AU10" s="47"/>
      <c r="AV10" s="47"/>
      <c r="AW10" s="47"/>
      <c r="AX10" s="47"/>
      <c r="AY10" s="47"/>
      <c r="AZ10" s="47"/>
      <c r="BA10" s="47"/>
      <c r="BB10" s="47">
        <f>データ!X6</f>
        <v>4243.41</v>
      </c>
      <c r="BC10" s="47"/>
      <c r="BD10" s="47"/>
      <c r="BE10" s="47"/>
      <c r="BF10" s="47"/>
      <c r="BG10" s="47"/>
      <c r="BH10" s="47"/>
      <c r="BI10" s="47"/>
      <c r="BJ10" s="2"/>
      <c r="BK10" s="2"/>
      <c r="BL10" s="49" t="s">
        <v>22</v>
      </c>
      <c r="BM10" s="50"/>
      <c r="BN10" s="38" t="s">
        <v>23</v>
      </c>
      <c r="BO10" s="38"/>
      <c r="BP10" s="38"/>
      <c r="BQ10" s="38"/>
      <c r="BR10" s="38"/>
      <c r="BS10" s="38"/>
      <c r="BT10" s="38"/>
      <c r="BU10" s="38"/>
      <c r="BV10" s="38"/>
      <c r="BW10" s="38"/>
      <c r="BX10" s="38"/>
      <c r="BY10" s="3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24</v>
      </c>
      <c r="BM11" s="40"/>
      <c r="BN11" s="40"/>
      <c r="BO11" s="40"/>
      <c r="BP11" s="40"/>
      <c r="BQ11" s="40"/>
      <c r="BR11" s="40"/>
      <c r="BS11" s="40"/>
      <c r="BT11" s="40"/>
      <c r="BU11" s="40"/>
      <c r="BV11" s="40"/>
      <c r="BW11" s="40"/>
      <c r="BX11" s="40"/>
      <c r="BY11" s="40"/>
      <c r="BZ11" s="4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1"/>
      <c r="BM13" s="41"/>
      <c r="BN13" s="41"/>
      <c r="BO13" s="41"/>
      <c r="BP13" s="41"/>
      <c r="BQ13" s="41"/>
      <c r="BR13" s="41"/>
      <c r="BS13" s="41"/>
      <c r="BT13" s="41"/>
      <c r="BU13" s="41"/>
      <c r="BV13" s="41"/>
      <c r="BW13" s="41"/>
      <c r="BX13" s="41"/>
      <c r="BY13" s="41"/>
      <c r="BZ13" s="41"/>
    </row>
    <row r="14" spans="1:78" ht="13.5" customHeight="1" x14ac:dyDescent="0.15">
      <c r="A14" s="2"/>
      <c r="B14" s="42" t="s">
        <v>25</v>
      </c>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4"/>
      <c r="BK14" s="2"/>
      <c r="BL14" s="31" t="s">
        <v>26</v>
      </c>
      <c r="BM14" s="32"/>
      <c r="BN14" s="32"/>
      <c r="BO14" s="32"/>
      <c r="BP14" s="32"/>
      <c r="BQ14" s="32"/>
      <c r="BR14" s="32"/>
      <c r="BS14" s="32"/>
      <c r="BT14" s="32"/>
      <c r="BU14" s="32"/>
      <c r="BV14" s="32"/>
      <c r="BW14" s="32"/>
      <c r="BX14" s="32"/>
      <c r="BY14" s="32"/>
      <c r="BZ14" s="33"/>
    </row>
    <row r="15" spans="1:78" ht="13.5" customHeight="1" x14ac:dyDescent="0.15">
      <c r="A15" s="2"/>
      <c r="B15" s="28"/>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30"/>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3"/>
      <c r="BM17" s="74"/>
      <c r="BN17" s="74"/>
      <c r="BO17" s="74"/>
      <c r="BP17" s="74"/>
      <c r="BQ17" s="74"/>
      <c r="BR17" s="74"/>
      <c r="BS17" s="74"/>
      <c r="BT17" s="74"/>
      <c r="BU17" s="74"/>
      <c r="BV17" s="74"/>
      <c r="BW17" s="74"/>
      <c r="BX17" s="74"/>
      <c r="BY17" s="74"/>
      <c r="BZ17" s="7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3"/>
      <c r="BM18" s="74"/>
      <c r="BN18" s="74"/>
      <c r="BO18" s="74"/>
      <c r="BP18" s="74"/>
      <c r="BQ18" s="74"/>
      <c r="BR18" s="74"/>
      <c r="BS18" s="74"/>
      <c r="BT18" s="74"/>
      <c r="BU18" s="74"/>
      <c r="BV18" s="74"/>
      <c r="BW18" s="74"/>
      <c r="BX18" s="74"/>
      <c r="BY18" s="74"/>
      <c r="BZ18" s="7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3"/>
      <c r="BM19" s="74"/>
      <c r="BN19" s="74"/>
      <c r="BO19" s="74"/>
      <c r="BP19" s="74"/>
      <c r="BQ19" s="74"/>
      <c r="BR19" s="74"/>
      <c r="BS19" s="74"/>
      <c r="BT19" s="74"/>
      <c r="BU19" s="74"/>
      <c r="BV19" s="74"/>
      <c r="BW19" s="74"/>
      <c r="BX19" s="74"/>
      <c r="BY19" s="74"/>
      <c r="BZ19" s="7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3"/>
      <c r="BM20" s="74"/>
      <c r="BN20" s="74"/>
      <c r="BO20" s="74"/>
      <c r="BP20" s="74"/>
      <c r="BQ20" s="74"/>
      <c r="BR20" s="74"/>
      <c r="BS20" s="74"/>
      <c r="BT20" s="74"/>
      <c r="BU20" s="74"/>
      <c r="BV20" s="74"/>
      <c r="BW20" s="74"/>
      <c r="BX20" s="74"/>
      <c r="BY20" s="74"/>
      <c r="BZ20" s="7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3"/>
      <c r="BM21" s="74"/>
      <c r="BN21" s="74"/>
      <c r="BO21" s="74"/>
      <c r="BP21" s="74"/>
      <c r="BQ21" s="74"/>
      <c r="BR21" s="74"/>
      <c r="BS21" s="74"/>
      <c r="BT21" s="74"/>
      <c r="BU21" s="74"/>
      <c r="BV21" s="74"/>
      <c r="BW21" s="74"/>
      <c r="BX21" s="74"/>
      <c r="BY21" s="74"/>
      <c r="BZ21" s="7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3"/>
      <c r="BM22" s="74"/>
      <c r="BN22" s="74"/>
      <c r="BO22" s="74"/>
      <c r="BP22" s="74"/>
      <c r="BQ22" s="74"/>
      <c r="BR22" s="74"/>
      <c r="BS22" s="74"/>
      <c r="BT22" s="74"/>
      <c r="BU22" s="74"/>
      <c r="BV22" s="74"/>
      <c r="BW22" s="74"/>
      <c r="BX22" s="74"/>
      <c r="BY22" s="74"/>
      <c r="BZ22" s="7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3"/>
      <c r="BM23" s="74"/>
      <c r="BN23" s="74"/>
      <c r="BO23" s="74"/>
      <c r="BP23" s="74"/>
      <c r="BQ23" s="74"/>
      <c r="BR23" s="74"/>
      <c r="BS23" s="74"/>
      <c r="BT23" s="74"/>
      <c r="BU23" s="74"/>
      <c r="BV23" s="74"/>
      <c r="BW23" s="74"/>
      <c r="BX23" s="74"/>
      <c r="BY23" s="74"/>
      <c r="BZ23" s="7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3"/>
      <c r="BM24" s="74"/>
      <c r="BN24" s="74"/>
      <c r="BO24" s="74"/>
      <c r="BP24" s="74"/>
      <c r="BQ24" s="74"/>
      <c r="BR24" s="74"/>
      <c r="BS24" s="74"/>
      <c r="BT24" s="74"/>
      <c r="BU24" s="74"/>
      <c r="BV24" s="74"/>
      <c r="BW24" s="74"/>
      <c r="BX24" s="74"/>
      <c r="BY24" s="74"/>
      <c r="BZ24" s="7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3"/>
      <c r="BM25" s="74"/>
      <c r="BN25" s="74"/>
      <c r="BO25" s="74"/>
      <c r="BP25" s="74"/>
      <c r="BQ25" s="74"/>
      <c r="BR25" s="74"/>
      <c r="BS25" s="74"/>
      <c r="BT25" s="74"/>
      <c r="BU25" s="74"/>
      <c r="BV25" s="74"/>
      <c r="BW25" s="74"/>
      <c r="BX25" s="74"/>
      <c r="BY25" s="74"/>
      <c r="BZ25" s="7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3"/>
      <c r="BM26" s="74"/>
      <c r="BN26" s="74"/>
      <c r="BO26" s="74"/>
      <c r="BP26" s="74"/>
      <c r="BQ26" s="74"/>
      <c r="BR26" s="74"/>
      <c r="BS26" s="74"/>
      <c r="BT26" s="74"/>
      <c r="BU26" s="74"/>
      <c r="BV26" s="74"/>
      <c r="BW26" s="74"/>
      <c r="BX26" s="74"/>
      <c r="BY26" s="74"/>
      <c r="BZ26" s="7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3"/>
      <c r="BM27" s="74"/>
      <c r="BN27" s="74"/>
      <c r="BO27" s="74"/>
      <c r="BP27" s="74"/>
      <c r="BQ27" s="74"/>
      <c r="BR27" s="74"/>
      <c r="BS27" s="74"/>
      <c r="BT27" s="74"/>
      <c r="BU27" s="74"/>
      <c r="BV27" s="74"/>
      <c r="BW27" s="74"/>
      <c r="BX27" s="74"/>
      <c r="BY27" s="74"/>
      <c r="BZ27" s="7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3"/>
      <c r="BM28" s="74"/>
      <c r="BN28" s="74"/>
      <c r="BO28" s="74"/>
      <c r="BP28" s="74"/>
      <c r="BQ28" s="74"/>
      <c r="BR28" s="74"/>
      <c r="BS28" s="74"/>
      <c r="BT28" s="74"/>
      <c r="BU28" s="74"/>
      <c r="BV28" s="74"/>
      <c r="BW28" s="74"/>
      <c r="BX28" s="74"/>
      <c r="BY28" s="74"/>
      <c r="BZ28" s="7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3"/>
      <c r="BM29" s="74"/>
      <c r="BN29" s="74"/>
      <c r="BO29" s="74"/>
      <c r="BP29" s="74"/>
      <c r="BQ29" s="74"/>
      <c r="BR29" s="74"/>
      <c r="BS29" s="74"/>
      <c r="BT29" s="74"/>
      <c r="BU29" s="74"/>
      <c r="BV29" s="74"/>
      <c r="BW29" s="74"/>
      <c r="BX29" s="74"/>
      <c r="BY29" s="74"/>
      <c r="BZ29" s="7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3"/>
      <c r="BM30" s="74"/>
      <c r="BN30" s="74"/>
      <c r="BO30" s="74"/>
      <c r="BP30" s="74"/>
      <c r="BQ30" s="74"/>
      <c r="BR30" s="74"/>
      <c r="BS30" s="74"/>
      <c r="BT30" s="74"/>
      <c r="BU30" s="74"/>
      <c r="BV30" s="74"/>
      <c r="BW30" s="74"/>
      <c r="BX30" s="74"/>
      <c r="BY30" s="74"/>
      <c r="BZ30" s="7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3"/>
      <c r="BM31" s="74"/>
      <c r="BN31" s="74"/>
      <c r="BO31" s="74"/>
      <c r="BP31" s="74"/>
      <c r="BQ31" s="74"/>
      <c r="BR31" s="74"/>
      <c r="BS31" s="74"/>
      <c r="BT31" s="74"/>
      <c r="BU31" s="74"/>
      <c r="BV31" s="74"/>
      <c r="BW31" s="74"/>
      <c r="BX31" s="74"/>
      <c r="BY31" s="74"/>
      <c r="BZ31" s="7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3"/>
      <c r="BM32" s="74"/>
      <c r="BN32" s="74"/>
      <c r="BO32" s="74"/>
      <c r="BP32" s="74"/>
      <c r="BQ32" s="74"/>
      <c r="BR32" s="74"/>
      <c r="BS32" s="74"/>
      <c r="BT32" s="74"/>
      <c r="BU32" s="74"/>
      <c r="BV32" s="74"/>
      <c r="BW32" s="74"/>
      <c r="BX32" s="74"/>
      <c r="BY32" s="74"/>
      <c r="BZ32" s="7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3"/>
      <c r="BM33" s="74"/>
      <c r="BN33" s="74"/>
      <c r="BO33" s="74"/>
      <c r="BP33" s="74"/>
      <c r="BQ33" s="74"/>
      <c r="BR33" s="74"/>
      <c r="BS33" s="74"/>
      <c r="BT33" s="74"/>
      <c r="BU33" s="74"/>
      <c r="BV33" s="74"/>
      <c r="BW33" s="74"/>
      <c r="BX33" s="74"/>
      <c r="BY33" s="74"/>
      <c r="BZ33" s="7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3"/>
      <c r="BM34" s="74"/>
      <c r="BN34" s="74"/>
      <c r="BO34" s="74"/>
      <c r="BP34" s="74"/>
      <c r="BQ34" s="74"/>
      <c r="BR34" s="74"/>
      <c r="BS34" s="74"/>
      <c r="BT34" s="74"/>
      <c r="BU34" s="74"/>
      <c r="BV34" s="74"/>
      <c r="BW34" s="74"/>
      <c r="BX34" s="74"/>
      <c r="BY34" s="74"/>
      <c r="BZ34" s="7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3"/>
      <c r="BM35" s="74"/>
      <c r="BN35" s="74"/>
      <c r="BO35" s="74"/>
      <c r="BP35" s="74"/>
      <c r="BQ35" s="74"/>
      <c r="BR35" s="74"/>
      <c r="BS35" s="74"/>
      <c r="BT35" s="74"/>
      <c r="BU35" s="74"/>
      <c r="BV35" s="74"/>
      <c r="BW35" s="74"/>
      <c r="BX35" s="74"/>
      <c r="BY35" s="74"/>
      <c r="BZ35" s="7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3"/>
      <c r="BM36" s="74"/>
      <c r="BN36" s="74"/>
      <c r="BO36" s="74"/>
      <c r="BP36" s="74"/>
      <c r="BQ36" s="74"/>
      <c r="BR36" s="74"/>
      <c r="BS36" s="74"/>
      <c r="BT36" s="74"/>
      <c r="BU36" s="74"/>
      <c r="BV36" s="74"/>
      <c r="BW36" s="74"/>
      <c r="BX36" s="74"/>
      <c r="BY36" s="74"/>
      <c r="BZ36" s="7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3"/>
      <c r="BM37" s="74"/>
      <c r="BN37" s="74"/>
      <c r="BO37" s="74"/>
      <c r="BP37" s="74"/>
      <c r="BQ37" s="74"/>
      <c r="BR37" s="74"/>
      <c r="BS37" s="74"/>
      <c r="BT37" s="74"/>
      <c r="BU37" s="74"/>
      <c r="BV37" s="74"/>
      <c r="BW37" s="74"/>
      <c r="BX37" s="74"/>
      <c r="BY37" s="74"/>
      <c r="BZ37" s="7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3"/>
      <c r="BM38" s="74"/>
      <c r="BN38" s="74"/>
      <c r="BO38" s="74"/>
      <c r="BP38" s="74"/>
      <c r="BQ38" s="74"/>
      <c r="BR38" s="74"/>
      <c r="BS38" s="74"/>
      <c r="BT38" s="74"/>
      <c r="BU38" s="74"/>
      <c r="BV38" s="74"/>
      <c r="BW38" s="74"/>
      <c r="BX38" s="74"/>
      <c r="BY38" s="74"/>
      <c r="BZ38" s="7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3"/>
      <c r="BM39" s="74"/>
      <c r="BN39" s="74"/>
      <c r="BO39" s="74"/>
      <c r="BP39" s="74"/>
      <c r="BQ39" s="74"/>
      <c r="BR39" s="74"/>
      <c r="BS39" s="74"/>
      <c r="BT39" s="74"/>
      <c r="BU39" s="74"/>
      <c r="BV39" s="74"/>
      <c r="BW39" s="74"/>
      <c r="BX39" s="74"/>
      <c r="BY39" s="74"/>
      <c r="BZ39" s="7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3"/>
      <c r="BM40" s="74"/>
      <c r="BN40" s="74"/>
      <c r="BO40" s="74"/>
      <c r="BP40" s="74"/>
      <c r="BQ40" s="74"/>
      <c r="BR40" s="74"/>
      <c r="BS40" s="74"/>
      <c r="BT40" s="74"/>
      <c r="BU40" s="74"/>
      <c r="BV40" s="74"/>
      <c r="BW40" s="74"/>
      <c r="BX40" s="74"/>
      <c r="BY40" s="74"/>
      <c r="BZ40" s="7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3"/>
      <c r="BM41" s="74"/>
      <c r="BN41" s="74"/>
      <c r="BO41" s="74"/>
      <c r="BP41" s="74"/>
      <c r="BQ41" s="74"/>
      <c r="BR41" s="74"/>
      <c r="BS41" s="74"/>
      <c r="BT41" s="74"/>
      <c r="BU41" s="74"/>
      <c r="BV41" s="74"/>
      <c r="BW41" s="74"/>
      <c r="BX41" s="74"/>
      <c r="BY41" s="74"/>
      <c r="BZ41" s="7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3"/>
      <c r="BM42" s="74"/>
      <c r="BN42" s="74"/>
      <c r="BO42" s="74"/>
      <c r="BP42" s="74"/>
      <c r="BQ42" s="74"/>
      <c r="BR42" s="74"/>
      <c r="BS42" s="74"/>
      <c r="BT42" s="74"/>
      <c r="BU42" s="74"/>
      <c r="BV42" s="74"/>
      <c r="BW42" s="74"/>
      <c r="BX42" s="74"/>
      <c r="BY42" s="74"/>
      <c r="BZ42" s="7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3"/>
      <c r="BM43" s="74"/>
      <c r="BN43" s="74"/>
      <c r="BO43" s="74"/>
      <c r="BP43" s="74"/>
      <c r="BQ43" s="74"/>
      <c r="BR43" s="74"/>
      <c r="BS43" s="74"/>
      <c r="BT43" s="74"/>
      <c r="BU43" s="74"/>
      <c r="BV43" s="74"/>
      <c r="BW43" s="74"/>
      <c r="BX43" s="74"/>
      <c r="BY43" s="74"/>
      <c r="BZ43" s="7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6"/>
      <c r="BM44" s="77"/>
      <c r="BN44" s="77"/>
      <c r="BO44" s="77"/>
      <c r="BP44" s="77"/>
      <c r="BQ44" s="77"/>
      <c r="BR44" s="77"/>
      <c r="BS44" s="77"/>
      <c r="BT44" s="77"/>
      <c r="BU44" s="77"/>
      <c r="BV44" s="77"/>
      <c r="BW44" s="77"/>
      <c r="BX44" s="77"/>
      <c r="BY44" s="77"/>
      <c r="BZ44" s="7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27</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3" t="s">
        <v>113</v>
      </c>
      <c r="BM47" s="74"/>
      <c r="BN47" s="74"/>
      <c r="BO47" s="74"/>
      <c r="BP47" s="74"/>
      <c r="BQ47" s="74"/>
      <c r="BR47" s="74"/>
      <c r="BS47" s="74"/>
      <c r="BT47" s="74"/>
      <c r="BU47" s="74"/>
      <c r="BV47" s="74"/>
      <c r="BW47" s="74"/>
      <c r="BX47" s="74"/>
      <c r="BY47" s="74"/>
      <c r="BZ47" s="7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3"/>
      <c r="BM48" s="74"/>
      <c r="BN48" s="74"/>
      <c r="BO48" s="74"/>
      <c r="BP48" s="74"/>
      <c r="BQ48" s="74"/>
      <c r="BR48" s="74"/>
      <c r="BS48" s="74"/>
      <c r="BT48" s="74"/>
      <c r="BU48" s="74"/>
      <c r="BV48" s="74"/>
      <c r="BW48" s="74"/>
      <c r="BX48" s="74"/>
      <c r="BY48" s="74"/>
      <c r="BZ48" s="7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3"/>
      <c r="BM49" s="74"/>
      <c r="BN49" s="74"/>
      <c r="BO49" s="74"/>
      <c r="BP49" s="74"/>
      <c r="BQ49" s="74"/>
      <c r="BR49" s="74"/>
      <c r="BS49" s="74"/>
      <c r="BT49" s="74"/>
      <c r="BU49" s="74"/>
      <c r="BV49" s="74"/>
      <c r="BW49" s="74"/>
      <c r="BX49" s="74"/>
      <c r="BY49" s="74"/>
      <c r="BZ49" s="7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3"/>
      <c r="BM50" s="74"/>
      <c r="BN50" s="74"/>
      <c r="BO50" s="74"/>
      <c r="BP50" s="74"/>
      <c r="BQ50" s="74"/>
      <c r="BR50" s="74"/>
      <c r="BS50" s="74"/>
      <c r="BT50" s="74"/>
      <c r="BU50" s="74"/>
      <c r="BV50" s="74"/>
      <c r="BW50" s="74"/>
      <c r="BX50" s="74"/>
      <c r="BY50" s="74"/>
      <c r="BZ50" s="7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3"/>
      <c r="BM51" s="74"/>
      <c r="BN51" s="74"/>
      <c r="BO51" s="74"/>
      <c r="BP51" s="74"/>
      <c r="BQ51" s="74"/>
      <c r="BR51" s="74"/>
      <c r="BS51" s="74"/>
      <c r="BT51" s="74"/>
      <c r="BU51" s="74"/>
      <c r="BV51" s="74"/>
      <c r="BW51" s="74"/>
      <c r="BX51" s="74"/>
      <c r="BY51" s="74"/>
      <c r="BZ51" s="7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3"/>
      <c r="BM52" s="74"/>
      <c r="BN52" s="74"/>
      <c r="BO52" s="74"/>
      <c r="BP52" s="74"/>
      <c r="BQ52" s="74"/>
      <c r="BR52" s="74"/>
      <c r="BS52" s="74"/>
      <c r="BT52" s="74"/>
      <c r="BU52" s="74"/>
      <c r="BV52" s="74"/>
      <c r="BW52" s="74"/>
      <c r="BX52" s="74"/>
      <c r="BY52" s="74"/>
      <c r="BZ52" s="7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3"/>
      <c r="BM53" s="74"/>
      <c r="BN53" s="74"/>
      <c r="BO53" s="74"/>
      <c r="BP53" s="74"/>
      <c r="BQ53" s="74"/>
      <c r="BR53" s="74"/>
      <c r="BS53" s="74"/>
      <c r="BT53" s="74"/>
      <c r="BU53" s="74"/>
      <c r="BV53" s="74"/>
      <c r="BW53" s="74"/>
      <c r="BX53" s="74"/>
      <c r="BY53" s="74"/>
      <c r="BZ53" s="7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3"/>
      <c r="BM54" s="74"/>
      <c r="BN54" s="74"/>
      <c r="BO54" s="74"/>
      <c r="BP54" s="74"/>
      <c r="BQ54" s="74"/>
      <c r="BR54" s="74"/>
      <c r="BS54" s="74"/>
      <c r="BT54" s="74"/>
      <c r="BU54" s="74"/>
      <c r="BV54" s="74"/>
      <c r="BW54" s="74"/>
      <c r="BX54" s="74"/>
      <c r="BY54" s="74"/>
      <c r="BZ54" s="7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3"/>
      <c r="BM55" s="74"/>
      <c r="BN55" s="74"/>
      <c r="BO55" s="74"/>
      <c r="BP55" s="74"/>
      <c r="BQ55" s="74"/>
      <c r="BR55" s="74"/>
      <c r="BS55" s="74"/>
      <c r="BT55" s="74"/>
      <c r="BU55" s="74"/>
      <c r="BV55" s="74"/>
      <c r="BW55" s="74"/>
      <c r="BX55" s="74"/>
      <c r="BY55" s="74"/>
      <c r="BZ55" s="7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3"/>
      <c r="BM56" s="74"/>
      <c r="BN56" s="74"/>
      <c r="BO56" s="74"/>
      <c r="BP56" s="74"/>
      <c r="BQ56" s="74"/>
      <c r="BR56" s="74"/>
      <c r="BS56" s="74"/>
      <c r="BT56" s="74"/>
      <c r="BU56" s="74"/>
      <c r="BV56" s="74"/>
      <c r="BW56" s="74"/>
      <c r="BX56" s="74"/>
      <c r="BY56" s="74"/>
      <c r="BZ56" s="7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3"/>
      <c r="BM57" s="74"/>
      <c r="BN57" s="74"/>
      <c r="BO57" s="74"/>
      <c r="BP57" s="74"/>
      <c r="BQ57" s="74"/>
      <c r="BR57" s="74"/>
      <c r="BS57" s="74"/>
      <c r="BT57" s="74"/>
      <c r="BU57" s="74"/>
      <c r="BV57" s="74"/>
      <c r="BW57" s="74"/>
      <c r="BX57" s="74"/>
      <c r="BY57" s="74"/>
      <c r="BZ57" s="7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3"/>
      <c r="BM58" s="74"/>
      <c r="BN58" s="74"/>
      <c r="BO58" s="74"/>
      <c r="BP58" s="74"/>
      <c r="BQ58" s="74"/>
      <c r="BR58" s="74"/>
      <c r="BS58" s="74"/>
      <c r="BT58" s="74"/>
      <c r="BU58" s="74"/>
      <c r="BV58" s="74"/>
      <c r="BW58" s="74"/>
      <c r="BX58" s="74"/>
      <c r="BY58" s="74"/>
      <c r="BZ58" s="7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3"/>
      <c r="BM59" s="74"/>
      <c r="BN59" s="74"/>
      <c r="BO59" s="74"/>
      <c r="BP59" s="74"/>
      <c r="BQ59" s="74"/>
      <c r="BR59" s="74"/>
      <c r="BS59" s="74"/>
      <c r="BT59" s="74"/>
      <c r="BU59" s="74"/>
      <c r="BV59" s="74"/>
      <c r="BW59" s="74"/>
      <c r="BX59" s="74"/>
      <c r="BY59" s="74"/>
      <c r="BZ59" s="75"/>
    </row>
    <row r="60" spans="1:78" ht="13.5" customHeight="1" x14ac:dyDescent="0.15">
      <c r="A60" s="2"/>
      <c r="B60" s="28" t="s">
        <v>28</v>
      </c>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30"/>
      <c r="BK60" s="2"/>
      <c r="BL60" s="73"/>
      <c r="BM60" s="74"/>
      <c r="BN60" s="74"/>
      <c r="BO60" s="74"/>
      <c r="BP60" s="74"/>
      <c r="BQ60" s="74"/>
      <c r="BR60" s="74"/>
      <c r="BS60" s="74"/>
      <c r="BT60" s="74"/>
      <c r="BU60" s="74"/>
      <c r="BV60" s="74"/>
      <c r="BW60" s="74"/>
      <c r="BX60" s="74"/>
      <c r="BY60" s="74"/>
      <c r="BZ60" s="75"/>
    </row>
    <row r="61" spans="1:78" ht="13.5" customHeight="1" x14ac:dyDescent="0.15">
      <c r="A61" s="2"/>
      <c r="B61" s="28"/>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30"/>
      <c r="BK61" s="2"/>
      <c r="BL61" s="73"/>
      <c r="BM61" s="74"/>
      <c r="BN61" s="74"/>
      <c r="BO61" s="74"/>
      <c r="BP61" s="74"/>
      <c r="BQ61" s="74"/>
      <c r="BR61" s="74"/>
      <c r="BS61" s="74"/>
      <c r="BT61" s="74"/>
      <c r="BU61" s="74"/>
      <c r="BV61" s="74"/>
      <c r="BW61" s="74"/>
      <c r="BX61" s="74"/>
      <c r="BY61" s="74"/>
      <c r="BZ61" s="7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3"/>
      <c r="BM62" s="74"/>
      <c r="BN62" s="74"/>
      <c r="BO62" s="74"/>
      <c r="BP62" s="74"/>
      <c r="BQ62" s="74"/>
      <c r="BR62" s="74"/>
      <c r="BS62" s="74"/>
      <c r="BT62" s="74"/>
      <c r="BU62" s="74"/>
      <c r="BV62" s="74"/>
      <c r="BW62" s="74"/>
      <c r="BX62" s="74"/>
      <c r="BY62" s="74"/>
      <c r="BZ62" s="7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6"/>
      <c r="BM63" s="77"/>
      <c r="BN63" s="77"/>
      <c r="BO63" s="77"/>
      <c r="BP63" s="77"/>
      <c r="BQ63" s="77"/>
      <c r="BR63" s="77"/>
      <c r="BS63" s="77"/>
      <c r="BT63" s="77"/>
      <c r="BU63" s="77"/>
      <c r="BV63" s="77"/>
      <c r="BW63" s="77"/>
      <c r="BX63" s="77"/>
      <c r="BY63" s="77"/>
      <c r="BZ63" s="7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29</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3" t="s">
        <v>114</v>
      </c>
      <c r="BM66" s="74"/>
      <c r="BN66" s="74"/>
      <c r="BO66" s="74"/>
      <c r="BP66" s="74"/>
      <c r="BQ66" s="74"/>
      <c r="BR66" s="74"/>
      <c r="BS66" s="74"/>
      <c r="BT66" s="74"/>
      <c r="BU66" s="74"/>
      <c r="BV66" s="74"/>
      <c r="BW66" s="74"/>
      <c r="BX66" s="74"/>
      <c r="BY66" s="74"/>
      <c r="BZ66" s="7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3"/>
      <c r="BM67" s="74"/>
      <c r="BN67" s="74"/>
      <c r="BO67" s="74"/>
      <c r="BP67" s="74"/>
      <c r="BQ67" s="74"/>
      <c r="BR67" s="74"/>
      <c r="BS67" s="74"/>
      <c r="BT67" s="74"/>
      <c r="BU67" s="74"/>
      <c r="BV67" s="74"/>
      <c r="BW67" s="74"/>
      <c r="BX67" s="74"/>
      <c r="BY67" s="74"/>
      <c r="BZ67" s="7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3"/>
      <c r="BM68" s="74"/>
      <c r="BN68" s="74"/>
      <c r="BO68" s="74"/>
      <c r="BP68" s="74"/>
      <c r="BQ68" s="74"/>
      <c r="BR68" s="74"/>
      <c r="BS68" s="74"/>
      <c r="BT68" s="74"/>
      <c r="BU68" s="74"/>
      <c r="BV68" s="74"/>
      <c r="BW68" s="74"/>
      <c r="BX68" s="74"/>
      <c r="BY68" s="74"/>
      <c r="BZ68" s="7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3"/>
      <c r="BM69" s="74"/>
      <c r="BN69" s="74"/>
      <c r="BO69" s="74"/>
      <c r="BP69" s="74"/>
      <c r="BQ69" s="74"/>
      <c r="BR69" s="74"/>
      <c r="BS69" s="74"/>
      <c r="BT69" s="74"/>
      <c r="BU69" s="74"/>
      <c r="BV69" s="74"/>
      <c r="BW69" s="74"/>
      <c r="BX69" s="74"/>
      <c r="BY69" s="74"/>
      <c r="BZ69" s="7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3"/>
      <c r="BM70" s="74"/>
      <c r="BN70" s="74"/>
      <c r="BO70" s="74"/>
      <c r="BP70" s="74"/>
      <c r="BQ70" s="74"/>
      <c r="BR70" s="74"/>
      <c r="BS70" s="74"/>
      <c r="BT70" s="74"/>
      <c r="BU70" s="74"/>
      <c r="BV70" s="74"/>
      <c r="BW70" s="74"/>
      <c r="BX70" s="74"/>
      <c r="BY70" s="74"/>
      <c r="BZ70" s="7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3"/>
      <c r="BM71" s="74"/>
      <c r="BN71" s="74"/>
      <c r="BO71" s="74"/>
      <c r="BP71" s="74"/>
      <c r="BQ71" s="74"/>
      <c r="BR71" s="74"/>
      <c r="BS71" s="74"/>
      <c r="BT71" s="74"/>
      <c r="BU71" s="74"/>
      <c r="BV71" s="74"/>
      <c r="BW71" s="74"/>
      <c r="BX71" s="74"/>
      <c r="BY71" s="74"/>
      <c r="BZ71" s="7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3"/>
      <c r="BM72" s="74"/>
      <c r="BN72" s="74"/>
      <c r="BO72" s="74"/>
      <c r="BP72" s="74"/>
      <c r="BQ72" s="74"/>
      <c r="BR72" s="74"/>
      <c r="BS72" s="74"/>
      <c r="BT72" s="74"/>
      <c r="BU72" s="74"/>
      <c r="BV72" s="74"/>
      <c r="BW72" s="74"/>
      <c r="BX72" s="74"/>
      <c r="BY72" s="74"/>
      <c r="BZ72" s="7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3"/>
      <c r="BM73" s="74"/>
      <c r="BN73" s="74"/>
      <c r="BO73" s="74"/>
      <c r="BP73" s="74"/>
      <c r="BQ73" s="74"/>
      <c r="BR73" s="74"/>
      <c r="BS73" s="74"/>
      <c r="BT73" s="74"/>
      <c r="BU73" s="74"/>
      <c r="BV73" s="74"/>
      <c r="BW73" s="74"/>
      <c r="BX73" s="74"/>
      <c r="BY73" s="74"/>
      <c r="BZ73" s="7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3"/>
      <c r="BM74" s="74"/>
      <c r="BN74" s="74"/>
      <c r="BO74" s="74"/>
      <c r="BP74" s="74"/>
      <c r="BQ74" s="74"/>
      <c r="BR74" s="74"/>
      <c r="BS74" s="74"/>
      <c r="BT74" s="74"/>
      <c r="BU74" s="74"/>
      <c r="BV74" s="74"/>
      <c r="BW74" s="74"/>
      <c r="BX74" s="74"/>
      <c r="BY74" s="74"/>
      <c r="BZ74" s="7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3"/>
      <c r="BM75" s="74"/>
      <c r="BN75" s="74"/>
      <c r="BO75" s="74"/>
      <c r="BP75" s="74"/>
      <c r="BQ75" s="74"/>
      <c r="BR75" s="74"/>
      <c r="BS75" s="74"/>
      <c r="BT75" s="74"/>
      <c r="BU75" s="74"/>
      <c r="BV75" s="74"/>
      <c r="BW75" s="74"/>
      <c r="BX75" s="74"/>
      <c r="BY75" s="74"/>
      <c r="BZ75" s="7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3"/>
      <c r="BM76" s="74"/>
      <c r="BN76" s="74"/>
      <c r="BO76" s="74"/>
      <c r="BP76" s="74"/>
      <c r="BQ76" s="74"/>
      <c r="BR76" s="74"/>
      <c r="BS76" s="74"/>
      <c r="BT76" s="74"/>
      <c r="BU76" s="74"/>
      <c r="BV76" s="74"/>
      <c r="BW76" s="74"/>
      <c r="BX76" s="74"/>
      <c r="BY76" s="74"/>
      <c r="BZ76" s="7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3"/>
      <c r="BM77" s="74"/>
      <c r="BN77" s="74"/>
      <c r="BO77" s="74"/>
      <c r="BP77" s="74"/>
      <c r="BQ77" s="74"/>
      <c r="BR77" s="74"/>
      <c r="BS77" s="74"/>
      <c r="BT77" s="74"/>
      <c r="BU77" s="74"/>
      <c r="BV77" s="74"/>
      <c r="BW77" s="74"/>
      <c r="BX77" s="74"/>
      <c r="BY77" s="74"/>
      <c r="BZ77" s="7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3"/>
      <c r="BM78" s="74"/>
      <c r="BN78" s="74"/>
      <c r="BO78" s="74"/>
      <c r="BP78" s="74"/>
      <c r="BQ78" s="74"/>
      <c r="BR78" s="74"/>
      <c r="BS78" s="74"/>
      <c r="BT78" s="74"/>
      <c r="BU78" s="74"/>
      <c r="BV78" s="74"/>
      <c r="BW78" s="74"/>
      <c r="BX78" s="74"/>
      <c r="BY78" s="74"/>
      <c r="BZ78" s="7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3"/>
      <c r="BM79" s="74"/>
      <c r="BN79" s="74"/>
      <c r="BO79" s="74"/>
      <c r="BP79" s="74"/>
      <c r="BQ79" s="74"/>
      <c r="BR79" s="74"/>
      <c r="BS79" s="74"/>
      <c r="BT79" s="74"/>
      <c r="BU79" s="74"/>
      <c r="BV79" s="74"/>
      <c r="BW79" s="74"/>
      <c r="BX79" s="74"/>
      <c r="BY79" s="74"/>
      <c r="BZ79" s="7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3"/>
      <c r="BM80" s="74"/>
      <c r="BN80" s="74"/>
      <c r="BO80" s="74"/>
      <c r="BP80" s="74"/>
      <c r="BQ80" s="74"/>
      <c r="BR80" s="74"/>
      <c r="BS80" s="74"/>
      <c r="BT80" s="74"/>
      <c r="BU80" s="74"/>
      <c r="BV80" s="74"/>
      <c r="BW80" s="74"/>
      <c r="BX80" s="74"/>
      <c r="BY80" s="74"/>
      <c r="BZ80" s="7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3"/>
      <c r="BM81" s="74"/>
      <c r="BN81" s="74"/>
      <c r="BO81" s="74"/>
      <c r="BP81" s="74"/>
      <c r="BQ81" s="74"/>
      <c r="BR81" s="74"/>
      <c r="BS81" s="74"/>
      <c r="BT81" s="74"/>
      <c r="BU81" s="74"/>
      <c r="BV81" s="74"/>
      <c r="BW81" s="74"/>
      <c r="BX81" s="74"/>
      <c r="BY81" s="74"/>
      <c r="BZ81" s="7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6"/>
      <c r="BM82" s="77"/>
      <c r="BN82" s="77"/>
      <c r="BO82" s="77"/>
      <c r="BP82" s="77"/>
      <c r="BQ82" s="77"/>
      <c r="BR82" s="77"/>
      <c r="BS82" s="77"/>
      <c r="BT82" s="77"/>
      <c r="BU82" s="77"/>
      <c r="BV82" s="77"/>
      <c r="BW82" s="77"/>
      <c r="BX82" s="77"/>
      <c r="BY82" s="77"/>
      <c r="BZ82" s="78"/>
    </row>
    <row r="83" spans="1:78" x14ac:dyDescent="0.15">
      <c r="C83" s="37" t="s">
        <v>30</v>
      </c>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wMbiSX4movm3xXrqzuuNCqJcWPyak8Pmlfu9x2lLPysNu7tqikp51NfW6v8kUiJyZ9zs9YyXo6J6GM6eGu+FOg==" saltValue="0d8ag9Yc7wEbOTTu2Qdc/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6" t="s">
        <v>52</v>
      </c>
      <c r="I3" s="67"/>
      <c r="J3" s="67"/>
      <c r="K3" s="67"/>
      <c r="L3" s="67"/>
      <c r="M3" s="67"/>
      <c r="N3" s="67"/>
      <c r="O3" s="67"/>
      <c r="P3" s="67"/>
      <c r="Q3" s="67"/>
      <c r="R3" s="67"/>
      <c r="S3" s="67"/>
      <c r="T3" s="67"/>
      <c r="U3" s="67"/>
      <c r="V3" s="67"/>
      <c r="W3" s="67"/>
      <c r="X3" s="68"/>
      <c r="Y3" s="72" t="s">
        <v>53</v>
      </c>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t="s">
        <v>54</v>
      </c>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row>
    <row r="4" spans="1:148" x14ac:dyDescent="0.15">
      <c r="A4" s="14" t="s">
        <v>55</v>
      </c>
      <c r="B4" s="16"/>
      <c r="C4" s="16"/>
      <c r="D4" s="16"/>
      <c r="E4" s="16"/>
      <c r="F4" s="16"/>
      <c r="G4" s="16"/>
      <c r="H4" s="69"/>
      <c r="I4" s="70"/>
      <c r="J4" s="70"/>
      <c r="K4" s="70"/>
      <c r="L4" s="70"/>
      <c r="M4" s="70"/>
      <c r="N4" s="70"/>
      <c r="O4" s="70"/>
      <c r="P4" s="70"/>
      <c r="Q4" s="70"/>
      <c r="R4" s="70"/>
      <c r="S4" s="70"/>
      <c r="T4" s="70"/>
      <c r="U4" s="70"/>
      <c r="V4" s="70"/>
      <c r="W4" s="70"/>
      <c r="X4" s="71"/>
      <c r="Y4" s="65" t="s">
        <v>56</v>
      </c>
      <c r="Z4" s="65"/>
      <c r="AA4" s="65"/>
      <c r="AB4" s="65"/>
      <c r="AC4" s="65"/>
      <c r="AD4" s="65"/>
      <c r="AE4" s="65"/>
      <c r="AF4" s="65"/>
      <c r="AG4" s="65"/>
      <c r="AH4" s="65"/>
      <c r="AI4" s="65"/>
      <c r="AJ4" s="65" t="s">
        <v>57</v>
      </c>
      <c r="AK4" s="65"/>
      <c r="AL4" s="65"/>
      <c r="AM4" s="65"/>
      <c r="AN4" s="65"/>
      <c r="AO4" s="65"/>
      <c r="AP4" s="65"/>
      <c r="AQ4" s="65"/>
      <c r="AR4" s="65"/>
      <c r="AS4" s="65"/>
      <c r="AT4" s="65"/>
      <c r="AU4" s="65" t="s">
        <v>58</v>
      </c>
      <c r="AV4" s="65"/>
      <c r="AW4" s="65"/>
      <c r="AX4" s="65"/>
      <c r="AY4" s="65"/>
      <c r="AZ4" s="65"/>
      <c r="BA4" s="65"/>
      <c r="BB4" s="65"/>
      <c r="BC4" s="65"/>
      <c r="BD4" s="65"/>
      <c r="BE4" s="65"/>
      <c r="BF4" s="65" t="s">
        <v>59</v>
      </c>
      <c r="BG4" s="65"/>
      <c r="BH4" s="65"/>
      <c r="BI4" s="65"/>
      <c r="BJ4" s="65"/>
      <c r="BK4" s="65"/>
      <c r="BL4" s="65"/>
      <c r="BM4" s="65"/>
      <c r="BN4" s="65"/>
      <c r="BO4" s="65"/>
      <c r="BP4" s="65"/>
      <c r="BQ4" s="65" t="s">
        <v>60</v>
      </c>
      <c r="BR4" s="65"/>
      <c r="BS4" s="65"/>
      <c r="BT4" s="65"/>
      <c r="BU4" s="65"/>
      <c r="BV4" s="65"/>
      <c r="BW4" s="65"/>
      <c r="BX4" s="65"/>
      <c r="BY4" s="65"/>
      <c r="BZ4" s="65"/>
      <c r="CA4" s="65"/>
      <c r="CB4" s="65" t="s">
        <v>61</v>
      </c>
      <c r="CC4" s="65"/>
      <c r="CD4" s="65"/>
      <c r="CE4" s="65"/>
      <c r="CF4" s="65"/>
      <c r="CG4" s="65"/>
      <c r="CH4" s="65"/>
      <c r="CI4" s="65"/>
      <c r="CJ4" s="65"/>
      <c r="CK4" s="65"/>
      <c r="CL4" s="65"/>
      <c r="CM4" s="65" t="s">
        <v>62</v>
      </c>
      <c r="CN4" s="65"/>
      <c r="CO4" s="65"/>
      <c r="CP4" s="65"/>
      <c r="CQ4" s="65"/>
      <c r="CR4" s="65"/>
      <c r="CS4" s="65"/>
      <c r="CT4" s="65"/>
      <c r="CU4" s="65"/>
      <c r="CV4" s="65"/>
      <c r="CW4" s="65"/>
      <c r="CX4" s="65" t="s">
        <v>63</v>
      </c>
      <c r="CY4" s="65"/>
      <c r="CZ4" s="65"/>
      <c r="DA4" s="65"/>
      <c r="DB4" s="65"/>
      <c r="DC4" s="65"/>
      <c r="DD4" s="65"/>
      <c r="DE4" s="65"/>
      <c r="DF4" s="65"/>
      <c r="DG4" s="65"/>
      <c r="DH4" s="65"/>
      <c r="DI4" s="65" t="s">
        <v>64</v>
      </c>
      <c r="DJ4" s="65"/>
      <c r="DK4" s="65"/>
      <c r="DL4" s="65"/>
      <c r="DM4" s="65"/>
      <c r="DN4" s="65"/>
      <c r="DO4" s="65"/>
      <c r="DP4" s="65"/>
      <c r="DQ4" s="65"/>
      <c r="DR4" s="65"/>
      <c r="DS4" s="65"/>
      <c r="DT4" s="65" t="s">
        <v>65</v>
      </c>
      <c r="DU4" s="65"/>
      <c r="DV4" s="65"/>
      <c r="DW4" s="65"/>
      <c r="DX4" s="65"/>
      <c r="DY4" s="65"/>
      <c r="DZ4" s="65"/>
      <c r="EA4" s="65"/>
      <c r="EB4" s="65"/>
      <c r="EC4" s="65"/>
      <c r="ED4" s="65"/>
      <c r="EE4" s="65" t="s">
        <v>66</v>
      </c>
      <c r="EF4" s="65"/>
      <c r="EG4" s="65"/>
      <c r="EH4" s="65"/>
      <c r="EI4" s="65"/>
      <c r="EJ4" s="65"/>
      <c r="EK4" s="65"/>
      <c r="EL4" s="65"/>
      <c r="EM4" s="65"/>
      <c r="EN4" s="65"/>
      <c r="EO4" s="65"/>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382035</v>
      </c>
      <c r="D6" s="19">
        <f t="shared" si="3"/>
        <v>46</v>
      </c>
      <c r="E6" s="19">
        <f t="shared" si="3"/>
        <v>17</v>
      </c>
      <c r="F6" s="19">
        <f t="shared" si="3"/>
        <v>1</v>
      </c>
      <c r="G6" s="19">
        <f t="shared" si="3"/>
        <v>0</v>
      </c>
      <c r="H6" s="19" t="str">
        <f t="shared" si="3"/>
        <v>愛媛県　宇和島市</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80.98</v>
      </c>
      <c r="P6" s="20">
        <f t="shared" si="3"/>
        <v>22.75</v>
      </c>
      <c r="Q6" s="20">
        <f t="shared" si="3"/>
        <v>73.87</v>
      </c>
      <c r="R6" s="20">
        <f t="shared" si="3"/>
        <v>2662</v>
      </c>
      <c r="S6" s="20">
        <f t="shared" si="3"/>
        <v>68585</v>
      </c>
      <c r="T6" s="20">
        <f t="shared" si="3"/>
        <v>468.16</v>
      </c>
      <c r="U6" s="20">
        <f t="shared" si="3"/>
        <v>146.5</v>
      </c>
      <c r="V6" s="20">
        <f t="shared" si="3"/>
        <v>15446</v>
      </c>
      <c r="W6" s="20">
        <f t="shared" si="3"/>
        <v>3.64</v>
      </c>
      <c r="X6" s="20">
        <f t="shared" si="3"/>
        <v>4243.41</v>
      </c>
      <c r="Y6" s="21" t="str">
        <f>IF(Y7="",NA(),Y7)</f>
        <v>-</v>
      </c>
      <c r="Z6" s="21">
        <f t="shared" ref="Z6:AH6" si="4">IF(Z7="",NA(),Z7)</f>
        <v>114.73</v>
      </c>
      <c r="AA6" s="21">
        <f t="shared" si="4"/>
        <v>118.55</v>
      </c>
      <c r="AB6" s="21">
        <f t="shared" si="4"/>
        <v>117.41</v>
      </c>
      <c r="AC6" s="21">
        <f t="shared" si="4"/>
        <v>115.72</v>
      </c>
      <c r="AD6" s="21" t="str">
        <f t="shared" si="4"/>
        <v>-</v>
      </c>
      <c r="AE6" s="21">
        <f t="shared" si="4"/>
        <v>107.21</v>
      </c>
      <c r="AF6" s="21">
        <f t="shared" si="4"/>
        <v>107.08</v>
      </c>
      <c r="AG6" s="21">
        <f t="shared" si="4"/>
        <v>106.08</v>
      </c>
      <c r="AH6" s="21">
        <f t="shared" si="4"/>
        <v>106.87</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43.71</v>
      </c>
      <c r="AQ6" s="21">
        <f t="shared" si="5"/>
        <v>45.94</v>
      </c>
      <c r="AR6" s="21">
        <f t="shared" si="5"/>
        <v>29.34</v>
      </c>
      <c r="AS6" s="21">
        <f t="shared" si="5"/>
        <v>21.73</v>
      </c>
      <c r="AT6" s="20" t="str">
        <f>IF(AT7="","",IF(AT7="-","【-】","【"&amp;SUBSTITUTE(TEXT(AT7,"#,##0.00"),"-","△")&amp;"】"))</f>
        <v>【3.03】</v>
      </c>
      <c r="AU6" s="21" t="str">
        <f>IF(AU7="",NA(),AU7)</f>
        <v>-</v>
      </c>
      <c r="AV6" s="21">
        <f t="shared" ref="AV6:BD6" si="6">IF(AV7="",NA(),AV7)</f>
        <v>15.79</v>
      </c>
      <c r="AW6" s="21">
        <f t="shared" si="6"/>
        <v>18.43</v>
      </c>
      <c r="AX6" s="21">
        <f t="shared" si="6"/>
        <v>17.84</v>
      </c>
      <c r="AY6" s="21">
        <f t="shared" si="6"/>
        <v>26.72</v>
      </c>
      <c r="AZ6" s="21" t="str">
        <f t="shared" si="6"/>
        <v>-</v>
      </c>
      <c r="BA6" s="21">
        <f t="shared" si="6"/>
        <v>40.67</v>
      </c>
      <c r="BB6" s="21">
        <f t="shared" si="6"/>
        <v>47.7</v>
      </c>
      <c r="BC6" s="21">
        <f t="shared" si="6"/>
        <v>50.59</v>
      </c>
      <c r="BD6" s="21">
        <f t="shared" si="6"/>
        <v>62.37</v>
      </c>
      <c r="BE6" s="20" t="str">
        <f>IF(BE7="","",IF(BE7="-","【-】","【"&amp;SUBSTITUTE(TEXT(BE7,"#,##0.00"),"-","△")&amp;"】"))</f>
        <v>【78.43】</v>
      </c>
      <c r="BF6" s="21" t="str">
        <f>IF(BF7="",NA(),BF7)</f>
        <v>-</v>
      </c>
      <c r="BG6" s="21">
        <f t="shared" ref="BG6:BO6" si="7">IF(BG7="",NA(),BG7)</f>
        <v>339.31</v>
      </c>
      <c r="BH6" s="21">
        <f t="shared" si="7"/>
        <v>317.55</v>
      </c>
      <c r="BI6" s="21">
        <f t="shared" si="7"/>
        <v>118.49</v>
      </c>
      <c r="BJ6" s="21">
        <f t="shared" si="7"/>
        <v>144.1</v>
      </c>
      <c r="BK6" s="21" t="str">
        <f t="shared" si="7"/>
        <v>-</v>
      </c>
      <c r="BL6" s="21">
        <f t="shared" si="7"/>
        <v>1050.51</v>
      </c>
      <c r="BM6" s="21">
        <f t="shared" si="7"/>
        <v>1102.01</v>
      </c>
      <c r="BN6" s="21">
        <f t="shared" si="7"/>
        <v>987.36</v>
      </c>
      <c r="BO6" s="21">
        <f t="shared" si="7"/>
        <v>1042.77</v>
      </c>
      <c r="BP6" s="20" t="str">
        <f>IF(BP7="","",IF(BP7="-","【-】","【"&amp;SUBSTITUTE(TEXT(BP7,"#,##0.00"),"-","△")&amp;"】"))</f>
        <v>【630.82】</v>
      </c>
      <c r="BQ6" s="21" t="str">
        <f>IF(BQ7="",NA(),BQ7)</f>
        <v>-</v>
      </c>
      <c r="BR6" s="21">
        <f t="shared" ref="BR6:BZ6" si="8">IF(BR7="",NA(),BR7)</f>
        <v>91.43</v>
      </c>
      <c r="BS6" s="21">
        <f t="shared" si="8"/>
        <v>86.49</v>
      </c>
      <c r="BT6" s="21">
        <f t="shared" si="8"/>
        <v>94.82</v>
      </c>
      <c r="BU6" s="21">
        <f t="shared" si="8"/>
        <v>95.06</v>
      </c>
      <c r="BV6" s="21" t="str">
        <f t="shared" si="8"/>
        <v>-</v>
      </c>
      <c r="BW6" s="21">
        <f t="shared" si="8"/>
        <v>82.65</v>
      </c>
      <c r="BX6" s="21">
        <f t="shared" si="8"/>
        <v>82.55</v>
      </c>
      <c r="BY6" s="21">
        <f t="shared" si="8"/>
        <v>83.55</v>
      </c>
      <c r="BZ6" s="21">
        <f t="shared" si="8"/>
        <v>84.48</v>
      </c>
      <c r="CA6" s="20" t="str">
        <f>IF(CA7="","",IF(CA7="-","【-】","【"&amp;SUBSTITUTE(TEXT(CA7,"#,##0.00"),"-","△")&amp;"】"))</f>
        <v>【97.81】</v>
      </c>
      <c r="CB6" s="21" t="str">
        <f>IF(CB7="",NA(),CB7)</f>
        <v>-</v>
      </c>
      <c r="CC6" s="21">
        <f t="shared" ref="CC6:CK6" si="9">IF(CC7="",NA(),CC7)</f>
        <v>157.78</v>
      </c>
      <c r="CD6" s="21">
        <f t="shared" si="9"/>
        <v>166.01</v>
      </c>
      <c r="CE6" s="21">
        <f t="shared" si="9"/>
        <v>151.71</v>
      </c>
      <c r="CF6" s="21">
        <f t="shared" si="9"/>
        <v>152.03</v>
      </c>
      <c r="CG6" s="21" t="str">
        <f t="shared" si="9"/>
        <v>-</v>
      </c>
      <c r="CH6" s="21">
        <f t="shared" si="9"/>
        <v>186.3</v>
      </c>
      <c r="CI6" s="21">
        <f t="shared" si="9"/>
        <v>188.38</v>
      </c>
      <c r="CJ6" s="21">
        <f t="shared" si="9"/>
        <v>185.98</v>
      </c>
      <c r="CK6" s="21">
        <f t="shared" si="9"/>
        <v>187.11</v>
      </c>
      <c r="CL6" s="20" t="str">
        <f>IF(CL7="","",IF(CL7="-","【-】","【"&amp;SUBSTITUTE(TEXT(CL7,"#,##0.00"),"-","△")&amp;"】"))</f>
        <v>【138.75】</v>
      </c>
      <c r="CM6" s="21" t="str">
        <f>IF(CM7="",NA(),CM7)</f>
        <v>-</v>
      </c>
      <c r="CN6" s="21">
        <f t="shared" ref="CN6:CV6" si="10">IF(CN7="",NA(),CN7)</f>
        <v>65.209999999999994</v>
      </c>
      <c r="CO6" s="21">
        <f t="shared" si="10"/>
        <v>63.72</v>
      </c>
      <c r="CP6" s="21">
        <f t="shared" si="10"/>
        <v>63.56</v>
      </c>
      <c r="CQ6" s="21">
        <f t="shared" si="10"/>
        <v>64.2</v>
      </c>
      <c r="CR6" s="21" t="str">
        <f t="shared" si="10"/>
        <v>-</v>
      </c>
      <c r="CS6" s="21">
        <f t="shared" si="10"/>
        <v>50.53</v>
      </c>
      <c r="CT6" s="21">
        <f t="shared" si="10"/>
        <v>51.42</v>
      </c>
      <c r="CU6" s="21">
        <f t="shared" si="10"/>
        <v>48.95</v>
      </c>
      <c r="CV6" s="21">
        <f t="shared" si="10"/>
        <v>49.28</v>
      </c>
      <c r="CW6" s="20" t="str">
        <f>IF(CW7="","",IF(CW7="-","【-】","【"&amp;SUBSTITUTE(TEXT(CW7,"#,##0.00"),"-","△")&amp;"】"))</f>
        <v>【58.94】</v>
      </c>
      <c r="CX6" s="21" t="str">
        <f>IF(CX7="",NA(),CX7)</f>
        <v>-</v>
      </c>
      <c r="CY6" s="21">
        <f t="shared" ref="CY6:DG6" si="11">IF(CY7="",NA(),CY7)</f>
        <v>90.76</v>
      </c>
      <c r="CZ6" s="21">
        <f t="shared" si="11"/>
        <v>91.57</v>
      </c>
      <c r="DA6" s="21">
        <f t="shared" si="11"/>
        <v>92</v>
      </c>
      <c r="DB6" s="21">
        <f t="shared" si="11"/>
        <v>92.36</v>
      </c>
      <c r="DC6" s="21" t="str">
        <f t="shared" si="11"/>
        <v>-</v>
      </c>
      <c r="DD6" s="21">
        <f t="shared" si="11"/>
        <v>82.08</v>
      </c>
      <c r="DE6" s="21">
        <f t="shared" si="11"/>
        <v>81.34</v>
      </c>
      <c r="DF6" s="21">
        <f t="shared" si="11"/>
        <v>81.14</v>
      </c>
      <c r="DG6" s="21">
        <f t="shared" si="11"/>
        <v>79.7</v>
      </c>
      <c r="DH6" s="20" t="str">
        <f>IF(DH7="","",IF(DH7="-","【-】","【"&amp;SUBSTITUTE(TEXT(DH7,"#,##0.00"),"-","△")&amp;"】"))</f>
        <v>【95.91】</v>
      </c>
      <c r="DI6" s="21" t="str">
        <f>IF(DI7="",NA(),DI7)</f>
        <v>-</v>
      </c>
      <c r="DJ6" s="21">
        <f t="shared" ref="DJ6:DR6" si="12">IF(DJ7="",NA(),DJ7)</f>
        <v>3.55</v>
      </c>
      <c r="DK6" s="21">
        <f t="shared" si="12"/>
        <v>7.29</v>
      </c>
      <c r="DL6" s="21">
        <f t="shared" si="12"/>
        <v>10.45</v>
      </c>
      <c r="DM6" s="21">
        <f t="shared" si="12"/>
        <v>13.89</v>
      </c>
      <c r="DN6" s="21" t="str">
        <f t="shared" si="12"/>
        <v>-</v>
      </c>
      <c r="DO6" s="21">
        <f t="shared" si="12"/>
        <v>12.7</v>
      </c>
      <c r="DP6" s="21">
        <f t="shared" si="12"/>
        <v>14.65</v>
      </c>
      <c r="DQ6" s="21">
        <f t="shared" si="12"/>
        <v>16.11</v>
      </c>
      <c r="DR6" s="21">
        <f t="shared" si="12"/>
        <v>17.05</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0">
        <f t="shared" si="13"/>
        <v>0</v>
      </c>
      <c r="EA6" s="21">
        <f t="shared" si="13"/>
        <v>0.1</v>
      </c>
      <c r="EB6" s="21">
        <f t="shared" si="13"/>
        <v>0.17</v>
      </c>
      <c r="EC6" s="21">
        <f t="shared" si="13"/>
        <v>0.22</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1.65</v>
      </c>
      <c r="EL6" s="21">
        <f t="shared" si="14"/>
        <v>0.14000000000000001</v>
      </c>
      <c r="EM6" s="21">
        <f t="shared" si="14"/>
        <v>0.08</v>
      </c>
      <c r="EN6" s="21">
        <f t="shared" si="14"/>
        <v>0.57999999999999996</v>
      </c>
      <c r="EO6" s="20" t="str">
        <f>IF(EO7="","",IF(EO7="-","【-】","【"&amp;SUBSTITUTE(TEXT(EO7,"#,##0.00"),"-","△")&amp;"】"))</f>
        <v>【0.22】</v>
      </c>
    </row>
    <row r="7" spans="1:148" s="22" customFormat="1" x14ac:dyDescent="0.15">
      <c r="A7" s="14"/>
      <c r="B7" s="23">
        <v>2023</v>
      </c>
      <c r="C7" s="23">
        <v>382035</v>
      </c>
      <c r="D7" s="23">
        <v>46</v>
      </c>
      <c r="E7" s="23">
        <v>17</v>
      </c>
      <c r="F7" s="23">
        <v>1</v>
      </c>
      <c r="G7" s="23">
        <v>0</v>
      </c>
      <c r="H7" s="23" t="s">
        <v>96</v>
      </c>
      <c r="I7" s="23" t="s">
        <v>97</v>
      </c>
      <c r="J7" s="23" t="s">
        <v>98</v>
      </c>
      <c r="K7" s="23" t="s">
        <v>99</v>
      </c>
      <c r="L7" s="23" t="s">
        <v>100</v>
      </c>
      <c r="M7" s="23" t="s">
        <v>101</v>
      </c>
      <c r="N7" s="24" t="s">
        <v>102</v>
      </c>
      <c r="O7" s="24">
        <v>80.98</v>
      </c>
      <c r="P7" s="24">
        <v>22.75</v>
      </c>
      <c r="Q7" s="24">
        <v>73.87</v>
      </c>
      <c r="R7" s="24">
        <v>2662</v>
      </c>
      <c r="S7" s="24">
        <v>68585</v>
      </c>
      <c r="T7" s="24">
        <v>468.16</v>
      </c>
      <c r="U7" s="24">
        <v>146.5</v>
      </c>
      <c r="V7" s="24">
        <v>15446</v>
      </c>
      <c r="W7" s="24">
        <v>3.64</v>
      </c>
      <c r="X7" s="24">
        <v>4243.41</v>
      </c>
      <c r="Y7" s="24" t="s">
        <v>102</v>
      </c>
      <c r="Z7" s="24">
        <v>114.73</v>
      </c>
      <c r="AA7" s="24">
        <v>118.55</v>
      </c>
      <c r="AB7" s="24">
        <v>117.41</v>
      </c>
      <c r="AC7" s="24">
        <v>115.72</v>
      </c>
      <c r="AD7" s="24" t="s">
        <v>102</v>
      </c>
      <c r="AE7" s="24">
        <v>107.21</v>
      </c>
      <c r="AF7" s="24">
        <v>107.08</v>
      </c>
      <c r="AG7" s="24">
        <v>106.08</v>
      </c>
      <c r="AH7" s="24">
        <v>106.87</v>
      </c>
      <c r="AI7" s="24">
        <v>105.91</v>
      </c>
      <c r="AJ7" s="24" t="s">
        <v>102</v>
      </c>
      <c r="AK7" s="24">
        <v>0</v>
      </c>
      <c r="AL7" s="24">
        <v>0</v>
      </c>
      <c r="AM7" s="24">
        <v>0</v>
      </c>
      <c r="AN7" s="24">
        <v>0</v>
      </c>
      <c r="AO7" s="24" t="s">
        <v>102</v>
      </c>
      <c r="AP7" s="24">
        <v>43.71</v>
      </c>
      <c r="AQ7" s="24">
        <v>45.94</v>
      </c>
      <c r="AR7" s="24">
        <v>29.34</v>
      </c>
      <c r="AS7" s="24">
        <v>21.73</v>
      </c>
      <c r="AT7" s="24">
        <v>3.03</v>
      </c>
      <c r="AU7" s="24" t="s">
        <v>102</v>
      </c>
      <c r="AV7" s="24">
        <v>15.79</v>
      </c>
      <c r="AW7" s="24">
        <v>18.43</v>
      </c>
      <c r="AX7" s="24">
        <v>17.84</v>
      </c>
      <c r="AY7" s="24">
        <v>26.72</v>
      </c>
      <c r="AZ7" s="24" t="s">
        <v>102</v>
      </c>
      <c r="BA7" s="24">
        <v>40.67</v>
      </c>
      <c r="BB7" s="24">
        <v>47.7</v>
      </c>
      <c r="BC7" s="24">
        <v>50.59</v>
      </c>
      <c r="BD7" s="24">
        <v>62.37</v>
      </c>
      <c r="BE7" s="24">
        <v>78.430000000000007</v>
      </c>
      <c r="BF7" s="24" t="s">
        <v>102</v>
      </c>
      <c r="BG7" s="24">
        <v>339.31</v>
      </c>
      <c r="BH7" s="24">
        <v>317.55</v>
      </c>
      <c r="BI7" s="24">
        <v>118.49</v>
      </c>
      <c r="BJ7" s="24">
        <v>144.1</v>
      </c>
      <c r="BK7" s="24" t="s">
        <v>102</v>
      </c>
      <c r="BL7" s="24">
        <v>1050.51</v>
      </c>
      <c r="BM7" s="24">
        <v>1102.01</v>
      </c>
      <c r="BN7" s="24">
        <v>987.36</v>
      </c>
      <c r="BO7" s="24">
        <v>1042.77</v>
      </c>
      <c r="BP7" s="24">
        <v>630.82000000000005</v>
      </c>
      <c r="BQ7" s="24" t="s">
        <v>102</v>
      </c>
      <c r="BR7" s="24">
        <v>91.43</v>
      </c>
      <c r="BS7" s="24">
        <v>86.49</v>
      </c>
      <c r="BT7" s="24">
        <v>94.82</v>
      </c>
      <c r="BU7" s="24">
        <v>95.06</v>
      </c>
      <c r="BV7" s="24" t="s">
        <v>102</v>
      </c>
      <c r="BW7" s="24">
        <v>82.65</v>
      </c>
      <c r="BX7" s="24">
        <v>82.55</v>
      </c>
      <c r="BY7" s="24">
        <v>83.55</v>
      </c>
      <c r="BZ7" s="24">
        <v>84.48</v>
      </c>
      <c r="CA7" s="24">
        <v>97.81</v>
      </c>
      <c r="CB7" s="24" t="s">
        <v>102</v>
      </c>
      <c r="CC7" s="24">
        <v>157.78</v>
      </c>
      <c r="CD7" s="24">
        <v>166.01</v>
      </c>
      <c r="CE7" s="24">
        <v>151.71</v>
      </c>
      <c r="CF7" s="24">
        <v>152.03</v>
      </c>
      <c r="CG7" s="24" t="s">
        <v>102</v>
      </c>
      <c r="CH7" s="24">
        <v>186.3</v>
      </c>
      <c r="CI7" s="24">
        <v>188.38</v>
      </c>
      <c r="CJ7" s="24">
        <v>185.98</v>
      </c>
      <c r="CK7" s="24">
        <v>187.11</v>
      </c>
      <c r="CL7" s="24">
        <v>138.75</v>
      </c>
      <c r="CM7" s="24" t="s">
        <v>102</v>
      </c>
      <c r="CN7" s="24">
        <v>65.209999999999994</v>
      </c>
      <c r="CO7" s="24">
        <v>63.72</v>
      </c>
      <c r="CP7" s="24">
        <v>63.56</v>
      </c>
      <c r="CQ7" s="24">
        <v>64.2</v>
      </c>
      <c r="CR7" s="24" t="s">
        <v>102</v>
      </c>
      <c r="CS7" s="24">
        <v>50.53</v>
      </c>
      <c r="CT7" s="24">
        <v>51.42</v>
      </c>
      <c r="CU7" s="24">
        <v>48.95</v>
      </c>
      <c r="CV7" s="24">
        <v>49.28</v>
      </c>
      <c r="CW7" s="24">
        <v>58.94</v>
      </c>
      <c r="CX7" s="24" t="s">
        <v>102</v>
      </c>
      <c r="CY7" s="24">
        <v>90.76</v>
      </c>
      <c r="CZ7" s="24">
        <v>91.57</v>
      </c>
      <c r="DA7" s="24">
        <v>92</v>
      </c>
      <c r="DB7" s="24">
        <v>92.36</v>
      </c>
      <c r="DC7" s="24" t="s">
        <v>102</v>
      </c>
      <c r="DD7" s="24">
        <v>82.08</v>
      </c>
      <c r="DE7" s="24">
        <v>81.34</v>
      </c>
      <c r="DF7" s="24">
        <v>81.14</v>
      </c>
      <c r="DG7" s="24">
        <v>79.7</v>
      </c>
      <c r="DH7" s="24">
        <v>95.91</v>
      </c>
      <c r="DI7" s="24" t="s">
        <v>102</v>
      </c>
      <c r="DJ7" s="24">
        <v>3.55</v>
      </c>
      <c r="DK7" s="24">
        <v>7.29</v>
      </c>
      <c r="DL7" s="24">
        <v>10.45</v>
      </c>
      <c r="DM7" s="24">
        <v>13.89</v>
      </c>
      <c r="DN7" s="24" t="s">
        <v>102</v>
      </c>
      <c r="DO7" s="24">
        <v>12.7</v>
      </c>
      <c r="DP7" s="24">
        <v>14.65</v>
      </c>
      <c r="DQ7" s="24">
        <v>16.11</v>
      </c>
      <c r="DR7" s="24">
        <v>17.05</v>
      </c>
      <c r="DS7" s="24">
        <v>41.09</v>
      </c>
      <c r="DT7" s="24" t="s">
        <v>102</v>
      </c>
      <c r="DU7" s="24">
        <v>0</v>
      </c>
      <c r="DV7" s="24">
        <v>0</v>
      </c>
      <c r="DW7" s="24">
        <v>0</v>
      </c>
      <c r="DX7" s="24">
        <v>0</v>
      </c>
      <c r="DY7" s="24" t="s">
        <v>102</v>
      </c>
      <c r="DZ7" s="24">
        <v>0</v>
      </c>
      <c r="EA7" s="24">
        <v>0.1</v>
      </c>
      <c r="EB7" s="24">
        <v>0.17</v>
      </c>
      <c r="EC7" s="24">
        <v>0.22</v>
      </c>
      <c r="ED7" s="24">
        <v>8.68</v>
      </c>
      <c r="EE7" s="24" t="s">
        <v>102</v>
      </c>
      <c r="EF7" s="24">
        <v>0</v>
      </c>
      <c r="EG7" s="24">
        <v>0</v>
      </c>
      <c r="EH7" s="24">
        <v>0</v>
      </c>
      <c r="EI7" s="24">
        <v>0</v>
      </c>
      <c r="EJ7" s="24" t="s">
        <v>102</v>
      </c>
      <c r="EK7" s="24">
        <v>1.65</v>
      </c>
      <c r="EL7" s="24">
        <v>0.14000000000000001</v>
      </c>
      <c r="EM7" s="24">
        <v>0.08</v>
      </c>
      <c r="EN7" s="24">
        <v>0.57999999999999996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1010883</cp:lastModifiedBy>
  <cp:lastPrinted>2025-01-28T23:43:34Z</cp:lastPrinted>
  <dcterms:created xsi:type="dcterms:W3CDTF">2025-01-24T07:06:11Z</dcterms:created>
  <dcterms:modified xsi:type="dcterms:W3CDTF">2025-01-28T23:43:50Z</dcterms:modified>
  <cp:category/>
</cp:coreProperties>
</file>