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MV3FS1.joho.local\プロファイル$\i0002575\デスクトップ\経営比較分析表\03_提出\"/>
    </mc:Choice>
  </mc:AlternateContent>
  <xr:revisionPtr revIDLastSave="0" documentId="13_ncr:1_{BBF93952-539A-4C21-AB6A-CC05A22B799B}" xr6:coauthVersionLast="47" xr6:coauthVersionMax="47" xr10:uidLastSave="{00000000-0000-0000-0000-000000000000}"/>
  <workbookProtection workbookAlgorithmName="SHA-512" workbookHashValue="PiXJ5J8TiaR/Vqcix1aAIFlVuzaQDhNKCJ8VlOThzcDEUqnh02jnFl7YGQ5wwD03owdprU+FFmthKZ0Pv1jb9A==" workbookSaltValue="P0GWyVTdcx6jKI5ywUU2SQ=="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LH52" i="4" s="1"/>
  <c r="BS7" i="5"/>
  <c r="BR7" i="5"/>
  <c r="BQ7" i="5"/>
  <c r="BO7" i="5"/>
  <c r="BN7" i="5"/>
  <c r="BM7" i="5"/>
  <c r="BL7" i="5"/>
  <c r="FE53" i="4" s="1"/>
  <c r="BK7" i="5"/>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AN53" i="4"/>
  <c r="U53" i="4"/>
  <c r="MA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EL31" i="4"/>
  <c r="CS31" i="4"/>
  <c r="BZ31" i="4"/>
  <c r="BG31" i="4"/>
  <c r="AN31" i="4"/>
  <c r="U31" i="4"/>
  <c r="LJ10" i="4"/>
  <c r="JQ10" i="4"/>
  <c r="DU10" i="4"/>
  <c r="CF10" i="4"/>
  <c r="B10" i="4"/>
  <c r="JQ8" i="4"/>
  <c r="HX8" i="4"/>
  <c r="CF8" i="4"/>
  <c r="AQ8" i="4"/>
  <c r="B6" i="4"/>
  <c r="LT76" i="4" l="1"/>
  <c r="GQ51" i="4"/>
  <c r="LH30" i="4"/>
  <c r="IE76" i="4"/>
  <c r="BZ51" i="4"/>
  <c r="GQ30" i="4"/>
  <c r="BZ30" i="4"/>
  <c r="BK76" i="4"/>
  <c r="LH51" i="4"/>
  <c r="B11" i="5"/>
  <c r="F11" i="5"/>
  <c r="C11" i="5"/>
  <c r="D11" i="5"/>
  <c r="GL76" i="4" l="1"/>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 r="IT76" i="4"/>
  <c r="CS51" i="4"/>
  <c r="HJ30" i="4"/>
  <c r="CS30" i="4"/>
  <c r="BZ76" i="4"/>
  <c r="MA51" i="4"/>
  <c r="MI76" i="4"/>
  <c r="HJ51" i="4"/>
  <c r="MA30" i="4"/>
</calcChain>
</file>

<file path=xl/sharedStrings.xml><?xml version="1.0" encoding="utf-8"?>
<sst xmlns="http://schemas.openxmlformats.org/spreadsheetml/2006/main" count="278" uniqueCount="127">
  <si>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</si>
  <si>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</si>
  <si>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</si>
  <si>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</si>
  <si>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</si>
  <si>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</si>
  <si>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</si>
  <si>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</si>
  <si>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</si>
  <si>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</si>
  <si>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</si>
  <si>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</si>
  <si>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</si>
  <si>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</si>
  <si>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</si>
  <si>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</si>
  <si>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</si>
  <si>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</si>
  <si>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</si>
  <si>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</si>
  <si>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</si>
  <si>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</si>
  <si>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</si>
  <si>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</si>
  <si>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</si>
  <si>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</si>
  <si>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</si>
  <si>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</si>
  <si>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</si>
  <si>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</si>
  <si>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</si>
  <si>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</si>
  <si>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</si>
  <si>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</si>
  <si>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</si>
  <si>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</si>
  <si>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</si>
  <si>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</si>
  <si>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</si>
  <si>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</si>
  <si>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</si>
  <si>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</si>
  <si>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</si>
  <si>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</si>
  <si>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</si>
  <si>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</si>
  <si>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</si>
  <si>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</si>
  <si>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</si>
  <si>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</si>
  <si>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</si>
  <si>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</si>
  <si>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</si>
  <si>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</si>
  <si>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</si>
  <si>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</si>
  <si>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</si>
  <si>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</si>
  <si>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</si>
  <si>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</si>
  <si>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</si>
  <si>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</si>
  <si>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</si>
  <si>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</si>
  <si>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</si>
  <si>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</si>
  <si>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</si>
  <si>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</si>
  <si>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</si>
  <si>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</si>
  <si>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</si>
  <si>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</si>
  <si>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</si>
  <si>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</si>
  <si>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</si>
  <si>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</si>
  <si>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</si>
  <si>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</si>
  <si>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</si>
  <si>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</si>
  <si>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</si>
  <si>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</si>
  <si>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</si>
  <si>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</si>
  <si>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</si>
  <si>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</si>
  <si>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</si>
  <si>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</si>
  <si>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</si>
  <si>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</si>
  <si>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</si>
  <si>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</si>
  <si>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</si>
  <si>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</si>
  <si>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</si>
  <si>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</si>
  <si>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</si>
  <si>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</si>
  <si>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</si>
  <si>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</si>
  <si>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</si>
  <si>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</si>
  <si>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</si>
  <si>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</si>
  <si>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</si>
  <si>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今治市</t>
  </si>
  <si>
    <t>駅前広場駐車場</t>
  </si>
  <si>
    <t>法非適用</t>
  </si>
  <si>
    <t>駐車場整備事業</t>
  </si>
  <si>
    <t>-</t>
  </si>
  <si>
    <t>Ａ３Ｂ１</t>
  </si>
  <si>
    <t>非設置</t>
  </si>
  <si>
    <t>該当数値なし</t>
  </si>
  <si>
    <t>その他駐車場</t>
  </si>
  <si>
    <t>広場式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</si>
  <si>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</si>
  <si>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</si>
  <si>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</si>
  <si>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</si>
  <si>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</si>
  <si>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</si>
  <si>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</si>
  <si>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</si>
  <si>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類似施設と比較すると低水準であるがJR今治駅前という立地から、稼働率は全国平均を上回る226.7％と高めである。
　駅の送迎者や商業施設利用者向けに用意している駐車後20分間無料の制度を利用する使用者も多い。</t>
    <rPh sb="1" eb="3">
      <t>ルイジ</t>
    </rPh>
    <rPh sb="3" eb="5">
      <t>シセツ</t>
    </rPh>
    <rPh sb="6" eb="8">
      <t>ヒカク</t>
    </rPh>
    <rPh sb="11" eb="14">
      <t>テイスイジュン</t>
    </rPh>
    <rPh sb="20" eb="23">
      <t>イマバリエキ</t>
    </rPh>
    <rPh sb="23" eb="24">
      <t>マエ</t>
    </rPh>
    <rPh sb="27" eb="29">
      <t>リッチ</t>
    </rPh>
    <rPh sb="32" eb="34">
      <t>カドウ</t>
    </rPh>
    <rPh sb="34" eb="35">
      <t>リツ</t>
    </rPh>
    <rPh sb="36" eb="38">
      <t>ゼンコク</t>
    </rPh>
    <rPh sb="38" eb="40">
      <t>ヘイキン</t>
    </rPh>
    <rPh sb="41" eb="43">
      <t>ウワマワ</t>
    </rPh>
    <rPh sb="51" eb="52">
      <t>タカ</t>
    </rPh>
    <rPh sb="59" eb="60">
      <t>エキ</t>
    </rPh>
    <rPh sb="61" eb="64">
      <t>ソウゲイシャ</t>
    </rPh>
    <rPh sb="65" eb="67">
      <t>ショウギョウ</t>
    </rPh>
    <rPh sb="67" eb="69">
      <t>シセツ</t>
    </rPh>
    <rPh sb="69" eb="72">
      <t>リヨウシャ</t>
    </rPh>
    <rPh sb="72" eb="73">
      <t>ム</t>
    </rPh>
    <rPh sb="75" eb="77">
      <t>ヨウイ</t>
    </rPh>
    <rPh sb="81" eb="84">
      <t>チュウシャゴ</t>
    </rPh>
    <rPh sb="86" eb="87">
      <t>プン</t>
    </rPh>
    <rPh sb="87" eb="88">
      <t>アイダ</t>
    </rPh>
    <rPh sb="88" eb="90">
      <t>ムリョウ</t>
    </rPh>
    <rPh sb="91" eb="93">
      <t>セイド</t>
    </rPh>
    <rPh sb="94" eb="96">
      <t>リヨウ</t>
    </rPh>
    <rPh sb="98" eb="101">
      <t>シヨウシャ</t>
    </rPh>
    <rPh sb="102" eb="103">
      <t>オオ</t>
    </rPh>
    <phoneticPr fontId="5"/>
  </si>
  <si>
    <t>　今年度は、耐用年数を迎えた精算機及びフラップ板の更新と舗装工事を実施した。</t>
    <rPh sb="1" eb="4">
      <t>コンネンド</t>
    </rPh>
    <rPh sb="6" eb="8">
      <t>タイヨウ</t>
    </rPh>
    <rPh sb="8" eb="10">
      <t>ネンスウ</t>
    </rPh>
    <rPh sb="11" eb="12">
      <t>ムカ</t>
    </rPh>
    <rPh sb="14" eb="17">
      <t>セイサンキ</t>
    </rPh>
    <rPh sb="17" eb="18">
      <t>オヨ</t>
    </rPh>
    <rPh sb="23" eb="24">
      <t>バン</t>
    </rPh>
    <rPh sb="25" eb="27">
      <t>コウシン</t>
    </rPh>
    <rPh sb="28" eb="30">
      <t>ホソウ</t>
    </rPh>
    <rPh sb="30" eb="32">
      <t>コウジ</t>
    </rPh>
    <rPh sb="33" eb="35">
      <t>ジッシ</t>
    </rPh>
    <phoneticPr fontId="5"/>
  </si>
  <si>
    <t>　新型コロナウイルス感染症による外出控えが収まり稼働率は上昇したが、精算機、フラップ板の更新などの駐車場改良工事を実施しため前年と比較すると大きく落ち込んだ。</t>
    <rPh sb="1" eb="3">
      <t>シンガタ</t>
    </rPh>
    <rPh sb="10" eb="13">
      <t>カンセンショウ</t>
    </rPh>
    <rPh sb="16" eb="18">
      <t>ガイシュツ</t>
    </rPh>
    <rPh sb="18" eb="19">
      <t>ヒカ</t>
    </rPh>
    <rPh sb="21" eb="22">
      <t>オサ</t>
    </rPh>
    <rPh sb="24" eb="26">
      <t>カドウ</t>
    </rPh>
    <rPh sb="26" eb="27">
      <t>リツ</t>
    </rPh>
    <rPh sb="28" eb="30">
      <t>ジョウショウ</t>
    </rPh>
    <rPh sb="34" eb="37">
      <t>セイサンキ</t>
    </rPh>
    <rPh sb="42" eb="43">
      <t>バン</t>
    </rPh>
    <rPh sb="44" eb="46">
      <t>コウシン</t>
    </rPh>
    <rPh sb="49" eb="52">
      <t>チュウシャジョウ</t>
    </rPh>
    <rPh sb="52" eb="54">
      <t>カイリョウ</t>
    </rPh>
    <rPh sb="54" eb="56">
      <t>コウジ</t>
    </rPh>
    <rPh sb="57" eb="59">
      <t>ジッシ</t>
    </rPh>
    <rPh sb="62" eb="64">
      <t>ゼンネン</t>
    </rPh>
    <rPh sb="65" eb="67">
      <t>ヒカク</t>
    </rPh>
    <rPh sb="70" eb="71">
      <t>オオ</t>
    </rPh>
    <rPh sb="73" eb="74">
      <t>オ</t>
    </rPh>
    <rPh sb="75" eb="76">
      <t>コ</t>
    </rPh>
    <phoneticPr fontId="5"/>
  </si>
  <si>
    <t>　令和5年度は、新型コロナウイルス感染症による外出控えが収まり稼働率は上昇したが、駐車場改修工事実施により例年に比べて支出が多かった。
　今後も経費削減など経営改善に取り組み安定経営を目指したい。</t>
    <rPh sb="1" eb="3">
      <t>レイワ</t>
    </rPh>
    <rPh sb="4" eb="6">
      <t>ネンド</t>
    </rPh>
    <rPh sb="41" eb="44">
      <t>チュウシャジョウ</t>
    </rPh>
    <rPh sb="44" eb="46">
      <t>カイシュウ</t>
    </rPh>
    <rPh sb="46" eb="48">
      <t>コウジ</t>
    </rPh>
    <rPh sb="48" eb="50">
      <t>ジッシ</t>
    </rPh>
    <rPh sb="53" eb="55">
      <t>レイネン</t>
    </rPh>
    <rPh sb="56" eb="57">
      <t>クラ</t>
    </rPh>
    <rPh sb="59" eb="61">
      <t>シシュツ</t>
    </rPh>
    <rPh sb="62" eb="63">
      <t>オオ</t>
    </rPh>
    <rPh sb="69" eb="71">
      <t>コンゴ</t>
    </rPh>
    <rPh sb="72" eb="74">
      <t>ケイヒ</t>
    </rPh>
    <rPh sb="74" eb="76">
      <t>サクゲン</t>
    </rPh>
    <rPh sb="78" eb="80">
      <t>ケイエイ</t>
    </rPh>
    <rPh sb="80" eb="82">
      <t>カイゼン</t>
    </rPh>
    <rPh sb="83" eb="84">
      <t>ト</t>
    </rPh>
    <rPh sb="85" eb="86">
      <t>ク</t>
    </rPh>
    <rPh sb="87" eb="89">
      <t>アンテイ</t>
    </rPh>
    <rPh sb="89" eb="91">
      <t>ケイエイ</t>
    </rPh>
    <rPh sb="92" eb="94">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</si>
</sst>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173.3</c:v>
                </c:pt>
                <c:pt idx="1">
                  <c:v>149.30000000000001</c:v>
                </c:pt>
                <c:pt idx="2">
                  <c:v>183.6</c:v>
                </c:pt>
                <c:pt idx="3">
                  <c:v>414.7</c:v>
                </c:pt>
                <c:pt idx="4">
                  <c:v>12.2</c:v>
                </c:pt>
              </c:numCache>
            </c:numRef>
          </c:val>
          <c:extLst>
            <c:ext xmlns:c16="http://schemas.microsoft.com/office/drawing/2014/chart" uri="{C3380CC4-5D6E-409C-BE32-E72D297353CC}">
              <c16:uniqueId val="{00000000-08BF-4C1C-8A5B-5824D9BD019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08BF-4C1C-8A5B-5824D9BD019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AF-424D-A713-1D8F636205D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7AF-424D-A713-1D8F636205D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C3A-4D45-9879-596AD08C792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C3A-4D45-9879-596AD08C792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29C-4DBB-A254-8BC090CBF6D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29C-4DBB-A254-8BC090CBF6D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8B-4A02-B77F-8D462ADE86B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6C8B-4A02-B77F-8D462ADE86B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684-44D0-9F9D-8D28F778342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E684-44D0-9F9D-8D28F778342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217.6</c:v>
                </c:pt>
                <c:pt idx="1">
                  <c:v>117.6</c:v>
                </c:pt>
                <c:pt idx="2">
                  <c:v>135.30000000000001</c:v>
                </c:pt>
                <c:pt idx="3">
                  <c:v>170.6</c:v>
                </c:pt>
                <c:pt idx="4">
                  <c:v>226.7</c:v>
                </c:pt>
              </c:numCache>
            </c:numRef>
          </c:val>
          <c:extLst>
            <c:ext xmlns:c16="http://schemas.microsoft.com/office/drawing/2014/chart" uri="{C3380CC4-5D6E-409C-BE32-E72D297353CC}">
              <c16:uniqueId val="{00000000-773A-4560-B562-347F1C03D9E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773A-4560-B562-347F1C03D9E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42.3</c:v>
                </c:pt>
                <c:pt idx="1">
                  <c:v>33</c:v>
                </c:pt>
                <c:pt idx="2">
                  <c:v>45.5</c:v>
                </c:pt>
                <c:pt idx="3">
                  <c:v>75.900000000000006</c:v>
                </c:pt>
                <c:pt idx="4">
                  <c:v>79.2</c:v>
                </c:pt>
              </c:numCache>
            </c:numRef>
          </c:val>
          <c:extLst>
            <c:ext xmlns:c16="http://schemas.microsoft.com/office/drawing/2014/chart" uri="{C3380CC4-5D6E-409C-BE32-E72D297353CC}">
              <c16:uniqueId val="{00000000-E7EA-45E2-9B6C-4A90B3549E6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7EA-45E2-9B6C-4A90B3549E6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1854</c:v>
                </c:pt>
                <c:pt idx="1">
                  <c:v>1259</c:v>
                </c:pt>
                <c:pt idx="2">
                  <c:v>1890</c:v>
                </c:pt>
                <c:pt idx="3">
                  <c:v>2464</c:v>
                </c:pt>
                <c:pt idx="4">
                  <c:v>3105</c:v>
                </c:pt>
              </c:numCache>
            </c:numRef>
          </c:val>
          <c:extLst>
            <c:ext xmlns:c16="http://schemas.microsoft.com/office/drawing/2014/chart" uri="{C3380CC4-5D6E-409C-BE32-E72D297353CC}">
              <c16:uniqueId val="{00000000-0C38-48FF-BD00-575C6EBF210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0C38-48FF-BD00-575C6EBF210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Y15"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愛媛県今治市　駅前広場駐車場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410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1"/>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1"/>
      <c r="NC15" s="2"/>
      <c r="ND15" s="88" t="s">
        <v>125</v>
      </c>
      <c r="NE15" s="89"/>
      <c r="NF15" s="89"/>
      <c r="NG15" s="89"/>
      <c r="NH15" s="89"/>
      <c r="NI15" s="89"/>
      <c r="NJ15" s="89"/>
      <c r="NK15" s="89"/>
      <c r="NL15" s="89"/>
      <c r="NM15" s="89"/>
      <c r="NN15" s="89"/>
      <c r="NO15" s="89"/>
      <c r="NP15" s="89"/>
      <c r="NQ15" s="89"/>
      <c r="NR15" s="90"/>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88"/>
      <c r="NE16" s="89"/>
      <c r="NF16" s="89"/>
      <c r="NG16" s="89"/>
      <c r="NH16" s="89"/>
      <c r="NI16" s="89"/>
      <c r="NJ16" s="89"/>
      <c r="NK16" s="89"/>
      <c r="NL16" s="89"/>
      <c r="NM16" s="89"/>
      <c r="NN16" s="89"/>
      <c r="NO16" s="89"/>
      <c r="NP16" s="89"/>
      <c r="NQ16" s="89"/>
      <c r="NR16" s="90"/>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88"/>
      <c r="NE17" s="89"/>
      <c r="NF17" s="89"/>
      <c r="NG17" s="89"/>
      <c r="NH17" s="89"/>
      <c r="NI17" s="89"/>
      <c r="NJ17" s="89"/>
      <c r="NK17" s="89"/>
      <c r="NL17" s="89"/>
      <c r="NM17" s="89"/>
      <c r="NN17" s="89"/>
      <c r="NO17" s="89"/>
      <c r="NP17" s="89"/>
      <c r="NQ17" s="89"/>
      <c r="NR17" s="90"/>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88"/>
      <c r="NE18" s="89"/>
      <c r="NF18" s="89"/>
      <c r="NG18" s="89"/>
      <c r="NH18" s="89"/>
      <c r="NI18" s="89"/>
      <c r="NJ18" s="89"/>
      <c r="NK18" s="89"/>
      <c r="NL18" s="89"/>
      <c r="NM18" s="89"/>
      <c r="NN18" s="89"/>
      <c r="NO18" s="89"/>
      <c r="NP18" s="89"/>
      <c r="NQ18" s="89"/>
      <c r="NR18" s="90"/>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88"/>
      <c r="NE19" s="89"/>
      <c r="NF19" s="89"/>
      <c r="NG19" s="89"/>
      <c r="NH19" s="89"/>
      <c r="NI19" s="89"/>
      <c r="NJ19" s="89"/>
      <c r="NK19" s="89"/>
      <c r="NL19" s="89"/>
      <c r="NM19" s="89"/>
      <c r="NN19" s="89"/>
      <c r="NO19" s="89"/>
      <c r="NP19" s="89"/>
      <c r="NQ19" s="89"/>
      <c r="NR19" s="90"/>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88"/>
      <c r="NE20" s="89"/>
      <c r="NF20" s="89"/>
      <c r="NG20" s="89"/>
      <c r="NH20" s="89"/>
      <c r="NI20" s="89"/>
      <c r="NJ20" s="89"/>
      <c r="NK20" s="89"/>
      <c r="NL20" s="89"/>
      <c r="NM20" s="89"/>
      <c r="NN20" s="89"/>
      <c r="NO20" s="89"/>
      <c r="NP20" s="89"/>
      <c r="NQ20" s="89"/>
      <c r="NR20" s="90"/>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88"/>
      <c r="NE21" s="89"/>
      <c r="NF21" s="89"/>
      <c r="NG21" s="89"/>
      <c r="NH21" s="89"/>
      <c r="NI21" s="89"/>
      <c r="NJ21" s="89"/>
      <c r="NK21" s="89"/>
      <c r="NL21" s="89"/>
      <c r="NM21" s="89"/>
      <c r="NN21" s="89"/>
      <c r="NO21" s="89"/>
      <c r="NP21" s="89"/>
      <c r="NQ21" s="89"/>
      <c r="NR21" s="90"/>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88"/>
      <c r="NE22" s="89"/>
      <c r="NF22" s="89"/>
      <c r="NG22" s="89"/>
      <c r="NH22" s="89"/>
      <c r="NI22" s="89"/>
      <c r="NJ22" s="89"/>
      <c r="NK22" s="89"/>
      <c r="NL22" s="89"/>
      <c r="NM22" s="89"/>
      <c r="NN22" s="89"/>
      <c r="NO22" s="89"/>
      <c r="NP22" s="89"/>
      <c r="NQ22" s="89"/>
      <c r="NR22" s="90"/>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88"/>
      <c r="NE23" s="89"/>
      <c r="NF23" s="89"/>
      <c r="NG23" s="89"/>
      <c r="NH23" s="89"/>
      <c r="NI23" s="89"/>
      <c r="NJ23" s="89"/>
      <c r="NK23" s="89"/>
      <c r="NL23" s="89"/>
      <c r="NM23" s="89"/>
      <c r="NN23" s="89"/>
      <c r="NO23" s="89"/>
      <c r="NP23" s="89"/>
      <c r="NQ23" s="89"/>
      <c r="NR23" s="90"/>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88"/>
      <c r="NE24" s="89"/>
      <c r="NF24" s="89"/>
      <c r="NG24" s="89"/>
      <c r="NH24" s="89"/>
      <c r="NI24" s="89"/>
      <c r="NJ24" s="89"/>
      <c r="NK24" s="89"/>
      <c r="NL24" s="89"/>
      <c r="NM24" s="89"/>
      <c r="NN24" s="89"/>
      <c r="NO24" s="89"/>
      <c r="NP24" s="89"/>
      <c r="NQ24" s="89"/>
      <c r="NR24" s="90"/>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88"/>
      <c r="NE25" s="89"/>
      <c r="NF25" s="89"/>
      <c r="NG25" s="89"/>
      <c r="NH25" s="89"/>
      <c r="NI25" s="89"/>
      <c r="NJ25" s="89"/>
      <c r="NK25" s="89"/>
      <c r="NL25" s="89"/>
      <c r="NM25" s="89"/>
      <c r="NN25" s="89"/>
      <c r="NO25" s="89"/>
      <c r="NP25" s="89"/>
      <c r="NQ25" s="89"/>
      <c r="NR25" s="90"/>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88"/>
      <c r="NE26" s="89"/>
      <c r="NF26" s="89"/>
      <c r="NG26" s="89"/>
      <c r="NH26" s="89"/>
      <c r="NI26" s="89"/>
      <c r="NJ26" s="89"/>
      <c r="NK26" s="89"/>
      <c r="NL26" s="89"/>
      <c r="NM26" s="89"/>
      <c r="NN26" s="89"/>
      <c r="NO26" s="89"/>
      <c r="NP26" s="89"/>
      <c r="NQ26" s="89"/>
      <c r="NR26" s="90"/>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88"/>
      <c r="NE27" s="89"/>
      <c r="NF27" s="89"/>
      <c r="NG27" s="89"/>
      <c r="NH27" s="89"/>
      <c r="NI27" s="89"/>
      <c r="NJ27" s="89"/>
      <c r="NK27" s="89"/>
      <c r="NL27" s="89"/>
      <c r="NM27" s="89"/>
      <c r="NN27" s="89"/>
      <c r="NO27" s="89"/>
      <c r="NP27" s="89"/>
      <c r="NQ27" s="89"/>
      <c r="NR27" s="90"/>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88"/>
      <c r="NE28" s="89"/>
      <c r="NF28" s="89"/>
      <c r="NG28" s="89"/>
      <c r="NH28" s="89"/>
      <c r="NI28" s="89"/>
      <c r="NJ28" s="89"/>
      <c r="NK28" s="89"/>
      <c r="NL28" s="89"/>
      <c r="NM28" s="89"/>
      <c r="NN28" s="89"/>
      <c r="NO28" s="89"/>
      <c r="NP28" s="89"/>
      <c r="NQ28" s="89"/>
      <c r="NR28" s="90"/>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88"/>
      <c r="NE29" s="89"/>
      <c r="NF29" s="89"/>
      <c r="NG29" s="89"/>
      <c r="NH29" s="89"/>
      <c r="NI29" s="89"/>
      <c r="NJ29" s="89"/>
      <c r="NK29" s="89"/>
      <c r="NL29" s="89"/>
      <c r="NM29" s="89"/>
      <c r="NN29" s="89"/>
      <c r="NO29" s="89"/>
      <c r="NP29" s="89"/>
      <c r="NQ29" s="89"/>
      <c r="NR29" s="90"/>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88"/>
      <c r="NE30" s="89"/>
      <c r="NF30" s="89"/>
      <c r="NG30" s="89"/>
      <c r="NH30" s="89"/>
      <c r="NI30" s="89"/>
      <c r="NJ30" s="89"/>
      <c r="NK30" s="89"/>
      <c r="NL30" s="89"/>
      <c r="NM30" s="89"/>
      <c r="NN30" s="89"/>
      <c r="NO30" s="89"/>
      <c r="NP30" s="89"/>
      <c r="NQ30" s="89"/>
      <c r="NR30" s="90"/>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173.3</v>
      </c>
      <c r="V31" s="98"/>
      <c r="W31" s="98"/>
      <c r="X31" s="98"/>
      <c r="Y31" s="98"/>
      <c r="Z31" s="98"/>
      <c r="AA31" s="98"/>
      <c r="AB31" s="98"/>
      <c r="AC31" s="98"/>
      <c r="AD31" s="98"/>
      <c r="AE31" s="98"/>
      <c r="AF31" s="98"/>
      <c r="AG31" s="98"/>
      <c r="AH31" s="98"/>
      <c r="AI31" s="98"/>
      <c r="AJ31" s="98"/>
      <c r="AK31" s="98"/>
      <c r="AL31" s="98"/>
      <c r="AM31" s="98"/>
      <c r="AN31" s="98">
        <f>データ!Z7</f>
        <v>149.30000000000001</v>
      </c>
      <c r="AO31" s="98"/>
      <c r="AP31" s="98"/>
      <c r="AQ31" s="98"/>
      <c r="AR31" s="98"/>
      <c r="AS31" s="98"/>
      <c r="AT31" s="98"/>
      <c r="AU31" s="98"/>
      <c r="AV31" s="98"/>
      <c r="AW31" s="98"/>
      <c r="AX31" s="98"/>
      <c r="AY31" s="98"/>
      <c r="AZ31" s="98"/>
      <c r="BA31" s="98"/>
      <c r="BB31" s="98"/>
      <c r="BC31" s="98"/>
      <c r="BD31" s="98"/>
      <c r="BE31" s="98"/>
      <c r="BF31" s="98"/>
      <c r="BG31" s="98">
        <f>データ!AA7</f>
        <v>183.6</v>
      </c>
      <c r="BH31" s="98"/>
      <c r="BI31" s="98"/>
      <c r="BJ31" s="98"/>
      <c r="BK31" s="98"/>
      <c r="BL31" s="98"/>
      <c r="BM31" s="98"/>
      <c r="BN31" s="98"/>
      <c r="BO31" s="98"/>
      <c r="BP31" s="98"/>
      <c r="BQ31" s="98"/>
      <c r="BR31" s="98"/>
      <c r="BS31" s="98"/>
      <c r="BT31" s="98"/>
      <c r="BU31" s="98"/>
      <c r="BV31" s="98"/>
      <c r="BW31" s="98"/>
      <c r="BX31" s="98"/>
      <c r="BY31" s="98"/>
      <c r="BZ31" s="98">
        <f>データ!AB7</f>
        <v>414.7</v>
      </c>
      <c r="CA31" s="98"/>
      <c r="CB31" s="98"/>
      <c r="CC31" s="98"/>
      <c r="CD31" s="98"/>
      <c r="CE31" s="98"/>
      <c r="CF31" s="98"/>
      <c r="CG31" s="98"/>
      <c r="CH31" s="98"/>
      <c r="CI31" s="98"/>
      <c r="CJ31" s="98"/>
      <c r="CK31" s="98"/>
      <c r="CL31" s="98"/>
      <c r="CM31" s="98"/>
      <c r="CN31" s="98"/>
      <c r="CO31" s="98"/>
      <c r="CP31" s="98"/>
      <c r="CQ31" s="98"/>
      <c r="CR31" s="98"/>
      <c r="CS31" s="98">
        <f>データ!AC7</f>
        <v>12.2</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217.6</v>
      </c>
      <c r="JD31" s="67"/>
      <c r="JE31" s="67"/>
      <c r="JF31" s="67"/>
      <c r="JG31" s="67"/>
      <c r="JH31" s="67"/>
      <c r="JI31" s="67"/>
      <c r="JJ31" s="67"/>
      <c r="JK31" s="67"/>
      <c r="JL31" s="67"/>
      <c r="JM31" s="67"/>
      <c r="JN31" s="67"/>
      <c r="JO31" s="67"/>
      <c r="JP31" s="67"/>
      <c r="JQ31" s="67"/>
      <c r="JR31" s="67"/>
      <c r="JS31" s="67"/>
      <c r="JT31" s="67"/>
      <c r="JU31" s="68"/>
      <c r="JV31" s="66">
        <f>データ!DL7</f>
        <v>117.6</v>
      </c>
      <c r="JW31" s="67"/>
      <c r="JX31" s="67"/>
      <c r="JY31" s="67"/>
      <c r="JZ31" s="67"/>
      <c r="KA31" s="67"/>
      <c r="KB31" s="67"/>
      <c r="KC31" s="67"/>
      <c r="KD31" s="67"/>
      <c r="KE31" s="67"/>
      <c r="KF31" s="67"/>
      <c r="KG31" s="67"/>
      <c r="KH31" s="67"/>
      <c r="KI31" s="67"/>
      <c r="KJ31" s="67"/>
      <c r="KK31" s="67"/>
      <c r="KL31" s="67"/>
      <c r="KM31" s="67"/>
      <c r="KN31" s="68"/>
      <c r="KO31" s="66">
        <f>データ!DM7</f>
        <v>135.30000000000001</v>
      </c>
      <c r="KP31" s="67"/>
      <c r="KQ31" s="67"/>
      <c r="KR31" s="67"/>
      <c r="KS31" s="67"/>
      <c r="KT31" s="67"/>
      <c r="KU31" s="67"/>
      <c r="KV31" s="67"/>
      <c r="KW31" s="67"/>
      <c r="KX31" s="67"/>
      <c r="KY31" s="67"/>
      <c r="KZ31" s="67"/>
      <c r="LA31" s="67"/>
      <c r="LB31" s="67"/>
      <c r="LC31" s="67"/>
      <c r="LD31" s="67"/>
      <c r="LE31" s="67"/>
      <c r="LF31" s="67"/>
      <c r="LG31" s="68"/>
      <c r="LH31" s="66">
        <f>データ!DN7</f>
        <v>170.6</v>
      </c>
      <c r="LI31" s="67"/>
      <c r="LJ31" s="67"/>
      <c r="LK31" s="67"/>
      <c r="LL31" s="67"/>
      <c r="LM31" s="67"/>
      <c r="LN31" s="67"/>
      <c r="LO31" s="67"/>
      <c r="LP31" s="67"/>
      <c r="LQ31" s="67"/>
      <c r="LR31" s="67"/>
      <c r="LS31" s="67"/>
      <c r="LT31" s="67"/>
      <c r="LU31" s="67"/>
      <c r="LV31" s="67"/>
      <c r="LW31" s="67"/>
      <c r="LX31" s="67"/>
      <c r="LY31" s="67"/>
      <c r="LZ31" s="68"/>
      <c r="MA31" s="66">
        <f>データ!DO7</f>
        <v>226.7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88" t="s">
        <v>124</v>
      </c>
      <c r="NE32" s="89"/>
      <c r="NF32" s="89"/>
      <c r="NG32" s="89"/>
      <c r="NH32" s="89"/>
      <c r="NI32" s="89"/>
      <c r="NJ32" s="89"/>
      <c r="NK32" s="89"/>
      <c r="NL32" s="89"/>
      <c r="NM32" s="89"/>
      <c r="NN32" s="89"/>
      <c r="NO32" s="89"/>
      <c r="NP32" s="89"/>
      <c r="NQ32" s="89"/>
      <c r="NR32" s="90"/>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88"/>
      <c r="NE33" s="89"/>
      <c r="NF33" s="89"/>
      <c r="NG33" s="89"/>
      <c r="NH33" s="89"/>
      <c r="NI33" s="89"/>
      <c r="NJ33" s="89"/>
      <c r="NK33" s="89"/>
      <c r="NL33" s="89"/>
      <c r="NM33" s="89"/>
      <c r="NN33" s="89"/>
      <c r="NO33" s="89"/>
      <c r="NP33" s="89"/>
      <c r="NQ33" s="89"/>
      <c r="NR33" s="90"/>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88"/>
      <c r="NE34" s="89"/>
      <c r="NF34" s="89"/>
      <c r="NG34" s="89"/>
      <c r="NH34" s="89"/>
      <c r="NI34" s="89"/>
      <c r="NJ34" s="89"/>
      <c r="NK34" s="89"/>
      <c r="NL34" s="89"/>
      <c r="NM34" s="89"/>
      <c r="NN34" s="89"/>
      <c r="NO34" s="89"/>
      <c r="NP34" s="89"/>
      <c r="NQ34" s="89"/>
      <c r="NR34" s="90"/>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88"/>
      <c r="NE35" s="89"/>
      <c r="NF35" s="89"/>
      <c r="NG35" s="89"/>
      <c r="NH35" s="89"/>
      <c r="NI35" s="89"/>
      <c r="NJ35" s="89"/>
      <c r="NK35" s="89"/>
      <c r="NL35" s="89"/>
      <c r="NM35" s="89"/>
      <c r="NN35" s="89"/>
      <c r="NO35" s="89"/>
      <c r="NP35" s="89"/>
      <c r="NQ35" s="89"/>
      <c r="NR35" s="90"/>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88"/>
      <c r="NE36" s="89"/>
      <c r="NF36" s="89"/>
      <c r="NG36" s="89"/>
      <c r="NH36" s="89"/>
      <c r="NI36" s="89"/>
      <c r="NJ36" s="89"/>
      <c r="NK36" s="89"/>
      <c r="NL36" s="89"/>
      <c r="NM36" s="89"/>
      <c r="NN36" s="89"/>
      <c r="NO36" s="89"/>
      <c r="NP36" s="89"/>
      <c r="NQ36" s="89"/>
      <c r="NR36" s="90"/>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88"/>
      <c r="NE37" s="89"/>
      <c r="NF37" s="89"/>
      <c r="NG37" s="89"/>
      <c r="NH37" s="89"/>
      <c r="NI37" s="89"/>
      <c r="NJ37" s="89"/>
      <c r="NK37" s="89"/>
      <c r="NL37" s="89"/>
      <c r="NM37" s="89"/>
      <c r="NN37" s="89"/>
      <c r="NO37" s="89"/>
      <c r="NP37" s="89"/>
      <c r="NQ37" s="89"/>
      <c r="NR37" s="90"/>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88"/>
      <c r="NE38" s="89"/>
      <c r="NF38" s="89"/>
      <c r="NG38" s="89"/>
      <c r="NH38" s="89"/>
      <c r="NI38" s="89"/>
      <c r="NJ38" s="89"/>
      <c r="NK38" s="89"/>
      <c r="NL38" s="89"/>
      <c r="NM38" s="89"/>
      <c r="NN38" s="89"/>
      <c r="NO38" s="89"/>
      <c r="NP38" s="89"/>
      <c r="NQ38" s="89"/>
      <c r="NR38" s="90"/>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88"/>
      <c r="NE39" s="89"/>
      <c r="NF39" s="89"/>
      <c r="NG39" s="89"/>
      <c r="NH39" s="89"/>
      <c r="NI39" s="89"/>
      <c r="NJ39" s="89"/>
      <c r="NK39" s="89"/>
      <c r="NL39" s="89"/>
      <c r="NM39" s="89"/>
      <c r="NN39" s="89"/>
      <c r="NO39" s="89"/>
      <c r="NP39" s="89"/>
      <c r="NQ39" s="89"/>
      <c r="NR39" s="90"/>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88"/>
      <c r="NE40" s="89"/>
      <c r="NF40" s="89"/>
      <c r="NG40" s="89"/>
      <c r="NH40" s="89"/>
      <c r="NI40" s="89"/>
      <c r="NJ40" s="89"/>
      <c r="NK40" s="89"/>
      <c r="NL40" s="89"/>
      <c r="NM40" s="89"/>
      <c r="NN40" s="89"/>
      <c r="NO40" s="89"/>
      <c r="NP40" s="89"/>
      <c r="NQ40" s="89"/>
      <c r="NR40" s="90"/>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88"/>
      <c r="NE41" s="89"/>
      <c r="NF41" s="89"/>
      <c r="NG41" s="89"/>
      <c r="NH41" s="89"/>
      <c r="NI41" s="89"/>
      <c r="NJ41" s="89"/>
      <c r="NK41" s="89"/>
      <c r="NL41" s="89"/>
      <c r="NM41" s="89"/>
      <c r="NN41" s="89"/>
      <c r="NO41" s="89"/>
      <c r="NP41" s="89"/>
      <c r="NQ41" s="89"/>
      <c r="NR41" s="90"/>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88"/>
      <c r="NE42" s="89"/>
      <c r="NF42" s="89"/>
      <c r="NG42" s="89"/>
      <c r="NH42" s="89"/>
      <c r="NI42" s="89"/>
      <c r="NJ42" s="89"/>
      <c r="NK42" s="89"/>
      <c r="NL42" s="89"/>
      <c r="NM42" s="89"/>
      <c r="NN42" s="89"/>
      <c r="NO42" s="89"/>
      <c r="NP42" s="89"/>
      <c r="NQ42" s="89"/>
      <c r="NR42" s="90"/>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88"/>
      <c r="NE43" s="89"/>
      <c r="NF43" s="89"/>
      <c r="NG43" s="89"/>
      <c r="NH43" s="89"/>
      <c r="NI43" s="89"/>
      <c r="NJ43" s="89"/>
      <c r="NK43" s="89"/>
      <c r="NL43" s="89"/>
      <c r="NM43" s="89"/>
      <c r="NN43" s="89"/>
      <c r="NO43" s="89"/>
      <c r="NP43" s="89"/>
      <c r="NQ43" s="89"/>
      <c r="NR43" s="90"/>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88"/>
      <c r="NE44" s="89"/>
      <c r="NF44" s="89"/>
      <c r="NG44" s="89"/>
      <c r="NH44" s="89"/>
      <c r="NI44" s="89"/>
      <c r="NJ44" s="89"/>
      <c r="NK44" s="89"/>
      <c r="NL44" s="89"/>
      <c r="NM44" s="89"/>
      <c r="NN44" s="89"/>
      <c r="NO44" s="89"/>
      <c r="NP44" s="89"/>
      <c r="NQ44" s="89"/>
      <c r="NR44" s="90"/>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88"/>
      <c r="NE45" s="89"/>
      <c r="NF45" s="89"/>
      <c r="NG45" s="89"/>
      <c r="NH45" s="89"/>
      <c r="NI45" s="89"/>
      <c r="NJ45" s="89"/>
      <c r="NK45" s="89"/>
      <c r="NL45" s="89"/>
      <c r="NM45" s="89"/>
      <c r="NN45" s="89"/>
      <c r="NO45" s="89"/>
      <c r="NP45" s="89"/>
      <c r="NQ45" s="89"/>
      <c r="NR45" s="90"/>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88"/>
      <c r="NE46" s="89"/>
      <c r="NF46" s="89"/>
      <c r="NG46" s="89"/>
      <c r="NH46" s="89"/>
      <c r="NI46" s="89"/>
      <c r="NJ46" s="89"/>
      <c r="NK46" s="89"/>
      <c r="NL46" s="89"/>
      <c r="NM46" s="89"/>
      <c r="NN46" s="89"/>
      <c r="NO46" s="89"/>
      <c r="NP46" s="89"/>
      <c r="NQ46" s="89"/>
      <c r="NR46" s="90"/>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88"/>
      <c r="NE47" s="89"/>
      <c r="NF47" s="89"/>
      <c r="NG47" s="89"/>
      <c r="NH47" s="89"/>
      <c r="NI47" s="89"/>
      <c r="NJ47" s="89"/>
      <c r="NK47" s="89"/>
      <c r="NL47" s="89"/>
      <c r="NM47" s="89"/>
      <c r="NN47" s="89"/>
      <c r="NO47" s="89"/>
      <c r="NP47" s="89"/>
      <c r="NQ47" s="89"/>
      <c r="NR47" s="90"/>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88" t="s">
        <v>123</v>
      </c>
      <c r="NE49" s="89"/>
      <c r="NF49" s="89"/>
      <c r="NG49" s="89"/>
      <c r="NH49" s="89"/>
      <c r="NI49" s="89"/>
      <c r="NJ49" s="89"/>
      <c r="NK49" s="89"/>
      <c r="NL49" s="89"/>
      <c r="NM49" s="89"/>
      <c r="NN49" s="89"/>
      <c r="NO49" s="89"/>
      <c r="NP49" s="89"/>
      <c r="NQ49" s="89"/>
      <c r="NR49" s="90"/>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88"/>
      <c r="NE50" s="89"/>
      <c r="NF50" s="89"/>
      <c r="NG50" s="89"/>
      <c r="NH50" s="89"/>
      <c r="NI50" s="89"/>
      <c r="NJ50" s="89"/>
      <c r="NK50" s="89"/>
      <c r="NL50" s="89"/>
      <c r="NM50" s="89"/>
      <c r="NN50" s="89"/>
      <c r="NO50" s="89"/>
      <c r="NP50" s="89"/>
      <c r="NQ50" s="89"/>
      <c r="NR50" s="90"/>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88"/>
      <c r="NE51" s="89"/>
      <c r="NF51" s="89"/>
      <c r="NG51" s="89"/>
      <c r="NH51" s="89"/>
      <c r="NI51" s="89"/>
      <c r="NJ51" s="89"/>
      <c r="NK51" s="89"/>
      <c r="NL51" s="89"/>
      <c r="NM51" s="89"/>
      <c r="NN51" s="89"/>
      <c r="NO51" s="89"/>
      <c r="NP51" s="89"/>
      <c r="NQ51" s="89"/>
      <c r="NR51" s="90"/>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42.3</v>
      </c>
      <c r="EM52" s="98"/>
      <c r="EN52" s="98"/>
      <c r="EO52" s="98"/>
      <c r="EP52" s="98"/>
      <c r="EQ52" s="98"/>
      <c r="ER52" s="98"/>
      <c r="ES52" s="98"/>
      <c r="ET52" s="98"/>
      <c r="EU52" s="98"/>
      <c r="EV52" s="98"/>
      <c r="EW52" s="98"/>
      <c r="EX52" s="98"/>
      <c r="EY52" s="98"/>
      <c r="EZ52" s="98"/>
      <c r="FA52" s="98"/>
      <c r="FB52" s="98"/>
      <c r="FC52" s="98"/>
      <c r="FD52" s="98"/>
      <c r="FE52" s="98">
        <f>データ!BG7</f>
        <v>33</v>
      </c>
      <c r="FF52" s="98"/>
      <c r="FG52" s="98"/>
      <c r="FH52" s="98"/>
      <c r="FI52" s="98"/>
      <c r="FJ52" s="98"/>
      <c r="FK52" s="98"/>
      <c r="FL52" s="98"/>
      <c r="FM52" s="98"/>
      <c r="FN52" s="98"/>
      <c r="FO52" s="98"/>
      <c r="FP52" s="98"/>
      <c r="FQ52" s="98"/>
      <c r="FR52" s="98"/>
      <c r="FS52" s="98"/>
      <c r="FT52" s="98"/>
      <c r="FU52" s="98"/>
      <c r="FV52" s="98"/>
      <c r="FW52" s="98"/>
      <c r="FX52" s="98">
        <f>データ!BH7</f>
        <v>45.5</v>
      </c>
      <c r="FY52" s="98"/>
      <c r="FZ52" s="98"/>
      <c r="GA52" s="98"/>
      <c r="GB52" s="98"/>
      <c r="GC52" s="98"/>
      <c r="GD52" s="98"/>
      <c r="GE52" s="98"/>
      <c r="GF52" s="98"/>
      <c r="GG52" s="98"/>
      <c r="GH52" s="98"/>
      <c r="GI52" s="98"/>
      <c r="GJ52" s="98"/>
      <c r="GK52" s="98"/>
      <c r="GL52" s="98"/>
      <c r="GM52" s="98"/>
      <c r="GN52" s="98"/>
      <c r="GO52" s="98"/>
      <c r="GP52" s="98"/>
      <c r="GQ52" s="98">
        <f>データ!BI7</f>
        <v>75.900000000000006</v>
      </c>
      <c r="GR52" s="98"/>
      <c r="GS52" s="98"/>
      <c r="GT52" s="98"/>
      <c r="GU52" s="98"/>
      <c r="GV52" s="98"/>
      <c r="GW52" s="98"/>
      <c r="GX52" s="98"/>
      <c r="GY52" s="98"/>
      <c r="GZ52" s="98"/>
      <c r="HA52" s="98"/>
      <c r="HB52" s="98"/>
      <c r="HC52" s="98"/>
      <c r="HD52" s="98"/>
      <c r="HE52" s="98"/>
      <c r="HF52" s="98"/>
      <c r="HG52" s="98"/>
      <c r="HH52" s="98"/>
      <c r="HI52" s="98"/>
      <c r="HJ52" s="98">
        <f>データ!BJ7</f>
        <v>79.2</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1854</v>
      </c>
      <c r="JD52" s="97"/>
      <c r="JE52" s="97"/>
      <c r="JF52" s="97"/>
      <c r="JG52" s="97"/>
      <c r="JH52" s="97"/>
      <c r="JI52" s="97"/>
      <c r="JJ52" s="97"/>
      <c r="JK52" s="97"/>
      <c r="JL52" s="97"/>
      <c r="JM52" s="97"/>
      <c r="JN52" s="97"/>
      <c r="JO52" s="97"/>
      <c r="JP52" s="97"/>
      <c r="JQ52" s="97"/>
      <c r="JR52" s="97"/>
      <c r="JS52" s="97"/>
      <c r="JT52" s="97"/>
      <c r="JU52" s="97"/>
      <c r="JV52" s="97">
        <f>データ!BR7</f>
        <v>1259</v>
      </c>
      <c r="JW52" s="97"/>
      <c r="JX52" s="97"/>
      <c r="JY52" s="97"/>
      <c r="JZ52" s="97"/>
      <c r="KA52" s="97"/>
      <c r="KB52" s="97"/>
      <c r="KC52" s="97"/>
      <c r="KD52" s="97"/>
      <c r="KE52" s="97"/>
      <c r="KF52" s="97"/>
      <c r="KG52" s="97"/>
      <c r="KH52" s="97"/>
      <c r="KI52" s="97"/>
      <c r="KJ52" s="97"/>
      <c r="KK52" s="97"/>
      <c r="KL52" s="97"/>
      <c r="KM52" s="97"/>
      <c r="KN52" s="97"/>
      <c r="KO52" s="97">
        <f>データ!BS7</f>
        <v>1890</v>
      </c>
      <c r="KP52" s="97"/>
      <c r="KQ52" s="97"/>
      <c r="KR52" s="97"/>
      <c r="KS52" s="97"/>
      <c r="KT52" s="97"/>
      <c r="KU52" s="97"/>
      <c r="KV52" s="97"/>
      <c r="KW52" s="97"/>
      <c r="KX52" s="97"/>
      <c r="KY52" s="97"/>
      <c r="KZ52" s="97"/>
      <c r="LA52" s="97"/>
      <c r="LB52" s="97"/>
      <c r="LC52" s="97"/>
      <c r="LD52" s="97"/>
      <c r="LE52" s="97"/>
      <c r="LF52" s="97"/>
      <c r="LG52" s="97"/>
      <c r="LH52" s="97">
        <f>データ!BT7</f>
        <v>2464</v>
      </c>
      <c r="LI52" s="97"/>
      <c r="LJ52" s="97"/>
      <c r="LK52" s="97"/>
      <c r="LL52" s="97"/>
      <c r="LM52" s="97"/>
      <c r="LN52" s="97"/>
      <c r="LO52" s="97"/>
      <c r="LP52" s="97"/>
      <c r="LQ52" s="97"/>
      <c r="LR52" s="97"/>
      <c r="LS52" s="97"/>
      <c r="LT52" s="97"/>
      <c r="LU52" s="97"/>
      <c r="LV52" s="97"/>
      <c r="LW52" s="97"/>
      <c r="LX52" s="97"/>
      <c r="LY52" s="97"/>
      <c r="LZ52" s="97"/>
      <c r="MA52" s="97">
        <f>データ!BU7</f>
        <v>3105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88"/>
      <c r="NE52" s="89"/>
      <c r="NF52" s="89"/>
      <c r="NG52" s="89"/>
      <c r="NH52" s="89"/>
      <c r="NI52" s="89"/>
      <c r="NJ52" s="89"/>
      <c r="NK52" s="89"/>
      <c r="NL52" s="89"/>
      <c r="NM52" s="89"/>
      <c r="NN52" s="89"/>
      <c r="NO52" s="89"/>
      <c r="NP52" s="89"/>
      <c r="NQ52" s="89"/>
      <c r="NR52" s="90"/>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88"/>
      <c r="NE53" s="89"/>
      <c r="NF53" s="89"/>
      <c r="NG53" s="89"/>
      <c r="NH53" s="89"/>
      <c r="NI53" s="89"/>
      <c r="NJ53" s="89"/>
      <c r="NK53" s="89"/>
      <c r="NL53" s="89"/>
      <c r="NM53" s="89"/>
      <c r="NN53" s="89"/>
      <c r="NO53" s="89"/>
      <c r="NP53" s="89"/>
      <c r="NQ53" s="89"/>
      <c r="NR53" s="90"/>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88"/>
      <c r="NE54" s="89"/>
      <c r="NF54" s="89"/>
      <c r="NG54" s="89"/>
      <c r="NH54" s="89"/>
      <c r="NI54" s="89"/>
      <c r="NJ54" s="89"/>
      <c r="NK54" s="89"/>
      <c r="NL54" s="89"/>
      <c r="NM54" s="89"/>
      <c r="NN54" s="89"/>
      <c r="NO54" s="89"/>
      <c r="NP54" s="89"/>
      <c r="NQ54" s="89"/>
      <c r="NR54" s="90"/>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88"/>
      <c r="NE55" s="89"/>
      <c r="NF55" s="89"/>
      <c r="NG55" s="89"/>
      <c r="NH55" s="89"/>
      <c r="NI55" s="89"/>
      <c r="NJ55" s="89"/>
      <c r="NK55" s="89"/>
      <c r="NL55" s="89"/>
      <c r="NM55" s="89"/>
      <c r="NN55" s="89"/>
      <c r="NO55" s="89"/>
      <c r="NP55" s="89"/>
      <c r="NQ55" s="89"/>
      <c r="NR55" s="90"/>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3"/>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1"/>
      <c r="NC60" s="2"/>
      <c r="ND60" s="88"/>
      <c r="NE60" s="89"/>
      <c r="NF60" s="89"/>
      <c r="NG60" s="89"/>
      <c r="NH60" s="89"/>
      <c r="NI60" s="89"/>
      <c r="NJ60" s="89"/>
      <c r="NK60" s="89"/>
      <c r="NL60" s="89"/>
      <c r="NM60" s="89"/>
      <c r="NN60" s="89"/>
      <c r="NO60" s="89"/>
      <c r="NP60" s="89"/>
      <c r="NQ60" s="89"/>
      <c r="NR60" s="90"/>
    </row>
    <row r="61" spans="1:382" ht="13.5" customHeight="1" x14ac:dyDescent="0.15">
      <c r="A61" s="13"/>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1"/>
      <c r="NC61" s="2"/>
      <c r="ND61" s="88"/>
      <c r="NE61" s="89"/>
      <c r="NF61" s="89"/>
      <c r="NG61" s="89"/>
      <c r="NH61" s="89"/>
      <c r="NI61" s="89"/>
      <c r="NJ61" s="89"/>
      <c r="NK61" s="89"/>
      <c r="NL61" s="89"/>
      <c r="NM61" s="89"/>
      <c r="NN61" s="89"/>
      <c r="NO61" s="89"/>
      <c r="NP61" s="89"/>
      <c r="NQ61" s="89"/>
      <c r="NR61" s="90"/>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88"/>
      <c r="NE62" s="89"/>
      <c r="NF62" s="89"/>
      <c r="NG62" s="89"/>
      <c r="NH62" s="89"/>
      <c r="NI62" s="89"/>
      <c r="NJ62" s="89"/>
      <c r="NK62" s="89"/>
      <c r="NL62" s="89"/>
      <c r="NM62" s="89"/>
      <c r="NN62" s="89"/>
      <c r="NO62" s="89"/>
      <c r="NP62" s="89"/>
      <c r="NQ62" s="89"/>
      <c r="NR62" s="90"/>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88"/>
      <c r="NE63" s="89"/>
      <c r="NF63" s="89"/>
      <c r="NG63" s="89"/>
      <c r="NH63" s="89"/>
      <c r="NI63" s="89"/>
      <c r="NJ63" s="89"/>
      <c r="NK63" s="89"/>
      <c r="NL63" s="89"/>
      <c r="NM63" s="89"/>
      <c r="NN63" s="89"/>
      <c r="NO63" s="89"/>
      <c r="NP63" s="89"/>
      <c r="NQ63" s="89"/>
      <c r="NR63" s="90"/>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91"/>
      <c r="NE64" s="92"/>
      <c r="NF64" s="92"/>
      <c r="NG64" s="92"/>
      <c r="NH64" s="92"/>
      <c r="NI64" s="92"/>
      <c r="NJ64" s="92"/>
      <c r="NK64" s="92"/>
      <c r="NL64" s="92"/>
      <c r="NM64" s="92"/>
      <c r="NN64" s="92"/>
      <c r="NO64" s="92"/>
      <c r="NP64" s="92"/>
      <c r="NQ64" s="92"/>
      <c r="NR64" s="93"/>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88" t="s">
        <v>126</v>
      </c>
      <c r="NE66" s="89"/>
      <c r="NF66" s="89"/>
      <c r="NG66" s="89"/>
      <c r="NH66" s="89"/>
      <c r="NI66" s="89"/>
      <c r="NJ66" s="89"/>
      <c r="NK66" s="89"/>
      <c r="NL66" s="89"/>
      <c r="NM66" s="89"/>
      <c r="NN66" s="89"/>
      <c r="NO66" s="89"/>
      <c r="NP66" s="89"/>
      <c r="NQ66" s="89"/>
      <c r="NR66" s="90"/>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18898</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88"/>
      <c r="NE67" s="89"/>
      <c r="NF67" s="89"/>
      <c r="NG67" s="89"/>
      <c r="NH67" s="89"/>
      <c r="NI67" s="89"/>
      <c r="NJ67" s="89"/>
      <c r="NK67" s="89"/>
      <c r="NL67" s="89"/>
      <c r="NM67" s="89"/>
      <c r="NN67" s="89"/>
      <c r="NO67" s="89"/>
      <c r="NP67" s="89"/>
      <c r="NQ67" s="89"/>
      <c r="NR67" s="90"/>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88"/>
      <c r="NE68" s="89"/>
      <c r="NF68" s="89"/>
      <c r="NG68" s="89"/>
      <c r="NH68" s="89"/>
      <c r="NI68" s="89"/>
      <c r="NJ68" s="89"/>
      <c r="NK68" s="89"/>
      <c r="NL68" s="89"/>
      <c r="NM68" s="89"/>
      <c r="NN68" s="89"/>
      <c r="NO68" s="89"/>
      <c r="NP68" s="89"/>
      <c r="NQ68" s="89"/>
      <c r="NR68" s="90"/>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88"/>
      <c r="NE69" s="89"/>
      <c r="NF69" s="89"/>
      <c r="NG69" s="89"/>
      <c r="NH69" s="89"/>
      <c r="NI69" s="89"/>
      <c r="NJ69" s="89"/>
      <c r="NK69" s="89"/>
      <c r="NL69" s="89"/>
      <c r="NM69" s="89"/>
      <c r="NN69" s="89"/>
      <c r="NO69" s="89"/>
      <c r="NP69" s="89"/>
      <c r="NQ69" s="89"/>
      <c r="NR69" s="90"/>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88"/>
      <c r="NE70" s="89"/>
      <c r="NF70" s="89"/>
      <c r="NG70" s="89"/>
      <c r="NH70" s="89"/>
      <c r="NI70" s="89"/>
      <c r="NJ70" s="89"/>
      <c r="NK70" s="89"/>
      <c r="NL70" s="89"/>
      <c r="NM70" s="89"/>
      <c r="NN70" s="89"/>
      <c r="NO70" s="89"/>
      <c r="NP70" s="89"/>
      <c r="NQ70" s="89"/>
      <c r="NR70" s="90"/>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88"/>
      <c r="NE71" s="89"/>
      <c r="NF71" s="89"/>
      <c r="NG71" s="89"/>
      <c r="NH71" s="89"/>
      <c r="NI71" s="89"/>
      <c r="NJ71" s="89"/>
      <c r="NK71" s="89"/>
      <c r="NL71" s="89"/>
      <c r="NM71" s="89"/>
      <c r="NN71" s="89"/>
      <c r="NO71" s="89"/>
      <c r="NP71" s="89"/>
      <c r="NQ71" s="89"/>
      <c r="NR71" s="90"/>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88"/>
      <c r="NE72" s="89"/>
      <c r="NF72" s="89"/>
      <c r="NG72" s="89"/>
      <c r="NH72" s="89"/>
      <c r="NI72" s="89"/>
      <c r="NJ72" s="89"/>
      <c r="NK72" s="89"/>
      <c r="NL72" s="89"/>
      <c r="NM72" s="89"/>
      <c r="NN72" s="89"/>
      <c r="NO72" s="89"/>
      <c r="NP72" s="89"/>
      <c r="NQ72" s="89"/>
      <c r="NR72" s="90"/>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88"/>
      <c r="NE73" s="89"/>
      <c r="NF73" s="89"/>
      <c r="NG73" s="89"/>
      <c r="NH73" s="89"/>
      <c r="NI73" s="89"/>
      <c r="NJ73" s="89"/>
      <c r="NK73" s="89"/>
      <c r="NL73" s="89"/>
      <c r="NM73" s="89"/>
      <c r="NN73" s="89"/>
      <c r="NO73" s="89"/>
      <c r="NP73" s="89"/>
      <c r="NQ73" s="89"/>
      <c r="NR73" s="90"/>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2"/>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88"/>
      <c r="NE80" s="89"/>
      <c r="NF80" s="89"/>
      <c r="NG80" s="89"/>
      <c r="NH80" s="89"/>
      <c r="NI80" s="89"/>
      <c r="NJ80" s="89"/>
      <c r="NK80" s="89"/>
      <c r="NL80" s="89"/>
      <c r="NM80" s="89"/>
      <c r="NN80" s="89"/>
      <c r="NO80" s="89"/>
      <c r="NP80" s="89"/>
      <c r="NQ80" s="89"/>
      <c r="NR80" s="90"/>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5SXWH2iKADh0/P5hp1HWUeOmsDO7ZGkEItXULKB4PX1OIQExjkOl7ioTXWmlMn5sUatl1JjAwEaVAfnEejCtag==" saltValue="ojX5coWwyR3qpn3W4/G7c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35" t="s">
        <v>64</v>
      </c>
      <c r="AK4" s="135"/>
      <c r="AL4" s="135"/>
      <c r="AM4" s="135"/>
      <c r="AN4" s="135"/>
      <c r="AO4" s="135"/>
      <c r="AP4" s="135"/>
      <c r="AQ4" s="135"/>
      <c r="AR4" s="135"/>
      <c r="AS4" s="135"/>
      <c r="AT4" s="135"/>
      <c r="AU4" s="145" t="s">
        <v>65</v>
      </c>
      <c r="AV4" s="135"/>
      <c r="AW4" s="135"/>
      <c r="AX4" s="135"/>
      <c r="AY4" s="135"/>
      <c r="AZ4" s="135"/>
      <c r="BA4" s="135"/>
      <c r="BB4" s="135"/>
      <c r="BC4" s="135"/>
      <c r="BD4" s="135"/>
      <c r="BE4" s="135"/>
      <c r="BF4" s="135" t="s">
        <v>66</v>
      </c>
      <c r="BG4" s="135"/>
      <c r="BH4" s="135"/>
      <c r="BI4" s="135"/>
      <c r="BJ4" s="135"/>
      <c r="BK4" s="135"/>
      <c r="BL4" s="135"/>
      <c r="BM4" s="135"/>
      <c r="BN4" s="135"/>
      <c r="BO4" s="135"/>
      <c r="BP4" s="135"/>
      <c r="BQ4" s="145" t="s">
        <v>67</v>
      </c>
      <c r="BR4" s="135"/>
      <c r="BS4" s="135"/>
      <c r="BT4" s="135"/>
      <c r="BU4" s="135"/>
      <c r="BV4" s="135"/>
      <c r="BW4" s="135"/>
      <c r="BX4" s="135"/>
      <c r="BY4" s="135"/>
      <c r="BZ4" s="135"/>
      <c r="CA4" s="135"/>
      <c r="CB4" s="135" t="s">
        <v>68</v>
      </c>
      <c r="CC4" s="135"/>
      <c r="CD4" s="135"/>
      <c r="CE4" s="135"/>
      <c r="CF4" s="135"/>
      <c r="CG4" s="135"/>
      <c r="CH4" s="135"/>
      <c r="CI4" s="135"/>
      <c r="CJ4" s="135"/>
      <c r="CK4" s="135"/>
      <c r="CL4" s="135"/>
      <c r="CM4" s="136" t="s">
        <v>69</v>
      </c>
      <c r="CN4" s="136" t="s">
        <v>70</v>
      </c>
      <c r="CO4" s="138" t="s">
        <v>71</v>
      </c>
      <c r="CP4" s="139"/>
      <c r="CQ4" s="139"/>
      <c r="CR4" s="139"/>
      <c r="CS4" s="139"/>
      <c r="CT4" s="139"/>
      <c r="CU4" s="139"/>
      <c r="CV4" s="139"/>
      <c r="CW4" s="139"/>
      <c r="CX4" s="139"/>
      <c r="CY4" s="140"/>
      <c r="CZ4" s="135" t="s">
        <v>72</v>
      </c>
      <c r="DA4" s="135"/>
      <c r="DB4" s="135"/>
      <c r="DC4" s="135"/>
      <c r="DD4" s="135"/>
      <c r="DE4" s="135"/>
      <c r="DF4" s="135"/>
      <c r="DG4" s="135"/>
      <c r="DH4" s="135"/>
      <c r="DI4" s="135"/>
      <c r="DJ4" s="13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37"/>
      <c r="CN5" s="137"/>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2023</v>
      </c>
      <c r="C6" s="48">
        <f t="shared" ref="C6:X6" si="1">C8</f>
        <v>382027</v>
      </c>
      <c r="D6" s="48">
        <f t="shared" si="1"/>
        <v>47</v>
      </c>
      <c r="E6" s="48">
        <f t="shared" si="1"/>
        <v>14</v>
      </c>
      <c r="F6" s="48">
        <f t="shared" si="1"/>
        <v>0</v>
      </c>
      <c r="G6" s="48">
        <f t="shared" si="1"/>
        <v>2</v>
      </c>
      <c r="H6" s="48" t="str">
        <f>SUBSTITUTE(H8,"　","")</f>
        <v>愛媛県今治市</v>
      </c>
      <c r="I6" s="48" t="str">
        <f t="shared" si="1"/>
        <v>駅前広場駐車場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48</v>
      </c>
      <c r="S6" s="50" t="str">
        <f t="shared" si="1"/>
        <v>駅</v>
      </c>
      <c r="T6" s="50" t="str">
        <f t="shared" si="1"/>
        <v>有</v>
      </c>
      <c r="U6" s="51">
        <f t="shared" si="1"/>
        <v>410</v>
      </c>
      <c r="V6" s="51">
        <f t="shared" si="1"/>
        <v>15</v>
      </c>
      <c r="W6" s="51">
        <f t="shared" si="1"/>
        <v>200</v>
      </c>
      <c r="X6" s="50" t="str">
        <f t="shared" si="1"/>
        <v>無</v>
      </c>
      <c r="Y6" s="52">
        <f>IF(Y8="-",NA(),Y8)</f>
        <v>173.3</v>
      </c>
      <c r="Z6" s="52">
        <f t="shared" ref="Z6:AH6" si="2">IF(Z8="-",NA(),Z8)</f>
        <v>149.30000000000001</v>
      </c>
      <c r="AA6" s="52">
        <f t="shared" si="2"/>
        <v>183.6</v>
      </c>
      <c r="AB6" s="52">
        <f t="shared" si="2"/>
        <v>414.7</v>
      </c>
      <c r="AC6" s="52">
        <f t="shared" si="2"/>
        <v>12.2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42.3</v>
      </c>
      <c r="BG6" s="52">
        <f t="shared" ref="BG6:BO6" si="5">IF(BG8="-",NA(),BG8)</f>
        <v>33</v>
      </c>
      <c r="BH6" s="52">
        <f t="shared" si="5"/>
        <v>45.5</v>
      </c>
      <c r="BI6" s="52">
        <f t="shared" si="5"/>
        <v>75.900000000000006</v>
      </c>
      <c r="BJ6" s="52">
        <f t="shared" si="5"/>
        <v>79.2</v>
      </c>
      <c r="BK6" s="52">
        <f t="shared" si="5"/>
        <v>33.6</v>
      </c>
      <c r="BL6" s="52">
        <f t="shared" si="5"/>
        <v>-122.5</v>
      </c>
      <c r="BM6" s="52">
        <f t="shared" si="5"/>
        <v>8.5</v>
      </c>
      <c r="BN6" s="52">
        <f t="shared" si="5"/>
        <v>26.6</v>
      </c>
      <c r="BO6" s="52">
        <f t="shared" si="5"/>
        <v>36.5</v>
      </c>
      <c r="BP6" s="49" t="str">
        <f>IF(BP8="-","",IF(BP8="-","【-】","【"&amp;SUBSTITUTE(TEXT(BP8,"#,##0.0"),"-","△")&amp;"】"))</f>
        <v>【△55.6】</v>
      </c>
      <c r="BQ6" s="53">
        <f>IF(BQ8="-",NA(),BQ8)</f>
        <v>1854</v>
      </c>
      <c r="BR6" s="53">
        <f t="shared" ref="BR6:BZ6" si="6">IF(BR8="-",NA(),BR8)</f>
        <v>1259</v>
      </c>
      <c r="BS6" s="53">
        <f t="shared" si="6"/>
        <v>1890</v>
      </c>
      <c r="BT6" s="53">
        <f t="shared" si="6"/>
        <v>2464</v>
      </c>
      <c r="BU6" s="53">
        <f t="shared" si="6"/>
        <v>3105</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101</v>
      </c>
      <c r="CM6" s="51">
        <f t="shared" ref="CM6:CN6" si="7">CM8</f>
        <v>18898</v>
      </c>
      <c r="CN6" s="51">
        <f t="shared" si="7"/>
        <v>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217.6</v>
      </c>
      <c r="DL6" s="52">
        <f t="shared" ref="DL6:DT6" si="9">IF(DL8="-",NA(),DL8)</f>
        <v>117.6</v>
      </c>
      <c r="DM6" s="52">
        <f t="shared" si="9"/>
        <v>135.30000000000001</v>
      </c>
      <c r="DN6" s="52">
        <f t="shared" si="9"/>
        <v>170.6</v>
      </c>
      <c r="DO6" s="52">
        <f t="shared" si="9"/>
        <v>226.7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102</v>
      </c>
      <c r="B7" s="48">
        <f t="shared" ref="B7:X7" si="10">B8</f>
        <v>2023</v>
      </c>
      <c r="C7" s="48">
        <f t="shared" si="10"/>
        <v>382027</v>
      </c>
      <c r="D7" s="48">
        <f t="shared" si="10"/>
        <v>47</v>
      </c>
      <c r="E7" s="48">
        <f t="shared" si="10"/>
        <v>14</v>
      </c>
      <c r="F7" s="48">
        <f t="shared" si="10"/>
        <v>0</v>
      </c>
      <c r="G7" s="48">
        <f t="shared" si="10"/>
        <v>2</v>
      </c>
      <c r="H7" s="48" t="str">
        <f t="shared" si="10"/>
        <v>愛媛県　今治市</v>
      </c>
      <c r="I7" s="48" t="str">
        <f t="shared" si="10"/>
        <v>駅前広場駐車場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48</v>
      </c>
      <c r="S7" s="50" t="str">
        <f t="shared" si="10"/>
        <v>駅</v>
      </c>
      <c r="T7" s="50" t="str">
        <f t="shared" si="10"/>
        <v>有</v>
      </c>
      <c r="U7" s="51">
        <f t="shared" si="10"/>
        <v>410</v>
      </c>
      <c r="V7" s="51">
        <f t="shared" si="10"/>
        <v>15</v>
      </c>
      <c r="W7" s="51">
        <f t="shared" si="10"/>
        <v>200</v>
      </c>
      <c r="X7" s="50" t="str">
        <f t="shared" si="10"/>
        <v>無</v>
      </c>
      <c r="Y7" s="52">
        <f>Y8</f>
        <v>173.3</v>
      </c>
      <c r="Z7" s="52">
        <f t="shared" ref="Z7:AH7" si="11">Z8</f>
        <v>149.30000000000001</v>
      </c>
      <c r="AA7" s="52">
        <f t="shared" si="11"/>
        <v>183.6</v>
      </c>
      <c r="AB7" s="52">
        <f t="shared" si="11"/>
        <v>414.7</v>
      </c>
      <c r="AC7" s="52">
        <f t="shared" si="11"/>
        <v>12.2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42.3</v>
      </c>
      <c r="BG7" s="52">
        <f t="shared" ref="BG7:BO7" si="14">BG8</f>
        <v>33</v>
      </c>
      <c r="BH7" s="52">
        <f t="shared" si="14"/>
        <v>45.5</v>
      </c>
      <c r="BI7" s="52">
        <f t="shared" si="14"/>
        <v>75.900000000000006</v>
      </c>
      <c r="BJ7" s="52">
        <f t="shared" si="14"/>
        <v>79.2</v>
      </c>
      <c r="BK7" s="52">
        <f t="shared" si="14"/>
        <v>33.6</v>
      </c>
      <c r="BL7" s="52">
        <f t="shared" si="14"/>
        <v>-122.5</v>
      </c>
      <c r="BM7" s="52">
        <f t="shared" si="14"/>
        <v>8.5</v>
      </c>
      <c r="BN7" s="52">
        <f t="shared" si="14"/>
        <v>26.6</v>
      </c>
      <c r="BO7" s="52">
        <f t="shared" si="14"/>
        <v>36.5</v>
      </c>
      <c r="BP7" s="49"/>
      <c r="BQ7" s="53">
        <f>BQ8</f>
        <v>1854</v>
      </c>
      <c r="BR7" s="53">
        <f t="shared" ref="BR7:BZ7" si="15">BR8</f>
        <v>1259</v>
      </c>
      <c r="BS7" s="53">
        <f t="shared" si="15"/>
        <v>1890</v>
      </c>
      <c r="BT7" s="53">
        <f t="shared" si="15"/>
        <v>2464</v>
      </c>
      <c r="BU7" s="53">
        <f t="shared" si="15"/>
        <v>3105</v>
      </c>
      <c r="BV7" s="53">
        <f t="shared" si="15"/>
        <v>7940</v>
      </c>
      <c r="BW7" s="53">
        <f t="shared" si="15"/>
        <v>2576</v>
      </c>
      <c r="BX7" s="53">
        <f t="shared" si="15"/>
        <v>4153</v>
      </c>
      <c r="BY7" s="53">
        <f t="shared" si="15"/>
        <v>6140</v>
      </c>
      <c r="BZ7" s="53">
        <f t="shared" si="15"/>
        <v>9395</v>
      </c>
      <c r="CA7" s="51"/>
      <c r="CB7" s="52" t="s">
        <v>103</v>
      </c>
      <c r="CC7" s="52" t="s">
        <v>103</v>
      </c>
      <c r="CD7" s="52" t="s">
        <v>103</v>
      </c>
      <c r="CE7" s="52" t="s">
        <v>103</v>
      </c>
      <c r="CF7" s="52" t="s">
        <v>103</v>
      </c>
      <c r="CG7" s="52" t="s">
        <v>103</v>
      </c>
      <c r="CH7" s="52" t="s">
        <v>103</v>
      </c>
      <c r="CI7" s="52" t="s">
        <v>103</v>
      </c>
      <c r="CJ7" s="52" t="s">
        <v>103</v>
      </c>
      <c r="CK7" s="52" t="s">
        <v>104</v>
      </c>
      <c r="CL7" s="49"/>
      <c r="CM7" s="51">
        <f>CM8</f>
        <v>18898</v>
      </c>
      <c r="CN7" s="51">
        <f>CN8</f>
        <v>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217.6</v>
      </c>
      <c r="DL7" s="52">
        <f t="shared" ref="DL7:DT7" si="17">DL8</f>
        <v>117.6</v>
      </c>
      <c r="DM7" s="52">
        <f t="shared" si="17"/>
        <v>135.30000000000001</v>
      </c>
      <c r="DN7" s="52">
        <f t="shared" si="17"/>
        <v>170.6</v>
      </c>
      <c r="DO7" s="52">
        <f t="shared" si="17"/>
        <v>226.7</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382027</v>
      </c>
      <c r="D8" s="55">
        <v>47</v>
      </c>
      <c r="E8" s="55">
        <v>14</v>
      </c>
      <c r="F8" s="55">
        <v>0</v>
      </c>
      <c r="G8" s="55">
        <v>2</v>
      </c>
      <c r="H8" s="55" t="s">
        <v>105</v>
      </c>
      <c r="I8" s="55" t="s">
        <v>106</v>
      </c>
      <c r="J8" s="55" t="s">
        <v>107</v>
      </c>
      <c r="K8" s="55" t="s">
        <v>108</v>
      </c>
      <c r="L8" s="55" t="s">
        <v>109</v>
      </c>
      <c r="M8" s="55" t="s">
        <v>110</v>
      </c>
      <c r="N8" s="55" t="s">
        <v>111</v>
      </c>
      <c r="O8" s="56" t="s">
        <v>112</v>
      </c>
      <c r="P8" s="57" t="s">
        <v>113</v>
      </c>
      <c r="Q8" s="57" t="s">
        <v>114</v>
      </c>
      <c r="R8" s="58">
        <v>48</v>
      </c>
      <c r="S8" s="57" t="s">
        <v>115</v>
      </c>
      <c r="T8" s="57" t="s">
        <v>116</v>
      </c>
      <c r="U8" s="58">
        <v>410</v>
      </c>
      <c r="V8" s="58">
        <v>15</v>
      </c>
      <c r="W8" s="58">
        <v>200</v>
      </c>
      <c r="X8" s="57" t="s">
        <v>117</v>
      </c>
      <c r="Y8" s="59">
        <v>173.3</v>
      </c>
      <c r="Z8" s="59">
        <v>149.30000000000001</v>
      </c>
      <c r="AA8" s="59">
        <v>183.6</v>
      </c>
      <c r="AB8" s="59">
        <v>414.7</v>
      </c>
      <c r="AC8" s="59">
        <v>12.2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42.3</v>
      </c>
      <c r="BG8" s="59">
        <v>33</v>
      </c>
      <c r="BH8" s="59">
        <v>45.5</v>
      </c>
      <c r="BI8" s="59">
        <v>75.900000000000006</v>
      </c>
      <c r="BJ8" s="59">
        <v>79.2</v>
      </c>
      <c r="BK8" s="59">
        <v>33.6</v>
      </c>
      <c r="BL8" s="59">
        <v>-122.5</v>
      </c>
      <c r="BM8" s="59">
        <v>8.5</v>
      </c>
      <c r="BN8" s="59">
        <v>26.6</v>
      </c>
      <c r="BO8" s="59">
        <v>36.5</v>
      </c>
      <c r="BP8" s="56">
        <v>-55.6</v>
      </c>
      <c r="BQ8" s="60">
        <v>1854</v>
      </c>
      <c r="BR8" s="60">
        <v>1259</v>
      </c>
      <c r="BS8" s="60">
        <v>1890</v>
      </c>
      <c r="BT8" s="61">
        <v>2464</v>
      </c>
      <c r="BU8" s="61">
        <v>3105</v>
      </c>
      <c r="BV8" s="60">
        <v>7940</v>
      </c>
      <c r="BW8" s="60">
        <v>2576</v>
      </c>
      <c r="BX8" s="60">
        <v>4153</v>
      </c>
      <c r="BY8" s="60">
        <v>6140</v>
      </c>
      <c r="BZ8" s="60">
        <v>9395</v>
      </c>
      <c r="CA8" s="58">
        <v>12639</v>
      </c>
      <c r="CB8" s="59" t="s">
        <v>109</v>
      </c>
      <c r="CC8" s="59" t="s">
        <v>109</v>
      </c>
      <c r="CD8" s="59" t="s">
        <v>109</v>
      </c>
      <c r="CE8" s="59" t="s">
        <v>109</v>
      </c>
      <c r="CF8" s="59" t="s">
        <v>109</v>
      </c>
      <c r="CG8" s="59" t="s">
        <v>109</v>
      </c>
      <c r="CH8" s="59" t="s">
        <v>109</v>
      </c>
      <c r="CI8" s="59" t="s">
        <v>109</v>
      </c>
      <c r="CJ8" s="59" t="s">
        <v>109</v>
      </c>
      <c r="CK8" s="59" t="s">
        <v>109</v>
      </c>
      <c r="CL8" s="56" t="s">
        <v>109</v>
      </c>
      <c r="CM8" s="58">
        <v>18898</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54.4</v>
      </c>
      <c r="DF8" s="59">
        <v>70.3</v>
      </c>
      <c r="DG8" s="59">
        <v>70</v>
      </c>
      <c r="DH8" s="59">
        <v>47.6</v>
      </c>
      <c r="DI8" s="59">
        <v>36.1</v>
      </c>
      <c r="DJ8" s="56">
        <v>79</v>
      </c>
      <c r="DK8" s="59">
        <v>217.6</v>
      </c>
      <c r="DL8" s="59">
        <v>117.6</v>
      </c>
      <c r="DM8" s="59">
        <v>135.30000000000001</v>
      </c>
      <c r="DN8" s="59">
        <v>170.6</v>
      </c>
      <c r="DO8" s="59">
        <v>226.7</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2024-12-19T01:08:04Z</dcterms:created>
  <dcterms:modified xsi:type="dcterms:W3CDTF">2024-12-19T01:08:04Z</dcterms:modified>
  <cp:category/>
</cp:coreProperties>
</file>