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2_今治市（修正）\"/>
    </mc:Choice>
  </mc:AlternateContent>
  <xr:revisionPtr revIDLastSave="0" documentId="13_ncr:1_{7585C727-38B1-428B-A3E1-F53332304FD0}" xr6:coauthVersionLast="36" xr6:coauthVersionMax="47" xr10:uidLastSave="{00000000-0000-0000-0000-000000000000}"/>
  <workbookProtection workbookAlgorithmName="SHA-512" workbookHashValue="G+gm0azmphdpdV0IUkMhJsZ/YPjQzv7Jn4VGiL6aVIXofCzQvk8SOJWOlIg9lmvxua4TS1srMqALQFp8oogjog==" workbookSaltValue="ga8wKBu/ZCFsh9ApXzFkF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E85" i="4"/>
  <c r="AT10" i="4"/>
  <c r="AL10" i="4"/>
  <c r="I10"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<sst xmlns="http://schemas.openxmlformats.org/spreadsheetml/2006/main" count="325" uniqueCount="115">
  <si>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</si>
  <si>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</si>
  <si>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</si>
  <si>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</si>
  <si>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</si>
  <si>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</si>
  <si>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</si>
  <si>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</si>
  <si>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</si>
  <si>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</si>
  <si>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</si>
  <si>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</si>
  <si>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</si>
  <si>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</si>
  <si>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</si>
  <si>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</si>
  <si>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</si>
  <si>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</si>
  <si>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</si>
  <si>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</si>
  <si>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</si>
  <si>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</si>
  <si>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</si>
  <si>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</si>
  <si>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</si>
  <si>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</si>
  <si>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</si>
  <si>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</si>
  <si>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</si>
  <si>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</si>
  <si>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</si>
  <si>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</si>
  <si>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</si>
  <si>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</si>
  <si>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</si>
  <si>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</si>
  <si>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</si>
  <si>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</si>
  <si>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</si>
  <si>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</si>
  <si>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</si>
  <si>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</si>
  <si>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</si>
  <si>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</si>
  <si>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</si>
  <si>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</si>
  <si>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</si>
  <si>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</si>
  <si>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</si>
  <si>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</si>
  <si>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</si>
  <si>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</si>
  <si>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</si>
  <si>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</si>
  <si>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</si>
  <si>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</si>
  <si>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</si>
  <si>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</si>
  <si>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</si>
  <si>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</si>
  <si>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</si>
  <si>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</si>
  <si>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</si>
  <si>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</si>
  <si>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</si>
  <si>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</si>
  <si>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</si>
  <si>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</si>
  <si>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</si>
  <si>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</si>
  <si>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</si>
  <si>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</si>
  <si>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</si>
  <si>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</si>
  <si>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</si>
  <si>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</si>
  <si>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</si>
  <si>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</si>
  <si>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</si>
  <si>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</si>
  <si>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</si>
  <si>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</si>
  <si>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</si>
  <si>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</si>
  <si>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</si>
  <si>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</si>
  <si>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</si>
  <si>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</si>
  <si>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</si>
  <si>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</si>
  <si>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</si>
  <si>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</si>
  <si>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</si>
  <si>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</si>
  <si>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</si>
  <si>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</si>
  <si>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</si>
  <si>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</si>
  <si>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</si>
  <si>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</si>
  <si>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</si>
  <si>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</si>
  <si>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</si>
  <si>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</si>
  <si>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</si>
  <si>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</si>
  <si>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</si>
  <si>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</si>
  <si>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</si>
  <si>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</si>
  <si>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</si>
  <si>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</si>
  <si>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供用開始から15年以上経過し、ブロアの故障があるが、修繕や取替で対応している。浄化槽本体の耐用年数は30年以上であり、50年程度の使用実績があるため、当面の間、大きな更新経費等は見込んでいない。</t>
    <rPh sb="9" eb="10">
      <t>ネン</t>
    </rPh>
    <rPh sb="10" eb="12">
      <t>イジョウ</t>
    </rPh>
    <phoneticPr fontId="4"/>
  </si>
  <si>
    <t>　整備事業は完了しているため、今後、汚水処理費用について逓減していくと考えている。
　また、資産の老朽化や人口減少等に伴う料金収入の減少に対応するため、策定した経営戦略に沿って、経営基盤強化と財政マネジメントの向上に努める。</t>
    <phoneticPr fontId="4"/>
  </si>
  <si>
    <t>　整備事業は完成しており、大規模な改修等も行っていないが、整備地区が島嶼部の小集落を中心とした過疎地域であるため、特に人口減少の影響を大きく受けている。
　令和5年度より地方公営企業法を適用したため、前年度と比較することができないが、他会計繰入金等の影響により、①経常収支比率は類似団体平均値と比較し2.71ポイント高く、②累積欠損金比率についても類似団体平均値と比較し低い結果となっている。
　③流動比率について、類似団体平均値と比較し8.84ポイント低いが、将来の投資の見込みが無いため、今後、企業債などの流動負債は年々減少していき、それに伴い流動比率も改善される見込みである。
　下水道使用料の収入は減少傾向にあり、併せて、物価高騰などの影響から、⑤の経費回収率は類似団体平均値と比較し41.52ポイント低く、⑥の汚水処理原価についても大幅に高い結果となっている。
　人口減少に併せて、節水機器の普及による有収水量の減少などにより、⑦施設利用率及は、類似団体平均値と比べて大幅に低くなっている。</t>
    <rPh sb="158" eb="159">
      <t>タカ</t>
    </rPh>
    <rPh sb="371" eb="373">
      <t>オオハバ</t>
    </rPh>
    <rPh sb="406" eb="410">
      <t>ユウシュウスイリョウ</t>
    </rPh>
    <rPh sb="439" eb="441">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</si>
</sst>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FC-4C2B-8544-243CDC23D0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FC-4C2B-8544-243CDC23D0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16.670000000000002</c:v>
                </c:pt>
              </c:numCache>
            </c:numRef>
          </c:val>
          <c:extLst>
            <c:ext xmlns:c16="http://schemas.microsoft.com/office/drawing/2014/chart" uri="{C3380CC4-5D6E-409C-BE32-E72D297353CC}">
              <c16:uniqueId val="{00000000-6351-48E6-B0C4-23D460A1BB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6351-48E6-B0C4-23D460A1BB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7F3-4C36-972C-91AC7AA37B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97F3-4C36-972C-91AC7AA37B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99.66</c:v>
                </c:pt>
              </c:numCache>
            </c:numRef>
          </c:val>
          <c:extLst>
            <c:ext xmlns:c16="http://schemas.microsoft.com/office/drawing/2014/chart" uri="{C3380CC4-5D6E-409C-BE32-E72D297353CC}">
              <c16:uniqueId val="{00000000-9365-4A9A-8EE0-CEB6D8B16A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9365-4A9A-8EE0-CEB6D8B16A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5.67</c:v>
                </c:pt>
              </c:numCache>
            </c:numRef>
          </c:val>
          <c:extLst>
            <c:ext xmlns:c16="http://schemas.microsoft.com/office/drawing/2014/chart" uri="{C3380CC4-5D6E-409C-BE32-E72D297353CC}">
              <c16:uniqueId val="{00000000-AB4E-46ED-9D10-2DF8AAC575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AB4E-46ED-9D10-2DF8AAC575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A-4651-9384-91D2A91364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9A-4651-9384-91D2A91364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21.43</c:v>
                </c:pt>
              </c:numCache>
            </c:numRef>
          </c:val>
          <c:extLst>
            <c:ext xmlns:c16="http://schemas.microsoft.com/office/drawing/2014/chart" uri="{C3380CC4-5D6E-409C-BE32-E72D297353CC}">
              <c16:uniqueId val="{00000000-8FF0-4D8A-812E-A765EADFB3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8FF0-4D8A-812E-A765EADFB3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118.13</c:v>
                </c:pt>
              </c:numCache>
            </c:numRef>
          </c:val>
          <c:extLst>
            <c:ext xmlns:c16="http://schemas.microsoft.com/office/drawing/2014/chart" uri="{C3380CC4-5D6E-409C-BE32-E72D297353CC}">
              <c16:uniqueId val="{00000000-4054-421F-9B17-3FAE0851A3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4054-421F-9B17-3FAE0851A3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0F-417A-82C7-AD75701F61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920F-417A-82C7-AD75701F61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14.54</c:v>
                </c:pt>
              </c:numCache>
            </c:numRef>
          </c:val>
          <c:extLst>
            <c:ext xmlns:c16="http://schemas.microsoft.com/office/drawing/2014/chart" uri="{C3380CC4-5D6E-409C-BE32-E72D297353CC}">
              <c16:uniqueId val="{00000000-5F21-4E5B-B62F-E7FD224791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5F21-4E5B-B62F-E7FD224791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1323.82</c:v>
                </c:pt>
              </c:numCache>
            </c:numRef>
          </c:val>
          <c:extLst>
            <c:ext xmlns:c16="http://schemas.microsoft.com/office/drawing/2014/chart" uri="{C3380CC4-5D6E-409C-BE32-E72D297353CC}">
              <c16:uniqueId val="{00000000-8387-4182-BA49-1DBF5FBF63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8387-4182-BA49-1DBF5FBF63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3"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今治市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149730</v>
      </c>
      <c r="AM8" s="41"/>
      <c r="AN8" s="41"/>
      <c r="AO8" s="41"/>
      <c r="AP8" s="41"/>
      <c r="AQ8" s="41"/>
      <c r="AR8" s="41"/>
      <c r="AS8" s="41"/>
      <c r="AT8" s="34">
        <f>データ!T6</f>
        <v>419.21</v>
      </c>
      <c r="AU8" s="34"/>
      <c r="AV8" s="34"/>
      <c r="AW8" s="34"/>
      <c r="AX8" s="34"/>
      <c r="AY8" s="34"/>
      <c r="AZ8" s="34"/>
      <c r="BA8" s="34"/>
      <c r="BB8" s="34">
        <f>データ!U6</f>
        <v>357.17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73.19</v>
      </c>
      <c r="J10" s="34"/>
      <c r="K10" s="34"/>
      <c r="L10" s="34"/>
      <c r="M10" s="34"/>
      <c r="N10" s="34"/>
      <c r="O10" s="34"/>
      <c r="P10" s="34">
        <f>データ!P6</f>
        <v>0.03</v>
      </c>
      <c r="Q10" s="34"/>
      <c r="R10" s="34"/>
      <c r="S10" s="34"/>
      <c r="T10" s="34"/>
      <c r="U10" s="34"/>
      <c r="V10" s="34"/>
      <c r="W10" s="34">
        <f>データ!Q6</f>
        <v>100</v>
      </c>
      <c r="X10" s="34"/>
      <c r="Y10" s="34"/>
      <c r="Z10" s="34"/>
      <c r="AA10" s="34"/>
      <c r="AB10" s="34"/>
      <c r="AC10" s="34"/>
      <c r="AD10" s="41">
        <f>データ!R6</f>
        <v>3046</v>
      </c>
      <c r="AE10" s="41"/>
      <c r="AF10" s="41"/>
      <c r="AG10" s="41"/>
      <c r="AH10" s="41"/>
      <c r="AI10" s="41"/>
      <c r="AJ10" s="41"/>
      <c r="AK10" s="2"/>
      <c r="AL10" s="41">
        <f>データ!V6</f>
        <v>45</v>
      </c>
      <c r="AM10" s="41"/>
      <c r="AN10" s="41"/>
      <c r="AO10" s="41"/>
      <c r="AP10" s="41"/>
      <c r="AQ10" s="41"/>
      <c r="AR10" s="41"/>
      <c r="AS10" s="41"/>
      <c r="AT10" s="34">
        <f>データ!W6</f>
        <v>0.56000000000000005</v>
      </c>
      <c r="AU10" s="34"/>
      <c r="AV10" s="34"/>
      <c r="AW10" s="34"/>
      <c r="AX10" s="34"/>
      <c r="AY10" s="34"/>
      <c r="AZ10" s="34"/>
      <c r="BA10" s="34"/>
      <c r="BB10" s="34">
        <f>データ!X6</f>
        <v>80.36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XnGH/iXLlue+nJCsd+Aejqp1QHERWWD0k8o9btn+srz3RFyrzuQzKFbYJte6aDRxxHPgqQ905+MflyawtwcuZg==" saltValue="cXcARo+BwSFB/XW1AZ+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382027</v>
      </c>
      <c r="D6" s="19">
        <f t="shared" si="3"/>
        <v>46</v>
      </c>
      <c r="E6" s="19">
        <f t="shared" si="3"/>
        <v>18</v>
      </c>
      <c r="F6" s="19">
        <f t="shared" si="3"/>
        <v>0</v>
      </c>
      <c r="G6" s="19">
        <f t="shared" si="3"/>
        <v>0</v>
      </c>
      <c r="H6" s="19" t="str">
        <f t="shared" si="3"/>
        <v>愛媛県　今治市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73.19</v>
      </c>
      <c r="P6" s="20">
        <f t="shared" si="3"/>
        <v>0.03</v>
      </c>
      <c r="Q6" s="20">
        <f t="shared" si="3"/>
        <v>100</v>
      </c>
      <c r="R6" s="20">
        <f t="shared" si="3"/>
        <v>3046</v>
      </c>
      <c r="S6" s="20">
        <f t="shared" si="3"/>
        <v>149730</v>
      </c>
      <c r="T6" s="20">
        <f t="shared" si="3"/>
        <v>419.21</v>
      </c>
      <c r="U6" s="20">
        <f t="shared" si="3"/>
        <v>357.17</v>
      </c>
      <c r="V6" s="20">
        <f t="shared" si="3"/>
        <v>45</v>
      </c>
      <c r="W6" s="20">
        <f t="shared" si="3"/>
        <v>0.56000000000000005</v>
      </c>
      <c r="X6" s="20">
        <f t="shared" si="3"/>
        <v>80.36</v>
      </c>
      <c r="Y6" s="21" t="str">
        <f>IF(Y7="",NA(),Y7)</f>
        <v>-</v>
      </c>
      <c r="Z6" s="21" t="str">
        <f t="shared" ref="Z6:AH6" si="4">IF(Z7="",NA(),Z7)</f>
        <v>-</v>
      </c>
      <c r="AA6" s="21" t="str">
        <f t="shared" si="4"/>
        <v>-</v>
      </c>
      <c r="AB6" s="21" t="str">
        <f t="shared" si="4"/>
        <v>-</v>
      </c>
      <c r="AC6" s="21">
        <f t="shared" si="4"/>
        <v>99.66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21.43</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118.13</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14.54</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1323.82</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16.670000000000002</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5.67</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382027</v>
      </c>
      <c r="D7" s="23">
        <v>46</v>
      </c>
      <c r="E7" s="23">
        <v>18</v>
      </c>
      <c r="F7" s="23">
        <v>0</v>
      </c>
      <c r="G7" s="23">
        <v>0</v>
      </c>
      <c r="H7" s="23" t="s">
        <v>96</v>
      </c>
      <c r="I7" s="23" t="s">
        <v>97</v>
      </c>
      <c r="J7" s="23" t="s">
        <v>98</v>
      </c>
      <c r="K7" s="23" t="s">
        <v>99</v>
      </c>
      <c r="L7" s="23" t="s">
        <v>100</v>
      </c>
      <c r="M7" s="23" t="s">
        <v>101</v>
      </c>
      <c r="N7" s="24" t="s">
        <v>102</v>
      </c>
      <c r="O7" s="24">
        <v>73.19</v>
      </c>
      <c r="P7" s="24">
        <v>0.03</v>
      </c>
      <c r="Q7" s="24">
        <v>100</v>
      </c>
      <c r="R7" s="24">
        <v>3046</v>
      </c>
      <c r="S7" s="24">
        <v>149730</v>
      </c>
      <c r="T7" s="24">
        <v>419.21</v>
      </c>
      <c r="U7" s="24">
        <v>357.17</v>
      </c>
      <c r="V7" s="24">
        <v>45</v>
      </c>
      <c r="W7" s="24">
        <v>0.56000000000000005</v>
      </c>
      <c r="X7" s="24">
        <v>80.36</v>
      </c>
      <c r="Y7" s="24" t="s">
        <v>102</v>
      </c>
      <c r="Z7" s="24" t="s">
        <v>102</v>
      </c>
      <c r="AA7" s="24" t="s">
        <v>102</v>
      </c>
      <c r="AB7" s="24" t="s">
        <v>102</v>
      </c>
      <c r="AC7" s="24">
        <v>99.66</v>
      </c>
      <c r="AD7" s="24" t="s">
        <v>102</v>
      </c>
      <c r="AE7" s="24" t="s">
        <v>102</v>
      </c>
      <c r="AF7" s="24" t="s">
        <v>102</v>
      </c>
      <c r="AG7" s="24" t="s">
        <v>102</v>
      </c>
      <c r="AH7" s="24">
        <v>96.95</v>
      </c>
      <c r="AI7" s="24">
        <v>96.62</v>
      </c>
      <c r="AJ7" s="24" t="s">
        <v>102</v>
      </c>
      <c r="AK7" s="24" t="s">
        <v>102</v>
      </c>
      <c r="AL7" s="24" t="s">
        <v>102</v>
      </c>
      <c r="AM7" s="24" t="s">
        <v>102</v>
      </c>
      <c r="AN7" s="24">
        <v>21.43</v>
      </c>
      <c r="AO7" s="24" t="s">
        <v>102</v>
      </c>
      <c r="AP7" s="24" t="s">
        <v>102</v>
      </c>
      <c r="AQ7" s="24" t="s">
        <v>102</v>
      </c>
      <c r="AR7" s="24" t="s">
        <v>102</v>
      </c>
      <c r="AS7" s="24">
        <v>91.33</v>
      </c>
      <c r="AT7" s="24">
        <v>111.69</v>
      </c>
      <c r="AU7" s="24" t="s">
        <v>102</v>
      </c>
      <c r="AV7" s="24" t="s">
        <v>102</v>
      </c>
      <c r="AW7" s="24" t="s">
        <v>102</v>
      </c>
      <c r="AX7" s="24" t="s">
        <v>102</v>
      </c>
      <c r="AY7" s="24">
        <v>118.13</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14.54</v>
      </c>
      <c r="BV7" s="24" t="s">
        <v>102</v>
      </c>
      <c r="BW7" s="24" t="s">
        <v>102</v>
      </c>
      <c r="BX7" s="24" t="s">
        <v>102</v>
      </c>
      <c r="BY7" s="24" t="s">
        <v>102</v>
      </c>
      <c r="BZ7" s="24">
        <v>56.06</v>
      </c>
      <c r="CA7" s="24">
        <v>53.65</v>
      </c>
      <c r="CB7" s="24" t="s">
        <v>102</v>
      </c>
      <c r="CC7" s="24" t="s">
        <v>102</v>
      </c>
      <c r="CD7" s="24" t="s">
        <v>102</v>
      </c>
      <c r="CE7" s="24" t="s">
        <v>102</v>
      </c>
      <c r="CF7" s="24">
        <v>1323.82</v>
      </c>
      <c r="CG7" s="24" t="s">
        <v>102</v>
      </c>
      <c r="CH7" s="24" t="s">
        <v>102</v>
      </c>
      <c r="CI7" s="24" t="s">
        <v>102</v>
      </c>
      <c r="CJ7" s="24" t="s">
        <v>102</v>
      </c>
      <c r="CK7" s="24">
        <v>304.36</v>
      </c>
      <c r="CL7" s="24">
        <v>307.86</v>
      </c>
      <c r="CM7" s="24" t="s">
        <v>102</v>
      </c>
      <c r="CN7" s="24" t="s">
        <v>102</v>
      </c>
      <c r="CO7" s="24" t="s">
        <v>102</v>
      </c>
      <c r="CP7" s="24" t="s">
        <v>102</v>
      </c>
      <c r="CQ7" s="24">
        <v>16.670000000000002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5.67</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dcterms:created xsi:type="dcterms:W3CDTF">2025-01-24T07:25:05Z</dcterms:created>
  <dcterms:modified xsi:type="dcterms:W3CDTF">2025-02-26T02:02:49Z</dcterms:modified>
  <cp:category/>
</cp:coreProperties>
</file>