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oho.local\各課\下水道業務課\下水道業務課\庶務係\★各課提出書類\財政課\R06\R070128_【214〆】公営企業に係る経営比較分析表（令和５年度決算）の分析等について（照会）\02.回答\修正版　※県より面積修正版が送付\"/>
    </mc:Choice>
  </mc:AlternateContent>
  <xr:revisionPtr revIDLastSave="0" documentId="13_ncr:1_{6FB8755E-3F25-4083-94FF-65A6ED2FBC01}" xr6:coauthVersionLast="47" xr6:coauthVersionMax="47" xr10:uidLastSave="{00000000-0000-0000-0000-000000000000}"/>
  <workbookProtection workbookAlgorithmName="SHA-512" workbookHashValue="Ygc8CzJ9lqsrAllBvYfjjo/GtjAx9+k4nIo+DqRgBDV+5V1Zo9/Gg7rbrDWT50CBauT2akHPJjAmnLhLzjzvVA==" workbookSaltValue="L/vsEQoh2+tjTMyeXmlZX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F85" i="4"/>
  <c r="E85"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<sst xmlns="http://schemas.openxmlformats.org/spreadsheetml/2006/main" count="319" uniqueCount="115">
  <si>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</si>
  <si>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</si>
  <si>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</si>
  <si>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</si>
  <si>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</si>
  <si>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</si>
  <si>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</si>
  <si>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</si>
  <si>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</si>
  <si>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</si>
  <si>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</si>
  <si>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</si>
  <si>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</si>
  <si>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</si>
  <si>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</si>
  <si>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</si>
  <si>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</si>
  <si>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</si>
  <si>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</si>
  <si>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</si>
  <si>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</si>
  <si>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</si>
  <si>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</si>
  <si>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</si>
  <si>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</si>
  <si>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</si>
  <si>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</si>
  <si>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</si>
  <si>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</si>
  <si>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</si>
  <si>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</si>
  <si>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</si>
  <si>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</si>
  <si>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</si>
  <si>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</si>
  <si>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</si>
  <si>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</si>
  <si>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</si>
  <si>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</si>
  <si>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</si>
  <si>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</si>
  <si>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</si>
  <si>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</si>
  <si>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</si>
  <si>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</si>
  <si>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</si>
  <si>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</si>
  <si>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</si>
  <si>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</si>
  <si>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</si>
  <si>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</si>
  <si>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</si>
  <si>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</si>
  <si>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</si>
  <si>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</si>
  <si>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</si>
  <si>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</si>
  <si>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</si>
  <si>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</si>
  <si>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</si>
  <si>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</si>
  <si>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</si>
  <si>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</si>
  <si>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</si>
  <si>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</si>
  <si>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</si>
  <si>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</si>
  <si>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</si>
  <si>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</si>
  <si>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</si>
  <si>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</si>
  <si>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</si>
  <si>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</si>
  <si>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</si>
  <si>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</si>
  <si>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</si>
  <si>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</si>
  <si>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</si>
  <si>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</si>
  <si>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</si>
  <si>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</si>
  <si>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</si>
  <si>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</si>
  <si>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</si>
  <si>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</si>
  <si>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</si>
  <si>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</si>
  <si>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</si>
  <si>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</si>
  <si>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</si>
  <si>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</si>
  <si>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</si>
  <si>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</si>
  <si>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</si>
  <si>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</si>
  <si>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</si>
  <si>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</si>
  <si>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</si>
  <si>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</si>
  <si>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</si>
  <si>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</si>
  <si>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</si>
  <si>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</si>
  <si>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</si>
  <si>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</si>
  <si>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</si>
  <si>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</si>
  <si>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</si>
  <si>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</si>
  <si>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</si>
  <si>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</si>
  <si>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</si>
  <si>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漁業集落排水事業は、現在島嶼部に２つの処理場があり、何れの処理区についても、小規模で処理区域内人口密度が低いため汚水処理原価が高くなっているが、使用料については、公共下水道事業の料金体系に準じているため、使用料対象経費である汚水処理費を賄えておらず、経費回収率も類似団体平均値と比較し低い状況である。
　令和5年度より地方公営企業法を適用したため、前年度と比較することができないが、他会計繰入金等の影響により、①経常収支比率は、類似団体平均値と比較し2.86ポイント高く、②累積欠損金比率についても類似団体平均値と比較し低い結果となっている。
 ⑦施設利用率については類似団体平均値と比較し10.96ポイント高いが、処理区域内人口の減少に伴い、有収水量が減少することが予想されることから、処理場の統廃合を進めるとともに利用率向上に努める。
 ⑧水洗化率については、各種接続促進を行うことにより改善傾向にあるものの、類似団体平均値と比べて低くなっていることから、水洗化率の向上による使用料収入確保のため、水洗化の普及促進に対し継続的に取り組む必要がある。</t>
    <rPh sb="126" eb="131">
      <t>ケイヒカイシュウリツ</t>
    </rPh>
    <rPh sb="140" eb="142">
      <t>ヒカク</t>
    </rPh>
    <rPh sb="143" eb="144">
      <t>ヒク</t>
    </rPh>
    <rPh sb="275" eb="277">
      <t>シセツ</t>
    </rPh>
    <rPh sb="277" eb="279">
      <t>リヨウ</t>
    </rPh>
    <rPh sb="279" eb="280">
      <t>リツ</t>
    </rPh>
    <rPh sb="397" eb="399">
      <t>カイゼン</t>
    </rPh>
    <rPh sb="399" eb="401">
      <t>ケイコウ</t>
    </rPh>
    <rPh sb="461" eb="462">
      <t>タイ</t>
    </rPh>
    <rPh sb="463" eb="466">
      <t>ケイゾクテキ</t>
    </rPh>
    <phoneticPr fontId="4"/>
  </si>
  <si>
    <t xml:space="preserve"> 志津見処理区は供用開始から24年、椋名処理区は供用開始から17年が経過している。
　①有形固定資産減価償却率について、令和5年度の法適用時、減価償却累計額相当額を控除した額である簿価を取得価額とし、減価償却累計額がゼロの状態で開始したため、償却率が低くなっている。
　今後、処理場の統廃合を推進し、大規模な更新経費を削減し、各施設の老朽化について、定期的な点検等を行いながら効率的な維持管理を継続することが必要である。</t>
    <rPh sb="135" eb="137">
      <t>コンゴ</t>
    </rPh>
    <rPh sb="138" eb="141">
      <t>ショリジョウ</t>
    </rPh>
    <rPh sb="142" eb="145">
      <t>トウハイゴウ</t>
    </rPh>
    <rPh sb="146" eb="148">
      <t>スイシン</t>
    </rPh>
    <rPh sb="154" eb="156">
      <t>コウシン</t>
    </rPh>
    <rPh sb="156" eb="158">
      <t>ケイヒ</t>
    </rPh>
    <rPh sb="159" eb="161">
      <t>サクゲン</t>
    </rPh>
    <rPh sb="163" eb="164">
      <t>カク</t>
    </rPh>
    <rPh sb="164" eb="166">
      <t>シセツ</t>
    </rPh>
    <rPh sb="167" eb="170">
      <t>ロウキュウカ</t>
    </rPh>
    <rPh sb="175" eb="178">
      <t>テイキテキ</t>
    </rPh>
    <rPh sb="179" eb="181">
      <t>テンケン</t>
    </rPh>
    <rPh sb="181" eb="182">
      <t>トウ</t>
    </rPh>
    <rPh sb="183" eb="184">
      <t>オコナ</t>
    </rPh>
    <rPh sb="188" eb="191">
      <t>コウリツテキ</t>
    </rPh>
    <rPh sb="192" eb="196">
      <t>イジカンリ</t>
    </rPh>
    <rPh sb="197" eb="199">
      <t>ケイゾク</t>
    </rPh>
    <rPh sb="204" eb="206">
      <t>ヒツヨウ</t>
    </rPh>
    <phoneticPr fontId="4"/>
  </si>
  <si>
    <t xml:space="preserve"> 椋名処理場について、令和７年度より、近接する特定環境保全公共下水道処理場へ統廃合を開始する予定である。今後、統廃合を推進することで処理場に関する更新費用及び維持管理経費を削減し、経営の合理化を図っていく。</t>
    <rPh sb="1" eb="2">
      <t>ムク</t>
    </rPh>
    <rPh sb="2" eb="3">
      <t>メイ</t>
    </rPh>
    <rPh sb="3" eb="6">
      <t>ショリジョウ</t>
    </rPh>
    <rPh sb="9" eb="12">
      <t>トウハイゴウ</t>
    </rPh>
    <rPh sb="13" eb="15">
      <t>カイシ</t>
    </rPh>
    <rPh sb="17" eb="19">
      <t>ヨテイ</t>
    </rPh>
    <rPh sb="23" eb="27">
      <t>トクテイカンキョウ</t>
    </rPh>
    <rPh sb="27" eb="29">
      <t>ホゼン</t>
    </rPh>
    <rPh sb="29" eb="31">
      <t>コウキョウ</t>
    </rPh>
    <rPh sb="31" eb="34">
      <t>ゲスイドウ</t>
    </rPh>
    <rPh sb="34" eb="36">
      <t>コンゴ</t>
    </rPh>
    <rPh sb="37" eb="40">
      <t>トウハイゴウ</t>
    </rPh>
    <rPh sb="41" eb="43">
      <t>スイシン</t>
    </rPh>
    <rPh sb="48" eb="51">
      <t>ショリジョウ</t>
    </rPh>
    <rPh sb="52" eb="53">
      <t>カン</t>
    </rPh>
    <rPh sb="55" eb="59">
      <t>コウシンヒヨウ</t>
    </rPh>
    <rPh sb="59" eb="60">
      <t>オヨ</t>
    </rPh>
    <rPh sb="61" eb="67">
      <t>イジカンリケイヒ</t>
    </rPh>
    <rPh sb="68" eb="70">
      <t>サクゲン</t>
    </rPh>
    <rPh sb="72" eb="74">
      <t>ケイエイ</t>
    </rPh>
    <rPh sb="79" eb="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</si>
</sst>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1B-4791-8C5C-CD4FBB40BC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11B-4791-8C5C-CD4FBB40BC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41.95</c:v>
                </c:pt>
              </c:numCache>
            </c:numRef>
          </c:val>
          <c:extLst>
            <c:ext xmlns:c16="http://schemas.microsoft.com/office/drawing/2014/chart" uri="{C3380CC4-5D6E-409C-BE32-E72D297353CC}">
              <c16:uniqueId val="{00000000-9CFE-46E7-97A4-B136EE0325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30.99</c:v>
                </c:pt>
              </c:numCache>
            </c:numRef>
          </c:val>
          <c:smooth val="0"/>
          <c:extLst>
            <c:ext xmlns:c16="http://schemas.microsoft.com/office/drawing/2014/chart" uri="{C3380CC4-5D6E-409C-BE32-E72D297353CC}">
              <c16:uniqueId val="{00000001-9CFE-46E7-97A4-B136EE0325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79.209999999999994</c:v>
                </c:pt>
              </c:numCache>
            </c:numRef>
          </c:val>
          <c:extLst>
            <c:ext xmlns:c16="http://schemas.microsoft.com/office/drawing/2014/chart" uri="{C3380CC4-5D6E-409C-BE32-E72D297353CC}">
              <c16:uniqueId val="{00000000-224E-4C2C-B2E6-851F7D87E3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85.45</c:v>
                </c:pt>
              </c:numCache>
            </c:numRef>
          </c:val>
          <c:smooth val="0"/>
          <c:extLst>
            <c:ext xmlns:c16="http://schemas.microsoft.com/office/drawing/2014/chart" uri="{C3380CC4-5D6E-409C-BE32-E72D297353CC}">
              <c16:uniqueId val="{00000001-224E-4C2C-B2E6-851F7D87E3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99.93</c:v>
                </c:pt>
              </c:numCache>
            </c:numRef>
          </c:val>
          <c:extLst>
            <c:ext xmlns:c16="http://schemas.microsoft.com/office/drawing/2014/chart" uri="{C3380CC4-5D6E-409C-BE32-E72D297353CC}">
              <c16:uniqueId val="{00000000-C89C-4892-8B99-02B2FD3EF9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97.07</c:v>
                </c:pt>
              </c:numCache>
            </c:numRef>
          </c:val>
          <c:smooth val="0"/>
          <c:extLst>
            <c:ext xmlns:c16="http://schemas.microsoft.com/office/drawing/2014/chart" uri="{C3380CC4-5D6E-409C-BE32-E72D297353CC}">
              <c16:uniqueId val="{00000001-C89C-4892-8B99-02B2FD3EF9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04F2-41B2-A22B-F96AD9A0C4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35.07</c:v>
                </c:pt>
              </c:numCache>
            </c:numRef>
          </c:val>
          <c:smooth val="0"/>
          <c:extLst>
            <c:ext xmlns:c16="http://schemas.microsoft.com/office/drawing/2014/chart" uri="{C3380CC4-5D6E-409C-BE32-E72D297353CC}">
              <c16:uniqueId val="{00000001-04F2-41B2-A22B-F96AD9A0C4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BD-40EE-8221-744C8B07EA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6BD-40EE-8221-744C8B07EA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0.51</c:v>
                </c:pt>
              </c:numCache>
            </c:numRef>
          </c:val>
          <c:extLst>
            <c:ext xmlns:c16="http://schemas.microsoft.com/office/drawing/2014/chart" uri="{C3380CC4-5D6E-409C-BE32-E72D297353CC}">
              <c16:uniqueId val="{00000000-66AA-40B7-8FB8-BABC3F1730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40.729999999999997</c:v>
                </c:pt>
              </c:numCache>
            </c:numRef>
          </c:val>
          <c:smooth val="0"/>
          <c:extLst>
            <c:ext xmlns:c16="http://schemas.microsoft.com/office/drawing/2014/chart" uri="{C3380CC4-5D6E-409C-BE32-E72D297353CC}">
              <c16:uniqueId val="{00000001-66AA-40B7-8FB8-BABC3F1730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73.569999999999993</c:v>
                </c:pt>
              </c:numCache>
            </c:numRef>
          </c:val>
          <c:extLst>
            <c:ext xmlns:c16="http://schemas.microsoft.com/office/drawing/2014/chart" uri="{C3380CC4-5D6E-409C-BE32-E72D297353CC}">
              <c16:uniqueId val="{00000000-4A5D-4B0B-B9EC-355A91EF4F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61.08</c:v>
                </c:pt>
              </c:numCache>
            </c:numRef>
          </c:val>
          <c:smooth val="0"/>
          <c:extLst>
            <c:ext xmlns:c16="http://schemas.microsoft.com/office/drawing/2014/chart" uri="{C3380CC4-5D6E-409C-BE32-E72D297353CC}">
              <c16:uniqueId val="{00000001-4A5D-4B0B-B9EC-355A91EF4F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1F-41A9-984C-BC3FD17722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892.29</c:v>
                </c:pt>
              </c:numCache>
            </c:numRef>
          </c:val>
          <c:smooth val="0"/>
          <c:extLst>
            <c:ext xmlns:c16="http://schemas.microsoft.com/office/drawing/2014/chart" uri="{C3380CC4-5D6E-409C-BE32-E72D297353CC}">
              <c16:uniqueId val="{00000001-1F1F-41A9-984C-BC3FD17722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39.51</c:v>
                </c:pt>
              </c:numCache>
            </c:numRef>
          </c:val>
          <c:extLst>
            <c:ext xmlns:c16="http://schemas.microsoft.com/office/drawing/2014/chart" uri="{C3380CC4-5D6E-409C-BE32-E72D297353CC}">
              <c16:uniqueId val="{00000000-F2E0-457E-9C76-C935F87266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46.45</c:v>
                </c:pt>
              </c:numCache>
            </c:numRef>
          </c:val>
          <c:smooth val="0"/>
          <c:extLst>
            <c:ext xmlns:c16="http://schemas.microsoft.com/office/drawing/2014/chart" uri="{C3380CC4-5D6E-409C-BE32-E72D297353CC}">
              <c16:uniqueId val="{00000001-F2E0-457E-9C76-C935F87266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445.1</c:v>
                </c:pt>
              </c:numCache>
            </c:numRef>
          </c:val>
          <c:extLst>
            <c:ext xmlns:c16="http://schemas.microsoft.com/office/drawing/2014/chart" uri="{C3380CC4-5D6E-409C-BE32-E72D297353CC}">
              <c16:uniqueId val="{00000000-A2ED-494E-8330-A776B08B9B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361.83</c:v>
                </c:pt>
              </c:numCache>
            </c:numRef>
          </c:val>
          <c:smooth val="0"/>
          <c:extLst>
            <c:ext xmlns:c16="http://schemas.microsoft.com/office/drawing/2014/chart" uri="{C3380CC4-5D6E-409C-BE32-E72D297353CC}">
              <c16:uniqueId val="{00000001-A2ED-494E-8330-A776B08B9B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8" zoomScaleNormal="100" workbookViewId="0">
      <pane xSplit="14385" topLeftCell="AV1" activePane="topRight"/>
      <selection activeCell="BL47" sqref="BL47:BZ63"/>
      <selection pane="topRight"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愛媛県　今治市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H1</v>
      </c>
      <c r="X8" s="70"/>
      <c r="Y8" s="70"/>
      <c r="Z8" s="70"/>
      <c r="AA8" s="70"/>
      <c r="AB8" s="70"/>
      <c r="AC8" s="70"/>
      <c r="AD8" s="71" t="str">
        <f>データ!$M$6</f>
        <v>非設置</v>
      </c>
      <c r="AE8" s="71"/>
      <c r="AF8" s="71"/>
      <c r="AG8" s="71"/>
      <c r="AH8" s="71"/>
      <c r="AI8" s="71"/>
      <c r="AJ8" s="71"/>
      <c r="AK8" s="3"/>
      <c r="AL8" s="46">
        <f>データ!S6</f>
        <v>149730</v>
      </c>
      <c r="AM8" s="46"/>
      <c r="AN8" s="46"/>
      <c r="AO8" s="46"/>
      <c r="AP8" s="46"/>
      <c r="AQ8" s="46"/>
      <c r="AR8" s="46"/>
      <c r="AS8" s="46"/>
      <c r="AT8" s="45">
        <f>データ!T6</f>
        <v>419.21</v>
      </c>
      <c r="AU8" s="45"/>
      <c r="AV8" s="45"/>
      <c r="AW8" s="45"/>
      <c r="AX8" s="45"/>
      <c r="AY8" s="45"/>
      <c r="AZ8" s="45"/>
      <c r="BA8" s="45"/>
      <c r="BB8" s="45">
        <f>データ!U6</f>
        <v>357.17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62" t="s">
        <v>20</v>
      </c>
      <c r="BM9" s="63"/>
      <c r="BN9" s="64" t="s">
        <v>21</v>
      </c>
      <c r="BO9" s="64"/>
      <c r="BP9" s="64"/>
      <c r="BQ9" s="64"/>
      <c r="BR9" s="64"/>
      <c r="BS9" s="64"/>
      <c r="BT9" s="64"/>
      <c r="BU9" s="64"/>
      <c r="BV9" s="64"/>
      <c r="BW9" s="64"/>
      <c r="BX9" s="64"/>
      <c r="BY9" s="65"/>
    </row>
    <row r="10" spans="1:78" ht="18.75" customHeight="1" x14ac:dyDescent="0.15">
      <c r="A10" s="2"/>
      <c r="B10" s="45" t="str">
        <f>データ!N6</f>
        <v>-</v>
      </c>
      <c r="C10" s="45"/>
      <c r="D10" s="45"/>
      <c r="E10" s="45"/>
      <c r="F10" s="45"/>
      <c r="G10" s="45"/>
      <c r="H10" s="45"/>
      <c r="I10" s="45">
        <f>データ!O6</f>
        <v>83.48</v>
      </c>
      <c r="J10" s="45"/>
      <c r="K10" s="45"/>
      <c r="L10" s="45"/>
      <c r="M10" s="45"/>
      <c r="N10" s="45"/>
      <c r="O10" s="45"/>
      <c r="P10" s="45">
        <f>データ!P6</f>
        <v>0.36</v>
      </c>
      <c r="Q10" s="45"/>
      <c r="R10" s="45"/>
      <c r="S10" s="45"/>
      <c r="T10" s="45"/>
      <c r="U10" s="45"/>
      <c r="V10" s="45"/>
      <c r="W10" s="45">
        <f>データ!Q6</f>
        <v>99.82</v>
      </c>
      <c r="X10" s="45"/>
      <c r="Y10" s="45"/>
      <c r="Z10" s="45"/>
      <c r="AA10" s="45"/>
      <c r="AB10" s="45"/>
      <c r="AC10" s="45"/>
      <c r="AD10" s="46">
        <f>データ!R6</f>
        <v>3046</v>
      </c>
      <c r="AE10" s="46"/>
      <c r="AF10" s="46"/>
      <c r="AG10" s="46"/>
      <c r="AH10" s="46"/>
      <c r="AI10" s="46"/>
      <c r="AJ10" s="46"/>
      <c r="AK10" s="2"/>
      <c r="AL10" s="46">
        <f>データ!V6</f>
        <v>529</v>
      </c>
      <c r="AM10" s="46"/>
      <c r="AN10" s="46"/>
      <c r="AO10" s="46"/>
      <c r="AP10" s="46"/>
      <c r="AQ10" s="46"/>
      <c r="AR10" s="46"/>
      <c r="AS10" s="46"/>
      <c r="AT10" s="45">
        <f>データ!W6</f>
        <v>0.3</v>
      </c>
      <c r="AU10" s="45"/>
      <c r="AV10" s="45"/>
      <c r="AW10" s="45"/>
      <c r="AX10" s="45"/>
      <c r="AY10" s="45"/>
      <c r="AZ10" s="45"/>
      <c r="BA10" s="45"/>
      <c r="BB10" s="45">
        <f>データ!X6</f>
        <v>1763.33</v>
      </c>
      <c r="BC10" s="45"/>
      <c r="BD10" s="45"/>
      <c r="BE10" s="45"/>
      <c r="BF10" s="45"/>
      <c r="BG10" s="45"/>
      <c r="BH10" s="45"/>
      <c r="BI10" s="45"/>
      <c r="BJ10" s="2"/>
      <c r="BK10" s="2"/>
      <c r="BL10" s="47" t="s">
        <v>22</v>
      </c>
      <c r="BM10" s="48"/>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9"/>
      <c r="BM17" s="50"/>
      <c r="BN17" s="50"/>
      <c r="BO17" s="50"/>
      <c r="BP17" s="50"/>
      <c r="BQ17" s="50"/>
      <c r="BR17" s="50"/>
      <c r="BS17" s="50"/>
      <c r="BT17" s="50"/>
      <c r="BU17" s="50"/>
      <c r="BV17" s="50"/>
      <c r="BW17" s="50"/>
      <c r="BX17" s="50"/>
      <c r="BY17" s="50"/>
      <c r="BZ17" s="5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9"/>
      <c r="BM18" s="50"/>
      <c r="BN18" s="50"/>
      <c r="BO18" s="50"/>
      <c r="BP18" s="50"/>
      <c r="BQ18" s="50"/>
      <c r="BR18" s="50"/>
      <c r="BS18" s="50"/>
      <c r="BT18" s="50"/>
      <c r="BU18" s="50"/>
      <c r="BV18" s="50"/>
      <c r="BW18" s="50"/>
      <c r="BX18" s="50"/>
      <c r="BY18" s="50"/>
      <c r="BZ18" s="5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9"/>
      <c r="BM19" s="50"/>
      <c r="BN19" s="50"/>
      <c r="BO19" s="50"/>
      <c r="BP19" s="50"/>
      <c r="BQ19" s="50"/>
      <c r="BR19" s="50"/>
      <c r="BS19" s="50"/>
      <c r="BT19" s="50"/>
      <c r="BU19" s="50"/>
      <c r="BV19" s="50"/>
      <c r="BW19" s="50"/>
      <c r="BX19" s="50"/>
      <c r="BY19" s="50"/>
      <c r="BZ19" s="5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9"/>
      <c r="BM20" s="50"/>
      <c r="BN20" s="50"/>
      <c r="BO20" s="50"/>
      <c r="BP20" s="50"/>
      <c r="BQ20" s="50"/>
      <c r="BR20" s="50"/>
      <c r="BS20" s="50"/>
      <c r="BT20" s="50"/>
      <c r="BU20" s="50"/>
      <c r="BV20" s="50"/>
      <c r="BW20" s="50"/>
      <c r="BX20" s="50"/>
      <c r="BY20" s="50"/>
      <c r="BZ20" s="5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9"/>
      <c r="BM21" s="50"/>
      <c r="BN21" s="50"/>
      <c r="BO21" s="50"/>
      <c r="BP21" s="50"/>
      <c r="BQ21" s="50"/>
      <c r="BR21" s="50"/>
      <c r="BS21" s="50"/>
      <c r="BT21" s="50"/>
      <c r="BU21" s="50"/>
      <c r="BV21" s="50"/>
      <c r="BW21" s="50"/>
      <c r="BX21" s="50"/>
      <c r="BY21" s="50"/>
      <c r="BZ21" s="5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9"/>
      <c r="BM22" s="50"/>
      <c r="BN22" s="50"/>
      <c r="BO22" s="50"/>
      <c r="BP22" s="50"/>
      <c r="BQ22" s="50"/>
      <c r="BR22" s="50"/>
      <c r="BS22" s="50"/>
      <c r="BT22" s="50"/>
      <c r="BU22" s="50"/>
      <c r="BV22" s="50"/>
      <c r="BW22" s="50"/>
      <c r="BX22" s="50"/>
      <c r="BY22" s="50"/>
      <c r="BZ22" s="5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9"/>
      <c r="BM23" s="50"/>
      <c r="BN23" s="50"/>
      <c r="BO23" s="50"/>
      <c r="BP23" s="50"/>
      <c r="BQ23" s="50"/>
      <c r="BR23" s="50"/>
      <c r="BS23" s="50"/>
      <c r="BT23" s="50"/>
      <c r="BU23" s="50"/>
      <c r="BV23" s="50"/>
      <c r="BW23" s="50"/>
      <c r="BX23" s="50"/>
      <c r="BY23" s="50"/>
      <c r="BZ23" s="5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9"/>
      <c r="BM24" s="50"/>
      <c r="BN24" s="50"/>
      <c r="BO24" s="50"/>
      <c r="BP24" s="50"/>
      <c r="BQ24" s="50"/>
      <c r="BR24" s="50"/>
      <c r="BS24" s="50"/>
      <c r="BT24" s="50"/>
      <c r="BU24" s="50"/>
      <c r="BV24" s="50"/>
      <c r="BW24" s="50"/>
      <c r="BX24" s="50"/>
      <c r="BY24" s="50"/>
      <c r="BZ24" s="5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9"/>
      <c r="BM25" s="50"/>
      <c r="BN25" s="50"/>
      <c r="BO25" s="50"/>
      <c r="BP25" s="50"/>
      <c r="BQ25" s="50"/>
      <c r="BR25" s="50"/>
      <c r="BS25" s="50"/>
      <c r="BT25" s="50"/>
      <c r="BU25" s="50"/>
      <c r="BV25" s="50"/>
      <c r="BW25" s="50"/>
      <c r="BX25" s="50"/>
      <c r="BY25" s="50"/>
      <c r="BZ25" s="5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9"/>
      <c r="BM26" s="50"/>
      <c r="BN26" s="50"/>
      <c r="BO26" s="50"/>
      <c r="BP26" s="50"/>
      <c r="BQ26" s="50"/>
      <c r="BR26" s="50"/>
      <c r="BS26" s="50"/>
      <c r="BT26" s="50"/>
      <c r="BU26" s="50"/>
      <c r="BV26" s="50"/>
      <c r="BW26" s="50"/>
      <c r="BX26" s="50"/>
      <c r="BY26" s="50"/>
      <c r="BZ26" s="5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9"/>
      <c r="BM27" s="50"/>
      <c r="BN27" s="50"/>
      <c r="BO27" s="50"/>
      <c r="BP27" s="50"/>
      <c r="BQ27" s="50"/>
      <c r="BR27" s="50"/>
      <c r="BS27" s="50"/>
      <c r="BT27" s="50"/>
      <c r="BU27" s="50"/>
      <c r="BV27" s="50"/>
      <c r="BW27" s="50"/>
      <c r="BX27" s="50"/>
      <c r="BY27" s="50"/>
      <c r="BZ27" s="5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9"/>
      <c r="BM28" s="50"/>
      <c r="BN28" s="50"/>
      <c r="BO28" s="50"/>
      <c r="BP28" s="50"/>
      <c r="BQ28" s="50"/>
      <c r="BR28" s="50"/>
      <c r="BS28" s="50"/>
      <c r="BT28" s="50"/>
      <c r="BU28" s="50"/>
      <c r="BV28" s="50"/>
      <c r="BW28" s="50"/>
      <c r="BX28" s="50"/>
      <c r="BY28" s="50"/>
      <c r="BZ28" s="5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9"/>
      <c r="BM29" s="50"/>
      <c r="BN29" s="50"/>
      <c r="BO29" s="50"/>
      <c r="BP29" s="50"/>
      <c r="BQ29" s="50"/>
      <c r="BR29" s="50"/>
      <c r="BS29" s="50"/>
      <c r="BT29" s="50"/>
      <c r="BU29" s="50"/>
      <c r="BV29" s="50"/>
      <c r="BW29" s="50"/>
      <c r="BX29" s="50"/>
      <c r="BY29" s="50"/>
      <c r="BZ29" s="5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9"/>
      <c r="BM30" s="50"/>
      <c r="BN30" s="50"/>
      <c r="BO30" s="50"/>
      <c r="BP30" s="50"/>
      <c r="BQ30" s="50"/>
      <c r="BR30" s="50"/>
      <c r="BS30" s="50"/>
      <c r="BT30" s="50"/>
      <c r="BU30" s="50"/>
      <c r="BV30" s="50"/>
      <c r="BW30" s="50"/>
      <c r="BX30" s="50"/>
      <c r="BY30" s="50"/>
      <c r="BZ30" s="5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9"/>
      <c r="BM31" s="50"/>
      <c r="BN31" s="50"/>
      <c r="BO31" s="50"/>
      <c r="BP31" s="50"/>
      <c r="BQ31" s="50"/>
      <c r="BR31" s="50"/>
      <c r="BS31" s="50"/>
      <c r="BT31" s="50"/>
      <c r="BU31" s="50"/>
      <c r="BV31" s="50"/>
      <c r="BW31" s="50"/>
      <c r="BX31" s="50"/>
      <c r="BY31" s="50"/>
      <c r="BZ31" s="5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9"/>
      <c r="BM32" s="50"/>
      <c r="BN32" s="50"/>
      <c r="BO32" s="50"/>
      <c r="BP32" s="50"/>
      <c r="BQ32" s="50"/>
      <c r="BR32" s="50"/>
      <c r="BS32" s="50"/>
      <c r="BT32" s="50"/>
      <c r="BU32" s="50"/>
      <c r="BV32" s="50"/>
      <c r="BW32" s="50"/>
      <c r="BX32" s="50"/>
      <c r="BY32" s="50"/>
      <c r="BZ32" s="5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9"/>
      <c r="BM33" s="50"/>
      <c r="BN33" s="50"/>
      <c r="BO33" s="50"/>
      <c r="BP33" s="50"/>
      <c r="BQ33" s="50"/>
      <c r="BR33" s="50"/>
      <c r="BS33" s="50"/>
      <c r="BT33" s="50"/>
      <c r="BU33" s="50"/>
      <c r="BV33" s="50"/>
      <c r="BW33" s="50"/>
      <c r="BX33" s="50"/>
      <c r="BY33" s="50"/>
      <c r="BZ33" s="5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9"/>
      <c r="BM34" s="50"/>
      <c r="BN34" s="50"/>
      <c r="BO34" s="50"/>
      <c r="BP34" s="50"/>
      <c r="BQ34" s="50"/>
      <c r="BR34" s="50"/>
      <c r="BS34" s="50"/>
      <c r="BT34" s="50"/>
      <c r="BU34" s="50"/>
      <c r="BV34" s="50"/>
      <c r="BW34" s="50"/>
      <c r="BX34" s="50"/>
      <c r="BY34" s="50"/>
      <c r="BZ34" s="5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9"/>
      <c r="BM35" s="50"/>
      <c r="BN35" s="50"/>
      <c r="BO35" s="50"/>
      <c r="BP35" s="50"/>
      <c r="BQ35" s="50"/>
      <c r="BR35" s="50"/>
      <c r="BS35" s="50"/>
      <c r="BT35" s="50"/>
      <c r="BU35" s="50"/>
      <c r="BV35" s="50"/>
      <c r="BW35" s="50"/>
      <c r="BX35" s="50"/>
      <c r="BY35" s="50"/>
      <c r="BZ35" s="5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9"/>
      <c r="BM36" s="50"/>
      <c r="BN36" s="50"/>
      <c r="BO36" s="50"/>
      <c r="BP36" s="50"/>
      <c r="BQ36" s="50"/>
      <c r="BR36" s="50"/>
      <c r="BS36" s="50"/>
      <c r="BT36" s="50"/>
      <c r="BU36" s="50"/>
      <c r="BV36" s="50"/>
      <c r="BW36" s="50"/>
      <c r="BX36" s="50"/>
      <c r="BY36" s="50"/>
      <c r="BZ36" s="5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9"/>
      <c r="BM37" s="50"/>
      <c r="BN37" s="50"/>
      <c r="BO37" s="50"/>
      <c r="BP37" s="50"/>
      <c r="BQ37" s="50"/>
      <c r="BR37" s="50"/>
      <c r="BS37" s="50"/>
      <c r="BT37" s="50"/>
      <c r="BU37" s="50"/>
      <c r="BV37" s="50"/>
      <c r="BW37" s="50"/>
      <c r="BX37" s="50"/>
      <c r="BY37" s="50"/>
      <c r="BZ37" s="5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9"/>
      <c r="BM38" s="50"/>
      <c r="BN38" s="50"/>
      <c r="BO38" s="50"/>
      <c r="BP38" s="50"/>
      <c r="BQ38" s="50"/>
      <c r="BR38" s="50"/>
      <c r="BS38" s="50"/>
      <c r="BT38" s="50"/>
      <c r="BU38" s="50"/>
      <c r="BV38" s="50"/>
      <c r="BW38" s="50"/>
      <c r="BX38" s="50"/>
      <c r="BY38" s="50"/>
      <c r="BZ38" s="5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9"/>
      <c r="BM39" s="50"/>
      <c r="BN39" s="50"/>
      <c r="BO39" s="50"/>
      <c r="BP39" s="50"/>
      <c r="BQ39" s="50"/>
      <c r="BR39" s="50"/>
      <c r="BS39" s="50"/>
      <c r="BT39" s="50"/>
      <c r="BU39" s="50"/>
      <c r="BV39" s="50"/>
      <c r="BW39" s="50"/>
      <c r="BX39" s="50"/>
      <c r="BY39" s="50"/>
      <c r="BZ39" s="5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9"/>
      <c r="BM40" s="50"/>
      <c r="BN40" s="50"/>
      <c r="BO40" s="50"/>
      <c r="BP40" s="50"/>
      <c r="BQ40" s="50"/>
      <c r="BR40" s="50"/>
      <c r="BS40" s="50"/>
      <c r="BT40" s="50"/>
      <c r="BU40" s="50"/>
      <c r="BV40" s="50"/>
      <c r="BW40" s="50"/>
      <c r="BX40" s="50"/>
      <c r="BY40" s="50"/>
      <c r="BZ40" s="5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9"/>
      <c r="BM41" s="50"/>
      <c r="BN41" s="50"/>
      <c r="BO41" s="50"/>
      <c r="BP41" s="50"/>
      <c r="BQ41" s="50"/>
      <c r="BR41" s="50"/>
      <c r="BS41" s="50"/>
      <c r="BT41" s="50"/>
      <c r="BU41" s="50"/>
      <c r="BV41" s="50"/>
      <c r="BW41" s="50"/>
      <c r="BX41" s="50"/>
      <c r="BY41" s="50"/>
      <c r="BZ41" s="5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9"/>
      <c r="BM42" s="50"/>
      <c r="BN42" s="50"/>
      <c r="BO42" s="50"/>
      <c r="BP42" s="50"/>
      <c r="BQ42" s="50"/>
      <c r="BR42" s="50"/>
      <c r="BS42" s="50"/>
      <c r="BT42" s="50"/>
      <c r="BU42" s="50"/>
      <c r="BV42" s="50"/>
      <c r="BW42" s="50"/>
      <c r="BX42" s="50"/>
      <c r="BY42" s="50"/>
      <c r="BZ42" s="5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9"/>
      <c r="BM43" s="50"/>
      <c r="BN43" s="50"/>
      <c r="BO43" s="50"/>
      <c r="BP43" s="50"/>
      <c r="BQ43" s="50"/>
      <c r="BR43" s="50"/>
      <c r="BS43" s="50"/>
      <c r="BT43" s="50"/>
      <c r="BU43" s="50"/>
      <c r="BV43" s="50"/>
      <c r="BW43" s="50"/>
      <c r="BX43" s="50"/>
      <c r="BY43" s="50"/>
      <c r="BZ43" s="5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2"/>
      <c r="BM44" s="53"/>
      <c r="BN44" s="53"/>
      <c r="BO44" s="53"/>
      <c r="BP44" s="53"/>
      <c r="BQ44" s="53"/>
      <c r="BR44" s="53"/>
      <c r="BS44" s="53"/>
      <c r="BT44" s="53"/>
      <c r="BU44" s="53"/>
      <c r="BV44" s="53"/>
      <c r="BW44" s="53"/>
      <c r="BX44" s="53"/>
      <c r="BY44" s="53"/>
      <c r="BZ44" s="5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VgH23BG9bzaH8JYvbxWsHPgwTAMx4T/sYOhG3vdXOHd0UhbkjDdIiEeJVGOQ/seYrsWSYGdXQFwO4ZH2agTqBg==" saltValue="rKkD/vs6cXKESV3WaTQ7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382027</v>
      </c>
      <c r="D6" s="19">
        <f t="shared" si="3"/>
        <v>46</v>
      </c>
      <c r="E6" s="19">
        <f t="shared" si="3"/>
        <v>17</v>
      </c>
      <c r="F6" s="19">
        <f t="shared" si="3"/>
        <v>6</v>
      </c>
      <c r="G6" s="19">
        <f t="shared" si="3"/>
        <v>0</v>
      </c>
      <c r="H6" s="19" t="str">
        <f t="shared" si="3"/>
        <v>愛媛県　今治市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83.48</v>
      </c>
      <c r="P6" s="20">
        <f t="shared" si="3"/>
        <v>0.36</v>
      </c>
      <c r="Q6" s="20">
        <f t="shared" si="3"/>
        <v>99.82</v>
      </c>
      <c r="R6" s="20">
        <f t="shared" si="3"/>
        <v>3046</v>
      </c>
      <c r="S6" s="20">
        <f t="shared" si="3"/>
        <v>149730</v>
      </c>
      <c r="T6" s="20">
        <f t="shared" si="3"/>
        <v>419.21</v>
      </c>
      <c r="U6" s="20">
        <f t="shared" si="3"/>
        <v>357.17</v>
      </c>
      <c r="V6" s="20">
        <f t="shared" si="3"/>
        <v>529</v>
      </c>
      <c r="W6" s="20">
        <f t="shared" si="3"/>
        <v>0.3</v>
      </c>
      <c r="X6" s="20">
        <f t="shared" si="3"/>
        <v>1763.33</v>
      </c>
      <c r="Y6" s="21" t="str">
        <f>IF(Y7="",NA(),Y7)</f>
        <v>-</v>
      </c>
      <c r="Z6" s="21" t="str">
        <f t="shared" ref="Z6:AH6" si="4">IF(Z7="",NA(),Z7)</f>
        <v>-</v>
      </c>
      <c r="AA6" s="21" t="str">
        <f t="shared" si="4"/>
        <v>-</v>
      </c>
      <c r="AB6" s="21" t="str">
        <f t="shared" si="4"/>
        <v>-</v>
      </c>
      <c r="AC6" s="21">
        <f t="shared" si="4"/>
        <v>99.93</v>
      </c>
      <c r="AD6" s="21" t="str">
        <f t="shared" si="4"/>
        <v>-</v>
      </c>
      <c r="AE6" s="21" t="str">
        <f t="shared" si="4"/>
        <v>-</v>
      </c>
      <c r="AF6" s="21" t="str">
        <f t="shared" si="4"/>
        <v>-</v>
      </c>
      <c r="AG6" s="21" t="str">
        <f t="shared" si="4"/>
        <v>-</v>
      </c>
      <c r="AH6" s="21">
        <f t="shared" si="4"/>
        <v>97.07</v>
      </c>
      <c r="AI6" s="20" t="str">
        <f>IF(AI7="","",IF(AI7="-","【-】","【"&amp;SUBSTITUTE(TEXT(AI7,"#,##0.00"),"-","△")&amp;"】"))</f>
        <v>【102.33】</v>
      </c>
      <c r="AJ6" s="21" t="str">
        <f>IF(AJ7="",NA(),AJ7)</f>
        <v>-</v>
      </c>
      <c r="AK6" s="21" t="str">
        <f t="shared" ref="AK6:AS6" si="5">IF(AK7="",NA(),AK7)</f>
        <v>-</v>
      </c>
      <c r="AL6" s="21" t="str">
        <f t="shared" si="5"/>
        <v>-</v>
      </c>
      <c r="AM6" s="21" t="str">
        <f t="shared" si="5"/>
        <v>-</v>
      </c>
      <c r="AN6" s="21">
        <f t="shared" si="5"/>
        <v>0.51</v>
      </c>
      <c r="AO6" s="21" t="str">
        <f t="shared" si="5"/>
        <v>-</v>
      </c>
      <c r="AP6" s="21" t="str">
        <f t="shared" si="5"/>
        <v>-</v>
      </c>
      <c r="AQ6" s="21" t="str">
        <f t="shared" si="5"/>
        <v>-</v>
      </c>
      <c r="AR6" s="21" t="str">
        <f t="shared" si="5"/>
        <v>-</v>
      </c>
      <c r="AS6" s="21">
        <f t="shared" si="5"/>
        <v>40.729999999999997</v>
      </c>
      <c r="AT6" s="20" t="str">
        <f>IF(AT7="","",IF(AT7="-","【-】","【"&amp;SUBSTITUTE(TEXT(AT7,"#,##0.00"),"-","△")&amp;"】"))</f>
        <v>【114.08】</v>
      </c>
      <c r="AU6" s="21" t="str">
        <f>IF(AU7="",NA(),AU7)</f>
        <v>-</v>
      </c>
      <c r="AV6" s="21" t="str">
        <f t="shared" ref="AV6:BD6" si="6">IF(AV7="",NA(),AV7)</f>
        <v>-</v>
      </c>
      <c r="AW6" s="21" t="str">
        <f t="shared" si="6"/>
        <v>-</v>
      </c>
      <c r="AX6" s="21" t="str">
        <f t="shared" si="6"/>
        <v>-</v>
      </c>
      <c r="AY6" s="21">
        <f t="shared" si="6"/>
        <v>73.569999999999993</v>
      </c>
      <c r="AZ6" s="21" t="str">
        <f t="shared" si="6"/>
        <v>-</v>
      </c>
      <c r="BA6" s="21" t="str">
        <f t="shared" si="6"/>
        <v>-</v>
      </c>
      <c r="BB6" s="21" t="str">
        <f t="shared" si="6"/>
        <v>-</v>
      </c>
      <c r="BC6" s="21" t="str">
        <f t="shared" si="6"/>
        <v>-</v>
      </c>
      <c r="BD6" s="21">
        <f t="shared" si="6"/>
        <v>61.08</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892.29</v>
      </c>
      <c r="BP6" s="20" t="str">
        <f>IF(BP7="","",IF(BP7="-","【-】","【"&amp;SUBSTITUTE(TEXT(BP7,"#,##0.00"),"-","△")&amp;"】"))</f>
        <v>【1,069.89】</v>
      </c>
      <c r="BQ6" s="21" t="str">
        <f>IF(BQ7="",NA(),BQ7)</f>
        <v>-</v>
      </c>
      <c r="BR6" s="21" t="str">
        <f t="shared" ref="BR6:BZ6" si="8">IF(BR7="",NA(),BR7)</f>
        <v>-</v>
      </c>
      <c r="BS6" s="21" t="str">
        <f t="shared" si="8"/>
        <v>-</v>
      </c>
      <c r="BT6" s="21" t="str">
        <f t="shared" si="8"/>
        <v>-</v>
      </c>
      <c r="BU6" s="21">
        <f t="shared" si="8"/>
        <v>39.51</v>
      </c>
      <c r="BV6" s="21" t="str">
        <f t="shared" si="8"/>
        <v>-</v>
      </c>
      <c r="BW6" s="21" t="str">
        <f t="shared" si="8"/>
        <v>-</v>
      </c>
      <c r="BX6" s="21" t="str">
        <f t="shared" si="8"/>
        <v>-</v>
      </c>
      <c r="BY6" s="21" t="str">
        <f t="shared" si="8"/>
        <v>-</v>
      </c>
      <c r="BZ6" s="21">
        <f t="shared" si="8"/>
        <v>46.45</v>
      </c>
      <c r="CA6" s="20" t="str">
        <f>IF(CA7="","",IF(CA7="-","【-】","【"&amp;SUBSTITUTE(TEXT(CA7,"#,##0.00"),"-","△")&amp;"】"))</f>
        <v>【39.89】</v>
      </c>
      <c r="CB6" s="21" t="str">
        <f>IF(CB7="",NA(),CB7)</f>
        <v>-</v>
      </c>
      <c r="CC6" s="21" t="str">
        <f t="shared" ref="CC6:CK6" si="9">IF(CC7="",NA(),CC7)</f>
        <v>-</v>
      </c>
      <c r="CD6" s="21" t="str">
        <f t="shared" si="9"/>
        <v>-</v>
      </c>
      <c r="CE6" s="21" t="str">
        <f t="shared" si="9"/>
        <v>-</v>
      </c>
      <c r="CF6" s="21">
        <f t="shared" si="9"/>
        <v>445.1</v>
      </c>
      <c r="CG6" s="21" t="str">
        <f t="shared" si="9"/>
        <v>-</v>
      </c>
      <c r="CH6" s="21" t="str">
        <f t="shared" si="9"/>
        <v>-</v>
      </c>
      <c r="CI6" s="21" t="str">
        <f t="shared" si="9"/>
        <v>-</v>
      </c>
      <c r="CJ6" s="21" t="str">
        <f t="shared" si="9"/>
        <v>-</v>
      </c>
      <c r="CK6" s="21">
        <f t="shared" si="9"/>
        <v>361.83</v>
      </c>
      <c r="CL6" s="20" t="str">
        <f>IF(CL7="","",IF(CL7="-","【-】","【"&amp;SUBSTITUTE(TEXT(CL7,"#,##0.00"),"-","△")&amp;"】"))</f>
        <v>【426.52】</v>
      </c>
      <c r="CM6" s="21" t="str">
        <f>IF(CM7="",NA(),CM7)</f>
        <v>-</v>
      </c>
      <c r="CN6" s="21" t="str">
        <f t="shared" ref="CN6:CV6" si="10">IF(CN7="",NA(),CN7)</f>
        <v>-</v>
      </c>
      <c r="CO6" s="21" t="str">
        <f t="shared" si="10"/>
        <v>-</v>
      </c>
      <c r="CP6" s="21" t="str">
        <f t="shared" si="10"/>
        <v>-</v>
      </c>
      <c r="CQ6" s="21">
        <f t="shared" si="10"/>
        <v>41.95</v>
      </c>
      <c r="CR6" s="21" t="str">
        <f t="shared" si="10"/>
        <v>-</v>
      </c>
      <c r="CS6" s="21" t="str">
        <f t="shared" si="10"/>
        <v>-</v>
      </c>
      <c r="CT6" s="21" t="str">
        <f t="shared" si="10"/>
        <v>-</v>
      </c>
      <c r="CU6" s="21" t="str">
        <f t="shared" si="10"/>
        <v>-</v>
      </c>
      <c r="CV6" s="21">
        <f t="shared" si="10"/>
        <v>30.99</v>
      </c>
      <c r="CW6" s="20" t="str">
        <f>IF(CW7="","",IF(CW7="-","【-】","【"&amp;SUBSTITUTE(TEXT(CW7,"#,##0.00"),"-","△")&amp;"】"))</f>
        <v>【28.16】</v>
      </c>
      <c r="CX6" s="21" t="str">
        <f>IF(CX7="",NA(),CX7)</f>
        <v>-</v>
      </c>
      <c r="CY6" s="21" t="str">
        <f t="shared" ref="CY6:DG6" si="11">IF(CY7="",NA(),CY7)</f>
        <v>-</v>
      </c>
      <c r="CZ6" s="21" t="str">
        <f t="shared" si="11"/>
        <v>-</v>
      </c>
      <c r="DA6" s="21" t="str">
        <f t="shared" si="11"/>
        <v>-</v>
      </c>
      <c r="DB6" s="21">
        <f t="shared" si="11"/>
        <v>79.209999999999994</v>
      </c>
      <c r="DC6" s="21" t="str">
        <f t="shared" si="11"/>
        <v>-</v>
      </c>
      <c r="DD6" s="21" t="str">
        <f t="shared" si="11"/>
        <v>-</v>
      </c>
      <c r="DE6" s="21" t="str">
        <f t="shared" si="11"/>
        <v>-</v>
      </c>
      <c r="DF6" s="21" t="str">
        <f t="shared" si="11"/>
        <v>-</v>
      </c>
      <c r="DG6" s="21">
        <f t="shared" si="11"/>
        <v>85.45</v>
      </c>
      <c r="DH6" s="20" t="str">
        <f>IF(DH7="","",IF(DH7="-","【-】","【"&amp;SUBSTITUTE(TEXT(DH7,"#,##0.00"),"-","△")&amp;"】"))</f>
        <v>【80.73】</v>
      </c>
      <c r="DI6" s="21" t="str">
        <f>IF(DI7="",NA(),DI7)</f>
        <v>-</v>
      </c>
      <c r="DJ6" s="21" t="str">
        <f t="shared" ref="DJ6:DR6" si="12">IF(DJ7="",NA(),DJ7)</f>
        <v>-</v>
      </c>
      <c r="DK6" s="21" t="str">
        <f t="shared" si="12"/>
        <v>-</v>
      </c>
      <c r="DL6" s="21" t="str">
        <f t="shared" si="12"/>
        <v>-</v>
      </c>
      <c r="DM6" s="21">
        <f t="shared" si="12"/>
        <v>4.26</v>
      </c>
      <c r="DN6" s="21" t="str">
        <f t="shared" si="12"/>
        <v>-</v>
      </c>
      <c r="DO6" s="21" t="str">
        <f t="shared" si="12"/>
        <v>-</v>
      </c>
      <c r="DP6" s="21" t="str">
        <f t="shared" si="12"/>
        <v>-</v>
      </c>
      <c r="DQ6" s="21" t="str">
        <f t="shared" si="12"/>
        <v>-</v>
      </c>
      <c r="DR6" s="21">
        <f t="shared" si="12"/>
        <v>35.07</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382027</v>
      </c>
      <c r="D7" s="23">
        <v>46</v>
      </c>
      <c r="E7" s="23">
        <v>17</v>
      </c>
      <c r="F7" s="23">
        <v>6</v>
      </c>
      <c r="G7" s="23">
        <v>0</v>
      </c>
      <c r="H7" s="23" t="s">
        <v>95</v>
      </c>
      <c r="I7" s="23" t="s">
        <v>96</v>
      </c>
      <c r="J7" s="23" t="s">
        <v>97</v>
      </c>
      <c r="K7" s="23" t="s">
        <v>98</v>
      </c>
      <c r="L7" s="23" t="s">
        <v>99</v>
      </c>
      <c r="M7" s="23" t="s">
        <v>100</v>
      </c>
      <c r="N7" s="24" t="s">
        <v>101</v>
      </c>
      <c r="O7" s="24">
        <v>83.48</v>
      </c>
      <c r="P7" s="24">
        <v>0.36</v>
      </c>
      <c r="Q7" s="24">
        <v>99.82</v>
      </c>
      <c r="R7" s="24">
        <v>3046</v>
      </c>
      <c r="S7" s="24">
        <v>149730</v>
      </c>
      <c r="T7" s="24">
        <v>419.21</v>
      </c>
      <c r="U7" s="24">
        <v>357.17</v>
      </c>
      <c r="V7" s="24">
        <v>529</v>
      </c>
      <c r="W7" s="24">
        <v>0.3</v>
      </c>
      <c r="X7" s="24">
        <v>1763.33</v>
      </c>
      <c r="Y7" s="24" t="s">
        <v>101</v>
      </c>
      <c r="Z7" s="24" t="s">
        <v>101</v>
      </c>
      <c r="AA7" s="24" t="s">
        <v>101</v>
      </c>
      <c r="AB7" s="24" t="s">
        <v>101</v>
      </c>
      <c r="AC7" s="24">
        <v>99.93</v>
      </c>
      <c r="AD7" s="24" t="s">
        <v>101</v>
      </c>
      <c r="AE7" s="24" t="s">
        <v>101</v>
      </c>
      <c r="AF7" s="24" t="s">
        <v>101</v>
      </c>
      <c r="AG7" s="24" t="s">
        <v>101</v>
      </c>
      <c r="AH7" s="24">
        <v>97.07</v>
      </c>
      <c r="AI7" s="24">
        <v>102.33</v>
      </c>
      <c r="AJ7" s="24" t="s">
        <v>101</v>
      </c>
      <c r="AK7" s="24" t="s">
        <v>101</v>
      </c>
      <c r="AL7" s="24" t="s">
        <v>101</v>
      </c>
      <c r="AM7" s="24" t="s">
        <v>101</v>
      </c>
      <c r="AN7" s="24">
        <v>0.51</v>
      </c>
      <c r="AO7" s="24" t="s">
        <v>101</v>
      </c>
      <c r="AP7" s="24" t="s">
        <v>101</v>
      </c>
      <c r="AQ7" s="24" t="s">
        <v>101</v>
      </c>
      <c r="AR7" s="24" t="s">
        <v>101</v>
      </c>
      <c r="AS7" s="24">
        <v>40.729999999999997</v>
      </c>
      <c r="AT7" s="24">
        <v>114.08</v>
      </c>
      <c r="AU7" s="24" t="s">
        <v>101</v>
      </c>
      <c r="AV7" s="24" t="s">
        <v>101</v>
      </c>
      <c r="AW7" s="24" t="s">
        <v>101</v>
      </c>
      <c r="AX7" s="24" t="s">
        <v>101</v>
      </c>
      <c r="AY7" s="24">
        <v>73.569999999999993</v>
      </c>
      <c r="AZ7" s="24" t="s">
        <v>101</v>
      </c>
      <c r="BA7" s="24" t="s">
        <v>101</v>
      </c>
      <c r="BB7" s="24" t="s">
        <v>101</v>
      </c>
      <c r="BC7" s="24" t="s">
        <v>101</v>
      </c>
      <c r="BD7" s="24">
        <v>61.08</v>
      </c>
      <c r="BE7" s="24">
        <v>68.63</v>
      </c>
      <c r="BF7" s="24" t="s">
        <v>101</v>
      </c>
      <c r="BG7" s="24" t="s">
        <v>101</v>
      </c>
      <c r="BH7" s="24" t="s">
        <v>101</v>
      </c>
      <c r="BI7" s="24" t="s">
        <v>101</v>
      </c>
      <c r="BJ7" s="24">
        <v>0</v>
      </c>
      <c r="BK7" s="24" t="s">
        <v>101</v>
      </c>
      <c r="BL7" s="24" t="s">
        <v>101</v>
      </c>
      <c r="BM7" s="24" t="s">
        <v>101</v>
      </c>
      <c r="BN7" s="24" t="s">
        <v>101</v>
      </c>
      <c r="BO7" s="24">
        <v>892.29</v>
      </c>
      <c r="BP7" s="24">
        <v>1069.8900000000001</v>
      </c>
      <c r="BQ7" s="24" t="s">
        <v>101</v>
      </c>
      <c r="BR7" s="24" t="s">
        <v>101</v>
      </c>
      <c r="BS7" s="24" t="s">
        <v>101</v>
      </c>
      <c r="BT7" s="24" t="s">
        <v>101</v>
      </c>
      <c r="BU7" s="24">
        <v>39.51</v>
      </c>
      <c r="BV7" s="24" t="s">
        <v>101</v>
      </c>
      <c r="BW7" s="24" t="s">
        <v>101</v>
      </c>
      <c r="BX7" s="24" t="s">
        <v>101</v>
      </c>
      <c r="BY7" s="24" t="s">
        <v>101</v>
      </c>
      <c r="BZ7" s="24">
        <v>46.45</v>
      </c>
      <c r="CA7" s="24">
        <v>39.89</v>
      </c>
      <c r="CB7" s="24" t="s">
        <v>101</v>
      </c>
      <c r="CC7" s="24" t="s">
        <v>101</v>
      </c>
      <c r="CD7" s="24" t="s">
        <v>101</v>
      </c>
      <c r="CE7" s="24" t="s">
        <v>101</v>
      </c>
      <c r="CF7" s="24">
        <v>445.1</v>
      </c>
      <c r="CG7" s="24" t="s">
        <v>101</v>
      </c>
      <c r="CH7" s="24" t="s">
        <v>101</v>
      </c>
      <c r="CI7" s="24" t="s">
        <v>101</v>
      </c>
      <c r="CJ7" s="24" t="s">
        <v>101</v>
      </c>
      <c r="CK7" s="24">
        <v>361.83</v>
      </c>
      <c r="CL7" s="24">
        <v>426.52</v>
      </c>
      <c r="CM7" s="24" t="s">
        <v>101</v>
      </c>
      <c r="CN7" s="24" t="s">
        <v>101</v>
      </c>
      <c r="CO7" s="24" t="s">
        <v>101</v>
      </c>
      <c r="CP7" s="24" t="s">
        <v>101</v>
      </c>
      <c r="CQ7" s="24">
        <v>41.95</v>
      </c>
      <c r="CR7" s="24" t="s">
        <v>101</v>
      </c>
      <c r="CS7" s="24" t="s">
        <v>101</v>
      </c>
      <c r="CT7" s="24" t="s">
        <v>101</v>
      </c>
      <c r="CU7" s="24" t="s">
        <v>101</v>
      </c>
      <c r="CV7" s="24">
        <v>30.99</v>
      </c>
      <c r="CW7" s="24">
        <v>28.16</v>
      </c>
      <c r="CX7" s="24" t="s">
        <v>101</v>
      </c>
      <c r="CY7" s="24" t="s">
        <v>101</v>
      </c>
      <c r="CZ7" s="24" t="s">
        <v>101</v>
      </c>
      <c r="DA7" s="24" t="s">
        <v>101</v>
      </c>
      <c r="DB7" s="24">
        <v>79.209999999999994</v>
      </c>
      <c r="DC7" s="24" t="s">
        <v>101</v>
      </c>
      <c r="DD7" s="24" t="s">
        <v>101</v>
      </c>
      <c r="DE7" s="24" t="s">
        <v>101</v>
      </c>
      <c r="DF7" s="24" t="s">
        <v>101</v>
      </c>
      <c r="DG7" s="24">
        <v>85.45</v>
      </c>
      <c r="DH7" s="24">
        <v>80.73</v>
      </c>
      <c r="DI7" s="24" t="s">
        <v>101</v>
      </c>
      <c r="DJ7" s="24" t="s">
        <v>101</v>
      </c>
      <c r="DK7" s="24" t="s">
        <v>101</v>
      </c>
      <c r="DL7" s="24" t="s">
        <v>101</v>
      </c>
      <c r="DM7" s="24">
        <v>4.26</v>
      </c>
      <c r="DN7" s="24" t="s">
        <v>101</v>
      </c>
      <c r="DO7" s="24" t="s">
        <v>101</v>
      </c>
      <c r="DP7" s="24" t="s">
        <v>101</v>
      </c>
      <c r="DQ7" s="24" t="s">
        <v>101</v>
      </c>
      <c r="DR7" s="24">
        <v>35.07</v>
      </c>
      <c r="DS7" s="24">
        <v>30.98</v>
      </c>
      <c r="DT7" s="24" t="s">
        <v>101</v>
      </c>
      <c r="DU7" s="24" t="s">
        <v>101</v>
      </c>
      <c r="DV7" s="24" t="s">
        <v>101</v>
      </c>
      <c r="DW7" s="24" t="s">
        <v>101</v>
      </c>
      <c r="DX7" s="24">
        <v>0</v>
      </c>
      <c r="DY7" s="24" t="s">
        <v>101</v>
      </c>
      <c r="DZ7" s="24" t="s">
        <v>101</v>
      </c>
      <c r="EA7" s="24" t="s">
        <v>101</v>
      </c>
      <c r="EB7" s="24" t="s">
        <v>101</v>
      </c>
      <c r="EC7" s="24">
        <v>0</v>
      </c>
      <c r="ED7" s="24">
        <v>0</v>
      </c>
      <c r="EE7" s="24" t="s">
        <v>101</v>
      </c>
      <c r="EF7" s="24" t="s">
        <v>101</v>
      </c>
      <c r="EG7" s="24" t="s">
        <v>101</v>
      </c>
      <c r="EH7" s="24" t="s">
        <v>101</v>
      </c>
      <c r="EI7" s="24">
        <v>0</v>
      </c>
      <c r="EJ7" s="24" t="s">
        <v>101</v>
      </c>
      <c r="EK7" s="24" t="s">
        <v>101</v>
      </c>
      <c r="EL7" s="24" t="s">
        <v>101</v>
      </c>
      <c r="EM7" s="24" t="s">
        <v>101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2025-01-24T07:22:13Z</dcterms:created>
  <dcterms:modified xsi:type="dcterms:W3CDTF">2025-01-24T07:22:13Z</dcterms:modified>
  <cp:category/>
</cp:coreProperties>
</file>