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tnnsfe25\ファイルサーバ\企業局\管理部\経営管理課\1財務担当\13 経営分析資料\②総務省公表用（市も同時公表）\R1～R5年度決算表示（上・簡・工・下）\03_回答\"/>
    </mc:Choice>
  </mc:AlternateContent>
  <xr:revisionPtr revIDLastSave="0" documentId="13_ncr:1_{C888DCF8-95AA-4A3D-88D9-D68930401DD1}" xr6:coauthVersionLast="47" xr6:coauthVersionMax="47" xr10:uidLastSave="{00000000-0000-0000-0000-000000000000}"/>
  <workbookProtection workbookAlgorithmName="SHA-512" workbookHashValue="CAfsoEI+OQ2w5ndbWeNzvHLUgAMBLdEA3UwkVCJRO98DOR038A0BXzUuctRYP+RcaOP/empT5XWBXbaI3vujPQ==" workbookSaltValue="SIqdnJV9Vso11E0JZdsToA==" workbookSpinCount="100000" lockStructure="1"/>
  <bookViews>
    <workbookView xWindow="-120" yWindow="-120" windowWidth="24240" windowHeight="1314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R10" i="5" l="1"/>
  <c r="BZ10" i="5"/>
  <c r="AS10" i="5"/>
  <c r="W10" i="5"/>
  <c r="F10" i="5"/>
  <c r="CX10" i="5" s="1"/>
  <c r="E10" i="5"/>
  <c r="DH10" i="5" s="1"/>
  <c r="D10" i="5"/>
  <c r="CV10" i="5" s="1"/>
  <c r="C10" i="5"/>
  <c r="CU10" i="5" s="1"/>
  <c r="B10" i="5"/>
  <c r="DZ9" i="5"/>
  <c r="DO9" i="5"/>
  <c r="DD9" i="5"/>
  <c r="CS9" i="5"/>
  <c r="CH9" i="5"/>
  <c r="BW9" i="5"/>
  <c r="BL9" i="5"/>
  <c r="BA9" i="5"/>
  <c r="AP9" i="5"/>
  <c r="AE9" i="5"/>
  <c r="T9" i="5"/>
  <c r="EJ6" i="5"/>
  <c r="EI6" i="5"/>
  <c r="EE12" i="5" s="1"/>
  <c r="EH6" i="5"/>
  <c r="ED12" i="5" s="1"/>
  <c r="EG6" i="5"/>
  <c r="EC12" i="5" s="1"/>
  <c r="EF6" i="5"/>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O6" i="5"/>
  <c r="DP11" i="5" s="1"/>
  <c r="DN6" i="5"/>
  <c r="DM6" i="5"/>
  <c r="DI12" i="5" s="1"/>
  <c r="DL6" i="5"/>
  <c r="DK6" i="5"/>
  <c r="DG12" i="5" s="1"/>
  <c r="DJ6" i="5"/>
  <c r="DF12" i="5" s="1"/>
  <c r="DI6" i="5"/>
  <c r="DE12" i="5" s="1"/>
  <c r="DH6" i="5"/>
  <c r="DI11" i="5" s="1"/>
  <c r="DG6" i="5"/>
  <c r="DH11" i="5" s="1"/>
  <c r="DF6" i="5"/>
  <c r="DG11" i="5" s="1"/>
  <c r="DE6" i="5"/>
  <c r="DF11" i="5" s="1"/>
  <c r="DD6" i="5"/>
  <c r="DE11" i="5" s="1"/>
  <c r="DC6" i="5"/>
  <c r="DB6" i="5"/>
  <c r="CX12" i="5" s="1"/>
  <c r="DA6" i="5"/>
  <c r="CW12" i="5" s="1"/>
  <c r="CZ6" i="5"/>
  <c r="CY6" i="5"/>
  <c r="CU12" i="5" s="1"/>
  <c r="CX6" i="5"/>
  <c r="CT12" i="5" s="1"/>
  <c r="CW6" i="5"/>
  <c r="CX11" i="5" s="1"/>
  <c r="CV6" i="5"/>
  <c r="CW11" i="5" s="1"/>
  <c r="CU6" i="5"/>
  <c r="CT6" i="5"/>
  <c r="CU11" i="5" s="1"/>
  <c r="CS6" i="5"/>
  <c r="CT11" i="5" s="1"/>
  <c r="CR6" i="5"/>
  <c r="CQ6" i="5"/>
  <c r="CM12" i="5" s="1"/>
  <c r="CP6" i="5"/>
  <c r="CL12" i="5" s="1"/>
  <c r="CO6" i="5"/>
  <c r="CK12" i="5" s="1"/>
  <c r="CN6" i="5"/>
  <c r="CJ12" i="5" s="1"/>
  <c r="CM6" i="5"/>
  <c r="CI12" i="5" s="1"/>
  <c r="CL6" i="5"/>
  <c r="CM11" i="5" s="1"/>
  <c r="CK6" i="5"/>
  <c r="CJ6" i="5"/>
  <c r="CK11" i="5" s="1"/>
  <c r="CI6" i="5"/>
  <c r="CJ11" i="5" s="1"/>
  <c r="CH6" i="5"/>
  <c r="CI11" i="5" s="1"/>
  <c r="CG6" i="5"/>
  <c r="EH90" i="4" s="1"/>
  <c r="CF6" i="5"/>
  <c r="CE6" i="5"/>
  <c r="CA12" i="5" s="1"/>
  <c r="CD6" i="5"/>
  <c r="BZ12" i="5" s="1"/>
  <c r="CC6" i="5"/>
  <c r="BY12" i="5" s="1"/>
  <c r="CB6" i="5"/>
  <c r="CA6" i="5"/>
  <c r="BZ6" i="5"/>
  <c r="CA11" i="5" s="1"/>
  <c r="BY6" i="5"/>
  <c r="BZ11" i="5" s="1"/>
  <c r="BX6" i="5"/>
  <c r="BY11" i="5" s="1"/>
  <c r="BW6" i="5"/>
  <c r="BV6" i="5"/>
  <c r="BU6" i="5"/>
  <c r="BQ12" i="5" s="1"/>
  <c r="BT6" i="5"/>
  <c r="BP12" i="5" s="1"/>
  <c r="BS6" i="5"/>
  <c r="BO12" i="5" s="1"/>
  <c r="BR6" i="5"/>
  <c r="BN12" i="5" s="1"/>
  <c r="BQ6" i="5"/>
  <c r="BM12" i="5" s="1"/>
  <c r="BP6" i="5"/>
  <c r="BQ11" i="5" s="1"/>
  <c r="BO6" i="5"/>
  <c r="BP11" i="5" s="1"/>
  <c r="BN6" i="5"/>
  <c r="BO11" i="5" s="1"/>
  <c r="BM6" i="5"/>
  <c r="BL6" i="5"/>
  <c r="BM11" i="5" s="1"/>
  <c r="BK6" i="5"/>
  <c r="BJ6" i="5"/>
  <c r="BF12" i="5" s="1"/>
  <c r="BI6" i="5"/>
  <c r="BE12" i="5" s="1"/>
  <c r="BH6" i="5"/>
  <c r="BG6" i="5"/>
  <c r="BC12" i="5" s="1"/>
  <c r="BF6" i="5"/>
  <c r="BB12" i="5" s="1"/>
  <c r="BE6" i="5"/>
  <c r="BF11" i="5" s="1"/>
  <c r="BD6" i="5"/>
  <c r="BE11" i="5" s="1"/>
  <c r="BC6" i="5"/>
  <c r="BB6" i="5"/>
  <c r="BC11" i="5" s="1"/>
  <c r="BA6" i="5"/>
  <c r="BB11" i="5" s="1"/>
  <c r="AZ6" i="5"/>
  <c r="AY6" i="5"/>
  <c r="AU12" i="5" s="1"/>
  <c r="AX6" i="5"/>
  <c r="AT12" i="5" s="1"/>
  <c r="AW6" i="5"/>
  <c r="AS12" i="5" s="1"/>
  <c r="AV6" i="5"/>
  <c r="AR12" i="5" s="1"/>
  <c r="AU6" i="5"/>
  <c r="AQ12" i="5" s="1"/>
  <c r="AT6" i="5"/>
  <c r="AU11" i="5" s="1"/>
  <c r="AS6" i="5"/>
  <c r="AR6" i="5"/>
  <c r="AS11" i="5" s="1"/>
  <c r="AQ6" i="5"/>
  <c r="AR11" i="5" s="1"/>
  <c r="AP6" i="5"/>
  <c r="AQ11" i="5" s="1"/>
  <c r="AO6" i="5"/>
  <c r="AD90" i="4" s="1"/>
  <c r="AN6" i="5"/>
  <c r="AM6" i="5"/>
  <c r="AI12" i="5" s="1"/>
  <c r="AL6" i="5"/>
  <c r="AH12" i="5" s="1"/>
  <c r="AK6" i="5"/>
  <c r="AG12" i="5" s="1"/>
  <c r="AJ6" i="5"/>
  <c r="AI6" i="5"/>
  <c r="AH6" i="5"/>
  <c r="AI11" i="5" s="1"/>
  <c r="AG6" i="5"/>
  <c r="AH11" i="5" s="1"/>
  <c r="AF6" i="5"/>
  <c r="AG11" i="5" s="1"/>
  <c r="AE6" i="5"/>
  <c r="AD6" i="5"/>
  <c r="AC6" i="5"/>
  <c r="Y12" i="5" s="1"/>
  <c r="AB6" i="5"/>
  <c r="X12" i="5" s="1"/>
  <c r="AA6" i="5"/>
  <c r="W12" i="5" s="1"/>
  <c r="Z6" i="5"/>
  <c r="V12" i="5" s="1"/>
  <c r="Y6" i="5"/>
  <c r="U12" i="5" s="1"/>
  <c r="X6" i="5"/>
  <c r="Y11" i="5" s="1"/>
  <c r="W6" i="5"/>
  <c r="X11" i="5" s="1"/>
  <c r="V6" i="5"/>
  <c r="W11" i="5" s="1"/>
  <c r="U6" i="5"/>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GJ90" i="4"/>
  <c r="FI90" i="4"/>
  <c r="DG90" i="4"/>
  <c r="CF90" i="4"/>
  <c r="BE90" i="4"/>
  <c r="C90" i="4"/>
  <c r="RA81" i="4"/>
  <c r="PZ81" i="4"/>
  <c r="OY81" i="4"/>
  <c r="MW81" i="4"/>
  <c r="KO81" i="4"/>
  <c r="JN81" i="4"/>
  <c r="IM81" i="4"/>
  <c r="GK81" i="4"/>
  <c r="CA81" i="4"/>
  <c r="AZ81" i="4"/>
  <c r="RA80" i="4"/>
  <c r="OY80" i="4"/>
  <c r="NX80" i="4"/>
  <c r="MW80" i="4"/>
  <c r="KO80" i="4"/>
  <c r="JN80" i="4"/>
  <c r="GK80" i="4"/>
  <c r="EC80" i="4"/>
  <c r="DB80" i="4"/>
  <c r="CA80" i="4"/>
  <c r="Y80" i="4"/>
  <c r="RA79" i="4"/>
  <c r="OY79" i="4"/>
  <c r="MW79" i="4"/>
  <c r="JN79" i="4"/>
  <c r="IM79" i="4"/>
  <c r="HL79" i="4"/>
  <c r="EC79" i="4"/>
  <c r="DB79" i="4"/>
  <c r="CA79" i="4"/>
  <c r="Y79" i="4"/>
  <c r="RH56" i="4"/>
  <c r="OZ56" i="4"/>
  <c r="OF56" i="4"/>
  <c r="MN56" i="4"/>
  <c r="LT56" i="4"/>
  <c r="KF56" i="4"/>
  <c r="JL56" i="4"/>
  <c r="GF56" i="4"/>
  <c r="CF56" i="4"/>
  <c r="BL56" i="4"/>
  <c r="AR56" i="4"/>
  <c r="QN55" i="4"/>
  <c r="OZ55" i="4"/>
  <c r="MN55" i="4"/>
  <c r="KZ55" i="4"/>
  <c r="JL55" i="4"/>
  <c r="GZ55" i="4"/>
  <c r="FL55" i="4"/>
  <c r="CZ55" i="4"/>
  <c r="BL55" i="4"/>
  <c r="X55" i="4"/>
  <c r="RH54" i="4"/>
  <c r="QN54" i="4"/>
  <c r="PT54" i="4"/>
  <c r="OZ54" i="4"/>
  <c r="OF54" i="4"/>
  <c r="MN54" i="4"/>
  <c r="KZ54" i="4"/>
  <c r="JL54" i="4"/>
  <c r="GZ54" i="4"/>
  <c r="GF54" i="4"/>
  <c r="FL54" i="4"/>
  <c r="CZ54" i="4"/>
  <c r="CF54" i="4"/>
  <c r="BL54" i="4"/>
  <c r="X54" i="4"/>
  <c r="RH33" i="4"/>
  <c r="OZ33" i="4"/>
  <c r="OF33" i="4"/>
  <c r="MN33" i="4"/>
  <c r="LT33" i="4"/>
  <c r="KF33" i="4"/>
  <c r="JL33" i="4"/>
  <c r="GF33" i="4"/>
  <c r="CF33" i="4"/>
  <c r="BL33" i="4"/>
  <c r="AR33" i="4"/>
  <c r="QN32" i="4"/>
  <c r="OZ32" i="4"/>
  <c r="MN32" i="4"/>
  <c r="KZ32" i="4"/>
  <c r="JL32" i="4"/>
  <c r="GZ32" i="4"/>
  <c r="FL32" i="4"/>
  <c r="CZ32" i="4"/>
  <c r="BL32" i="4"/>
  <c r="RH31" i="4"/>
  <c r="QN31" i="4"/>
  <c r="PT31" i="4"/>
  <c r="OF31" i="4"/>
  <c r="MN31" i="4"/>
  <c r="KZ31" i="4"/>
  <c r="JL31" i="4"/>
  <c r="GZ31" i="4"/>
  <c r="GF31" i="4"/>
  <c r="CZ31" i="4"/>
  <c r="CF31" i="4"/>
  <c r="BL31" i="4"/>
  <c r="X31" i="4"/>
  <c r="LZ10" i="4"/>
  <c r="IT10" i="4"/>
  <c r="FN10" i="4"/>
  <c r="CH10" i="4"/>
  <c r="B10" i="4"/>
  <c r="PF8" i="4"/>
  <c r="LZ8" i="4"/>
  <c r="IT8" i="4"/>
  <c r="FN8" i="4"/>
  <c r="CH8" i="4"/>
  <c r="B8" i="4"/>
  <c r="B5" i="4"/>
  <c r="PZ80" i="4" l="1"/>
  <c r="BO10" i="5"/>
  <c r="BQ10" i="5"/>
  <c r="KF31" i="4"/>
  <c r="Y10" i="5"/>
  <c r="CA10" i="5"/>
  <c r="NX79" i="4"/>
  <c r="Y81" i="4"/>
  <c r="X32" i="4"/>
  <c r="KZ33" i="4"/>
  <c r="CF55" i="4"/>
  <c r="KZ56" i="4"/>
  <c r="AH10" i="5"/>
  <c r="CK10" i="5"/>
  <c r="KF54" i="4"/>
  <c r="IM80" i="4"/>
  <c r="AI10" i="5"/>
  <c r="DG10" i="5"/>
  <c r="FL31" i="4"/>
  <c r="OZ31" i="4"/>
  <c r="GF32" i="4"/>
  <c r="GF55" i="4"/>
  <c r="BC10" i="5"/>
  <c r="EC10" i="5"/>
  <c r="AR32" i="4"/>
  <c r="V11" i="5"/>
  <c r="LT32" i="4"/>
  <c r="AT11" i="5"/>
  <c r="AR55" i="4"/>
  <c r="BN11" i="5"/>
  <c r="CF32" i="4"/>
  <c r="RH32" i="4"/>
  <c r="GZ33" i="4"/>
  <c r="QN33" i="4"/>
  <c r="RH55" i="4"/>
  <c r="GZ56" i="4"/>
  <c r="QN56" i="4"/>
  <c r="HL81" i="4"/>
  <c r="OF32" i="4"/>
  <c r="X33" i="4"/>
  <c r="CZ33" i="4"/>
  <c r="OF55" i="4"/>
  <c r="X56" i="4"/>
  <c r="CZ56" i="4"/>
  <c r="ER32" i="4"/>
  <c r="AF11" i="5"/>
  <c r="HT32" i="4"/>
  <c r="AJ11" i="5"/>
  <c r="PT32" i="4"/>
  <c r="BD11" i="5"/>
  <c r="BX11" i="5"/>
  <c r="ER55" i="4"/>
  <c r="HT55" i="4"/>
  <c r="CB11" i="5"/>
  <c r="PT55" i="4"/>
  <c r="CV11" i="5"/>
  <c r="KF32" i="4"/>
  <c r="FL33" i="4"/>
  <c r="KF55" i="4"/>
  <c r="FL56" i="4"/>
  <c r="AZ80" i="4"/>
  <c r="EC81" i="4"/>
  <c r="AF12" i="5"/>
  <c r="ER33" i="4"/>
  <c r="AJ12" i="5"/>
  <c r="HT33" i="4"/>
  <c r="BD12" i="5"/>
  <c r="PT33" i="4"/>
  <c r="BX12" i="5"/>
  <c r="ER56" i="4"/>
  <c r="CB12" i="5"/>
  <c r="HT56" i="4"/>
  <c r="CV12" i="5"/>
  <c r="PT56" i="4"/>
  <c r="DH12" i="5"/>
  <c r="DB81" i="4"/>
  <c r="DQ11" i="5"/>
  <c r="HL80" i="4"/>
  <c r="EB12" i="5"/>
  <c r="NX81" i="4"/>
  <c r="CT10" i="5"/>
  <c r="BB10" i="5"/>
  <c r="EA10" i="5"/>
  <c r="CI10" i="5"/>
  <c r="AQ10" i="5"/>
  <c r="DP10" i="5"/>
  <c r="BX10" i="5"/>
  <c r="AF10" i="5"/>
  <c r="GK79" i="4"/>
  <c r="ER54" i="4"/>
  <c r="ER31" i="4"/>
  <c r="DE10" i="5"/>
  <c r="BM10" i="5"/>
  <c r="LT55" i="4"/>
  <c r="CL11" i="5"/>
  <c r="EB10" i="5"/>
  <c r="CJ10" i="5"/>
  <c r="AR10" i="5"/>
  <c r="DQ10" i="5"/>
  <c r="BY10" i="5"/>
  <c r="AG10" i="5"/>
  <c r="DF10" i="5"/>
  <c r="BN10" i="5"/>
  <c r="V10" i="5"/>
  <c r="AZ79" i="4"/>
  <c r="AR54" i="4"/>
  <c r="AR31" i="4"/>
  <c r="U10" i="5"/>
  <c r="DI10" i="5"/>
  <c r="DS10" i="5"/>
  <c r="HT31" i="4"/>
  <c r="LT31" i="4"/>
  <c r="HT54" i="4"/>
  <c r="LT54" i="4"/>
  <c r="KO79" i="4"/>
  <c r="PZ79" i="4"/>
  <c r="AJ10" i="5"/>
  <c r="AT10" i="5"/>
  <c r="BD10" i="5"/>
  <c r="CB10" i="5"/>
  <c r="CL10" i="5"/>
  <c r="DT10" i="5"/>
  <c r="ED10" i="5"/>
  <c r="AU10" i="5"/>
  <c r="BE10" i="5"/>
  <c r="CM10" i="5"/>
  <c r="CW10" i="5"/>
  <c r="EE10" i="5"/>
  <c r="X10" i="5"/>
  <c r="BF10" i="5"/>
  <c r="BP10" i="5"/>
</calcChain>
</file>

<file path=xl/sharedStrings.xml><?xml version="1.0" encoding="utf-8"?>
<sst xmlns="http://schemas.openxmlformats.org/spreadsheetml/2006/main" count="262" uniqueCount="107">
  <si>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</si>
  <si>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</si>
  <si>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</si>
  <si>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</si>
  <si>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</si>
  <si>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</si>
  <si>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</si>
  <si>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</si>
  <si>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</si>
  <si>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</si>
  <si>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</si>
  <si>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</si>
  <si>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</si>
  <si>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</si>
  <si>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</si>
  <si>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</si>
  <si>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</si>
  <si>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</si>
  <si>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</si>
  <si>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</si>
  <si>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</si>
  <si>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</si>
  <si>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</si>
  <si>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</si>
  <si>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</si>
  <si>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</si>
  <si>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</si>
  <si>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</si>
  <si>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</si>
  <si>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</si>
  <si>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</si>
  <si>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</si>
  <si>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</si>
  <si>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</si>
  <si>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</si>
  <si>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</si>
  <si>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</si>
  <si>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</si>
  <si>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</si>
  <si>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</si>
  <si>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</si>
  <si>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</si>
  <si>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</si>
  <si>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</si>
  <si>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</si>
  <si>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</si>
  <si>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</si>
  <si>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</si>
  <si>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</si>
  <si>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</si>
  <si>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</si>
  <si>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</si>
  <si>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</si>
  <si>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</si>
  <si>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</si>
  <si>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</si>
  <si>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</si>
  <si>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</si>
  <si>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</si>
  <si>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</si>
  <si>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</si>
  <si>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</si>
  <si>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</si>
  <si>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</si>
  <si>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</si>
  <si>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</si>
  <si>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</si>
  <si>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</si>
  <si>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</si>
  <si>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</si>
  <si>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</si>
  <si>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</si>
  <si>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</si>
  <si>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</si>
  <si>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</si>
  <si>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</si>
  <si>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</si>
  <si>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</si>
  <si>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</si>
  <si>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</si>
  <si>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</si>
  <si>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</si>
  <si>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</si>
  <si>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</si>
  <si>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</si>
  <si>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</si>
  <si>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</si>
  <si>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</si>
  <si>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382019</t>
  </si>
  <si>
    <t>46</t>
  </si>
  <si>
    <t>02</t>
  </si>
  <si>
    <t>0</t>
  </si>
  <si>
    <t>000</t>
  </si>
  <si>
    <t>愛媛県　松山市</t>
  </si>
  <si>
    <t>法適用</t>
  </si>
  <si>
    <t>工業用水道事業</t>
  </si>
  <si>
    <t>中規模</t>
  </si>
  <si>
    <t>-</t>
  </si>
  <si>
    <t>その他</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</si>
  <si>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</si>
  <si>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</si>
  <si>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</si>
  <si>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</si>
  <si>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</si>
  <si>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S30～40年代の拡張期に整備した施設が多く、それらの多くが近年更新時期を迎えていることから「①有形固定資産減価償却率」は類似団体平均値より高い状況です。
　そのため、道路整備工事に合わせて管路の耐震化工事を行うなど、効率的に管路の更新を進めており、「②管路の経年化率」は、類似団体平均値と同水準となっています。
　また、「③管路更新率」については、大口径の管路を道路工事等に合わせて耐震化工事を行っていることから、道路工事等の進捗に左右される部分があり、年度によって波がある状況です。</t>
    <rPh sb="138" eb="140">
      <t>ルイジ</t>
    </rPh>
    <rPh sb="140" eb="142">
      <t>ダンタイ</t>
    </rPh>
    <rPh sb="142" eb="145">
      <t>ヘイキンチ</t>
    </rPh>
    <rPh sb="146" eb="149">
      <t>ドウスイジュン</t>
    </rPh>
    <phoneticPr fontId="5"/>
  </si>
  <si>
    <t>　施設の計画的な更新や耐震化が急務であるほか、近年頻発している豪雨災害への備えとして停電対策や浸水対策にも取り組む必要があるなど、今後も安定的に水を供給するための施設改良が必要です。しかし、これら事業の推進により企業債発行額や減価償却費などの費用も増加することから、経営状況は次第に厳しくなる見込みです。
　そうした中で、R3年3月に今後の施設更新の手法を機能面・財政面から検証した「松山市工業用水道事業経営戦略」を策定しました。今後も、この経営戦略に基づく、中長期的な視点にたった施設更新や、既存施設の有効活用などによるコスト削減に取り組むことで、健全経営を維持できるよう努めていきます。</t>
    <phoneticPr fontId="5"/>
  </si>
  <si>
    <t>　本市工業用水道事業は、S27年8月に給水を開始して以来、産業経済の発展に伴い増加する水需要を賄うため4次にわたる拡張事業を行い、現在は1日当たり最大130,000㎥の給水体制を整えています。
　令和5年度は、市の西部地域に広がる臨海工業地帯の工場5社と1日当たり最大94,610㎥の給水量で契約しています。
　これまで、アウトソーシングなどの推進で経営基盤の強化に努めてきたことにより、消費増税などによる料金転嫁を除き実質40年間料金水準を据え置く中で、黒字を維持しています。
　財務関係の健全性・効率性を示す指標のうち、①から⑥の指標で、類似団体平均値や全国平均に比べて良好な水準を維持していますが、管路の耐震化工事に企業債を充当していることで「④企業債残高対給水収益比率」は上昇しています。
　また、業務関係の効率性を示す「⑦施設利用率」は、工業用水ユーザーに本市の水事情をご理解いただき、渇水時だけでなく年間を通じて節水にご協力いただいているため、類似団体平均値や全国平均と比べて低い水準となっています。</t>
    <rPh sb="65" eb="67">
      <t>ゲンザイ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</si>
</sst>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60.91</c:v>
                </c:pt>
                <c:pt idx="1">
                  <c:v>63.04</c:v>
                </c:pt>
                <c:pt idx="2">
                  <c:v>65.36</c:v>
                </c:pt>
                <c:pt idx="3">
                  <c:v>67.400000000000006</c:v>
                </c:pt>
                <c:pt idx="4">
                  <c:v>68.930000000000007</c:v>
                </c:pt>
              </c:numCache>
            </c:numRef>
          </c:val>
          <c:extLst>
            <c:ext xmlns:c16="http://schemas.microsoft.com/office/drawing/2014/chart" uri="{C3380CC4-5D6E-409C-BE32-E72D297353CC}">
              <c16:uniqueId val="{00000000-965B-4A37-9666-562A06407EA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57.57</c:v>
                </c:pt>
                <c:pt idx="1">
                  <c:v>57.63</c:v>
                </c:pt>
                <c:pt idx="2">
                  <c:v>58.13</c:v>
                </c:pt>
                <c:pt idx="3">
                  <c:v>59.87</c:v>
                </c:pt>
                <c:pt idx="4">
                  <c:v>56.74</c:v>
                </c:pt>
              </c:numCache>
            </c:numRef>
          </c:val>
          <c:smooth val="0"/>
          <c:extLst>
            <c:ext xmlns:c16="http://schemas.microsoft.com/office/drawing/2014/chart" uri="{C3380CC4-5D6E-409C-BE32-E72D297353CC}">
              <c16:uniqueId val="{00000001-965B-4A37-9666-562A06407EA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E5-4167-A1EA-7D7D79AA1B9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51.91</c:v>
                </c:pt>
                <c:pt idx="1">
                  <c:v>53.86</c:v>
                </c:pt>
                <c:pt idx="2">
                  <c:v>75.17</c:v>
                </c:pt>
                <c:pt idx="3">
                  <c:v>164.95</c:v>
                </c:pt>
                <c:pt idx="4">
                  <c:v>124.74</c:v>
                </c:pt>
              </c:numCache>
            </c:numRef>
          </c:val>
          <c:smooth val="0"/>
          <c:extLst>
            <c:ext xmlns:c16="http://schemas.microsoft.com/office/drawing/2014/chart" uri="{C3380CC4-5D6E-409C-BE32-E72D297353CC}">
              <c16:uniqueId val="{00000001-5EE5-4167-A1EA-7D7D79AA1B9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153.65</c:v>
                </c:pt>
                <c:pt idx="1">
                  <c:v>154.01</c:v>
                </c:pt>
                <c:pt idx="2">
                  <c:v>158.26</c:v>
                </c:pt>
                <c:pt idx="3">
                  <c:v>146.33000000000001</c:v>
                </c:pt>
                <c:pt idx="4">
                  <c:v>154.56</c:v>
                </c:pt>
              </c:numCache>
            </c:numRef>
          </c:val>
          <c:extLst>
            <c:ext xmlns:c16="http://schemas.microsoft.com/office/drawing/2014/chart" uri="{C3380CC4-5D6E-409C-BE32-E72D297353CC}">
              <c16:uniqueId val="{00000000-28B3-4B9D-848D-D459151E740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117.47</c:v>
                </c:pt>
                <c:pt idx="1">
                  <c:v>115.38</c:v>
                </c:pt>
                <c:pt idx="2">
                  <c:v>113.53</c:v>
                </c:pt>
                <c:pt idx="3">
                  <c:v>111.03</c:v>
                </c:pt>
                <c:pt idx="4">
                  <c:v>112.45</c:v>
                </c:pt>
              </c:numCache>
            </c:numRef>
          </c:val>
          <c:smooth val="0"/>
          <c:extLst>
            <c:ext xmlns:c16="http://schemas.microsoft.com/office/drawing/2014/chart" uri="{C3380CC4-5D6E-409C-BE32-E72D297353CC}">
              <c16:uniqueId val="{00000001-28B3-4B9D-848D-D459151E740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52.57</c:v>
                </c:pt>
                <c:pt idx="1">
                  <c:v>53.95</c:v>
                </c:pt>
                <c:pt idx="2">
                  <c:v>55.28</c:v>
                </c:pt>
                <c:pt idx="3">
                  <c:v>54.97</c:v>
                </c:pt>
                <c:pt idx="4">
                  <c:v>54.96</c:v>
                </c:pt>
              </c:numCache>
            </c:numRef>
          </c:val>
          <c:extLst>
            <c:ext xmlns:c16="http://schemas.microsoft.com/office/drawing/2014/chart" uri="{C3380CC4-5D6E-409C-BE32-E72D297353CC}">
              <c16:uniqueId val="{00000000-63E9-43D9-8A29-231404E7E45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52.33</c:v>
                </c:pt>
                <c:pt idx="1">
                  <c:v>52.35</c:v>
                </c:pt>
                <c:pt idx="2">
                  <c:v>53.69</c:v>
                </c:pt>
                <c:pt idx="3">
                  <c:v>56.59</c:v>
                </c:pt>
                <c:pt idx="4">
                  <c:v>54.73</c:v>
                </c:pt>
              </c:numCache>
            </c:numRef>
          </c:val>
          <c:smooth val="0"/>
          <c:extLst>
            <c:ext xmlns:c16="http://schemas.microsoft.com/office/drawing/2014/chart" uri="{C3380CC4-5D6E-409C-BE32-E72D297353CC}">
              <c16:uniqueId val="{00000001-63E9-43D9-8A29-231404E7E45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c:v>
                </c:pt>
                <c:pt idx="1">
                  <c:v>0.03</c:v>
                </c:pt>
                <c:pt idx="2">
                  <c:v>0</c:v>
                </c:pt>
                <c:pt idx="3">
                  <c:v>0</c:v>
                </c:pt>
                <c:pt idx="4">
                  <c:v>0</c:v>
                </c:pt>
              </c:numCache>
            </c:numRef>
          </c:val>
          <c:extLst>
            <c:ext xmlns:c16="http://schemas.microsoft.com/office/drawing/2014/chart" uri="{C3380CC4-5D6E-409C-BE32-E72D297353CC}">
              <c16:uniqueId val="{00000000-E0D5-4A34-A9DE-521A7F303F0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0.77</c:v>
                </c:pt>
                <c:pt idx="1">
                  <c:v>0.24</c:v>
                </c:pt>
                <c:pt idx="2">
                  <c:v>0.22</c:v>
                </c:pt>
                <c:pt idx="3">
                  <c:v>0.24</c:v>
                </c:pt>
                <c:pt idx="4">
                  <c:v>0.52</c:v>
                </c:pt>
              </c:numCache>
            </c:numRef>
          </c:val>
          <c:smooth val="0"/>
          <c:extLst>
            <c:ext xmlns:c16="http://schemas.microsoft.com/office/drawing/2014/chart" uri="{C3380CC4-5D6E-409C-BE32-E72D297353CC}">
              <c16:uniqueId val="{00000001-E0D5-4A34-A9DE-521A7F303F0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4792.93</c:v>
                </c:pt>
                <c:pt idx="1">
                  <c:v>3415.71</c:v>
                </c:pt>
                <c:pt idx="2">
                  <c:v>4516.37</c:v>
                </c:pt>
                <c:pt idx="3">
                  <c:v>2701.4</c:v>
                </c:pt>
                <c:pt idx="4">
                  <c:v>4316.7</c:v>
                </c:pt>
              </c:numCache>
            </c:numRef>
          </c:val>
          <c:extLst>
            <c:ext xmlns:c16="http://schemas.microsoft.com/office/drawing/2014/chart" uri="{C3380CC4-5D6E-409C-BE32-E72D297353CC}">
              <c16:uniqueId val="{00000000-9BF2-42E6-A03D-7FAD257ADA5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578.19000000000005</c:v>
                </c:pt>
                <c:pt idx="1">
                  <c:v>638.35</c:v>
                </c:pt>
                <c:pt idx="2">
                  <c:v>521.36</c:v>
                </c:pt>
                <c:pt idx="3">
                  <c:v>549.66999999999996</c:v>
                </c:pt>
                <c:pt idx="4">
                  <c:v>599.1</c:v>
                </c:pt>
              </c:numCache>
            </c:numRef>
          </c:val>
          <c:smooth val="0"/>
          <c:extLst>
            <c:ext xmlns:c16="http://schemas.microsoft.com/office/drawing/2014/chart" uri="{C3380CC4-5D6E-409C-BE32-E72D297353CC}">
              <c16:uniqueId val="{00000001-9BF2-42E6-A03D-7FAD257ADA5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127.86</c:v>
                </c:pt>
                <c:pt idx="1">
                  <c:v>159.43</c:v>
                </c:pt>
                <c:pt idx="2">
                  <c:v>189.43</c:v>
                </c:pt>
                <c:pt idx="3">
                  <c:v>182.69</c:v>
                </c:pt>
                <c:pt idx="4">
                  <c:v>210.88</c:v>
                </c:pt>
              </c:numCache>
            </c:numRef>
          </c:val>
          <c:extLst>
            <c:ext xmlns:c16="http://schemas.microsoft.com/office/drawing/2014/chart" uri="{C3380CC4-5D6E-409C-BE32-E72D297353CC}">
              <c16:uniqueId val="{00000000-95F2-49A9-9A33-D9820F5E9AD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204.31</c:v>
                </c:pt>
                <c:pt idx="1">
                  <c:v>214.2</c:v>
                </c:pt>
                <c:pt idx="2">
                  <c:v>242.32</c:v>
                </c:pt>
                <c:pt idx="3">
                  <c:v>256.39999999999998</c:v>
                </c:pt>
                <c:pt idx="4">
                  <c:v>254.62</c:v>
                </c:pt>
              </c:numCache>
            </c:numRef>
          </c:val>
          <c:smooth val="0"/>
          <c:extLst>
            <c:ext xmlns:c16="http://schemas.microsoft.com/office/drawing/2014/chart" uri="{C3380CC4-5D6E-409C-BE32-E72D297353CC}">
              <c16:uniqueId val="{00000001-95F2-49A9-9A33-D9820F5E9AD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156.77000000000001</c:v>
                </c:pt>
                <c:pt idx="1">
                  <c:v>157.11000000000001</c:v>
                </c:pt>
                <c:pt idx="2">
                  <c:v>161.61000000000001</c:v>
                </c:pt>
                <c:pt idx="3">
                  <c:v>148.18</c:v>
                </c:pt>
                <c:pt idx="4">
                  <c:v>157.27000000000001</c:v>
                </c:pt>
              </c:numCache>
            </c:numRef>
          </c:val>
          <c:extLst>
            <c:ext xmlns:c16="http://schemas.microsoft.com/office/drawing/2014/chart" uri="{C3380CC4-5D6E-409C-BE32-E72D297353CC}">
              <c16:uniqueId val="{00000000-2327-4538-BB01-597DFAB019B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106.98</c:v>
                </c:pt>
                <c:pt idx="1">
                  <c:v>103.06</c:v>
                </c:pt>
                <c:pt idx="2">
                  <c:v>100.74</c:v>
                </c:pt>
                <c:pt idx="3">
                  <c:v>95.67</c:v>
                </c:pt>
                <c:pt idx="4">
                  <c:v>106.76</c:v>
                </c:pt>
              </c:numCache>
            </c:numRef>
          </c:val>
          <c:smooth val="0"/>
          <c:extLst>
            <c:ext xmlns:c16="http://schemas.microsoft.com/office/drawing/2014/chart" uri="{C3380CC4-5D6E-409C-BE32-E72D297353CC}">
              <c16:uniqueId val="{00000001-2327-4538-BB01-597DFAB019B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10.23</c:v>
                </c:pt>
                <c:pt idx="1">
                  <c:v>10.199999999999999</c:v>
                </c:pt>
                <c:pt idx="2">
                  <c:v>9.92</c:v>
                </c:pt>
                <c:pt idx="3">
                  <c:v>10.82</c:v>
                </c:pt>
                <c:pt idx="4">
                  <c:v>10.19</c:v>
                </c:pt>
              </c:numCache>
            </c:numRef>
          </c:val>
          <c:extLst>
            <c:ext xmlns:c16="http://schemas.microsoft.com/office/drawing/2014/chart" uri="{C3380CC4-5D6E-409C-BE32-E72D297353CC}">
              <c16:uniqueId val="{00000000-9772-417C-BEF8-6831F7810BF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26.08</c:v>
                </c:pt>
                <c:pt idx="1">
                  <c:v>26.92</c:v>
                </c:pt>
                <c:pt idx="2">
                  <c:v>27.33</c:v>
                </c:pt>
                <c:pt idx="3">
                  <c:v>27.25</c:v>
                </c:pt>
                <c:pt idx="4">
                  <c:v>24.35</c:v>
                </c:pt>
              </c:numCache>
            </c:numRef>
          </c:val>
          <c:smooth val="0"/>
          <c:extLst>
            <c:ext xmlns:c16="http://schemas.microsoft.com/office/drawing/2014/chart" uri="{C3380CC4-5D6E-409C-BE32-E72D297353CC}">
              <c16:uniqueId val="{00000001-9772-417C-BEF8-6831F7810BF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36.26</c:v>
                </c:pt>
                <c:pt idx="1">
                  <c:v>36.619999999999997</c:v>
                </c:pt>
                <c:pt idx="2">
                  <c:v>36.590000000000003</c:v>
                </c:pt>
                <c:pt idx="3">
                  <c:v>35.71</c:v>
                </c:pt>
                <c:pt idx="4">
                  <c:v>34.909999999999997</c:v>
                </c:pt>
              </c:numCache>
            </c:numRef>
          </c:val>
          <c:extLst>
            <c:ext xmlns:c16="http://schemas.microsoft.com/office/drawing/2014/chart" uri="{C3380CC4-5D6E-409C-BE32-E72D297353CC}">
              <c16:uniqueId val="{00000000-9877-4224-BBEA-3E804A05D9A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41.59</c:v>
                </c:pt>
                <c:pt idx="1">
                  <c:v>40.29</c:v>
                </c:pt>
                <c:pt idx="2">
                  <c:v>40.409999999999997</c:v>
                </c:pt>
                <c:pt idx="3">
                  <c:v>41.58</c:v>
                </c:pt>
                <c:pt idx="4">
                  <c:v>42.67</c:v>
                </c:pt>
              </c:numCache>
            </c:numRef>
          </c:val>
          <c:smooth val="0"/>
          <c:extLst>
            <c:ext xmlns:c16="http://schemas.microsoft.com/office/drawing/2014/chart" uri="{C3380CC4-5D6E-409C-BE32-E72D297353CC}">
              <c16:uniqueId val="{00000001-9877-4224-BBEA-3E804A05D9A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72.78</c:v>
                </c:pt>
                <c:pt idx="1">
                  <c:v>72.78</c:v>
                </c:pt>
                <c:pt idx="2">
                  <c:v>72.78</c:v>
                </c:pt>
                <c:pt idx="3">
                  <c:v>72.78</c:v>
                </c:pt>
                <c:pt idx="4">
                  <c:v>72.78</c:v>
                </c:pt>
              </c:numCache>
            </c:numRef>
          </c:val>
          <c:extLst>
            <c:ext xmlns:c16="http://schemas.microsoft.com/office/drawing/2014/chart" uri="{C3380CC4-5D6E-409C-BE32-E72D297353CC}">
              <c16:uniqueId val="{00000000-2F4B-47E6-BC36-182EFB628B8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62.75</c:v>
                </c:pt>
                <c:pt idx="1">
                  <c:v>61.99</c:v>
                </c:pt>
                <c:pt idx="2">
                  <c:v>62.26</c:v>
                </c:pt>
                <c:pt idx="3">
                  <c:v>63.81</c:v>
                </c:pt>
                <c:pt idx="4">
                  <c:v>65.94</c:v>
                </c:pt>
              </c:numCache>
            </c:numRef>
          </c:val>
          <c:smooth val="0"/>
          <c:extLst>
            <c:ext xmlns:c16="http://schemas.microsoft.com/office/drawing/2014/chart" uri="{C3380CC4-5D6E-409C-BE32-E72D297353CC}">
              <c16:uniqueId val="{00000001-2F4B-47E6-BC36-182EFB628B8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HB12" zoomScale="90" zoomScaleNormal="90" workbookViewId="0">
      <selection activeCell="RH36" sqref="RG36:RH36"/>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15">
      <c r="A5" s="2"/>
      <c r="B5" s="139" t="str">
        <f>データ!H7</f>
        <v>愛媛県　松山市</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c r="QF5" s="4"/>
      <c r="QG5" s="4"/>
      <c r="QH5" s="4"/>
      <c r="QI5" s="4"/>
      <c r="QJ5" s="4"/>
      <c r="QK5" s="4"/>
      <c r="QL5" s="4"/>
      <c r="QM5" s="4"/>
      <c r="QN5" s="4"/>
      <c r="QO5" s="4"/>
      <c r="QP5" s="4"/>
      <c r="QQ5" s="4"/>
      <c r="QR5" s="4"/>
      <c r="QS5" s="4"/>
      <c r="QT5" s="4"/>
      <c r="QU5" s="4"/>
      <c r="QV5" s="4"/>
      <c r="QW5" s="4"/>
      <c r="QX5" s="4"/>
      <c r="QY5" s="4"/>
      <c r="QZ5" s="4"/>
      <c r="RA5" s="4"/>
      <c r="RB5" s="4"/>
      <c r="RC5" s="4"/>
      <c r="RD5" s="4"/>
      <c r="RE5" s="4"/>
      <c r="RF5" s="4"/>
      <c r="RG5" s="4"/>
      <c r="RH5" s="4"/>
      <c r="RI5" s="4"/>
      <c r="RJ5" s="4"/>
      <c r="RK5" s="4"/>
      <c r="RL5" s="4"/>
      <c r="RM5" s="4"/>
      <c r="RN5" s="4"/>
      <c r="RO5" s="4"/>
      <c r="RP5" s="4"/>
      <c r="RQ5" s="4"/>
      <c r="RR5" s="4"/>
      <c r="RS5" s="4"/>
      <c r="RT5" s="4"/>
      <c r="RU5" s="4"/>
      <c r="RV5" s="4"/>
      <c r="RW5" s="4"/>
      <c r="RX5" s="4"/>
      <c r="RY5" s="4"/>
      <c r="RZ5" s="4"/>
      <c r="SA5" s="4"/>
      <c r="SB5" s="4"/>
      <c r="SC5" s="4"/>
      <c r="SD5" s="4"/>
      <c r="SE5" s="4"/>
      <c r="SF5" s="4"/>
      <c r="SG5" s="4"/>
      <c r="SH5" s="4"/>
      <c r="SI5" s="4"/>
      <c r="SJ5" s="4"/>
      <c r="SK5" s="4"/>
      <c r="SL5" s="4"/>
      <c r="SM5" s="4"/>
      <c r="SN5" s="4"/>
      <c r="SO5" s="4"/>
      <c r="SP5" s="4"/>
      <c r="SQ5" s="4"/>
      <c r="SR5" s="4"/>
      <c r="SS5" s="4"/>
      <c r="ST5" s="4"/>
      <c r="SU5" s="4"/>
      <c r="SV5" s="4"/>
      <c r="SW5" s="4"/>
      <c r="SX5" s="4"/>
      <c r="SY5" s="4"/>
      <c r="SZ5" s="4"/>
      <c r="TA5" s="4"/>
    </row>
    <row r="6" spans="1:521" ht="18.75" customHeight="1" x14ac:dyDescent="0.15">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4"/>
      <c r="KX6" s="143"/>
      <c r="KY6" s="143"/>
      <c r="KZ6" s="143"/>
      <c r="LA6" s="143"/>
      <c r="LB6" s="143"/>
      <c r="LC6" s="5"/>
      <c r="LD6" s="2"/>
      <c r="LE6" s="2"/>
      <c r="LF6" s="2"/>
      <c r="LG6" s="2"/>
      <c r="LH6" s="2"/>
      <c r="LI6" s="4"/>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4"/>
      <c r="MM6" s="4"/>
      <c r="MN6" s="4"/>
      <c r="MO6" s="4"/>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4"/>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4"/>
      <c r="OW6" s="4"/>
      <c r="OX6" s="4"/>
      <c r="OY6" s="4"/>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4"/>
      <c r="QC6" s="6"/>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4"/>
      <c r="RF6" s="4"/>
      <c r="RG6" s="4"/>
      <c r="RH6" s="4"/>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4"/>
      <c r="SL6" s="4"/>
      <c r="SM6" s="4"/>
      <c r="SN6" s="4"/>
      <c r="SO6" s="4"/>
      <c r="SP6" s="4"/>
      <c r="SQ6" s="4"/>
      <c r="SR6" s="4"/>
      <c r="SS6" s="4"/>
      <c r="ST6" s="4"/>
      <c r="SU6" s="4"/>
      <c r="SV6" s="4"/>
      <c r="SW6" s="4"/>
      <c r="SX6" s="4"/>
      <c r="SY6" s="4"/>
      <c r="SZ6" s="4"/>
      <c r="TA6" s="4"/>
    </row>
    <row r="7" spans="1:521" ht="18.75" customHeight="1" x14ac:dyDescent="0.15">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4"/>
      <c r="SM7" s="131" t="s">
        <v>8</v>
      </c>
      <c r="SN7" s="132"/>
      <c r="SO7" s="132"/>
      <c r="SP7" s="132"/>
      <c r="SQ7" s="132"/>
      <c r="SR7" s="132"/>
      <c r="SS7" s="132"/>
      <c r="ST7" s="132"/>
      <c r="SU7" s="132"/>
      <c r="SV7" s="132"/>
      <c r="SW7" s="132"/>
      <c r="SX7" s="132"/>
      <c r="SY7" s="132"/>
      <c r="SZ7" s="133"/>
    </row>
    <row r="8" spans="1:521" ht="18.75" customHeight="1" x14ac:dyDescent="0.15">
      <c r="A8" s="7"/>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130000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中規模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45379</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4"/>
      <c r="SM8" s="134" t="s">
        <v>9</v>
      </c>
      <c r="SN8" s="135"/>
      <c r="SO8" s="136" t="s">
        <v>10</v>
      </c>
      <c r="SP8" s="136"/>
      <c r="SQ8" s="136"/>
      <c r="SR8" s="136"/>
      <c r="SS8" s="136"/>
      <c r="ST8" s="136"/>
      <c r="SU8" s="136"/>
      <c r="SV8" s="136"/>
      <c r="SW8" s="136"/>
      <c r="SX8" s="136"/>
      <c r="SY8" s="136"/>
      <c r="SZ8" s="137"/>
    </row>
    <row r="9" spans="1:521" ht="18.75" customHeight="1" x14ac:dyDescent="0.15">
      <c r="A9" s="7"/>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8"/>
      <c r="PG9" s="9"/>
      <c r="PH9" s="9"/>
      <c r="PI9" s="9"/>
      <c r="PJ9" s="9"/>
      <c r="PK9" s="9"/>
      <c r="PL9" s="9"/>
      <c r="PM9" s="9"/>
      <c r="PN9" s="9"/>
      <c r="PO9" s="9"/>
      <c r="PP9" s="9"/>
      <c r="PQ9" s="9"/>
      <c r="PR9" s="9"/>
      <c r="PS9" s="9"/>
      <c r="PT9" s="9"/>
      <c r="PU9" s="9"/>
      <c r="PV9" s="9"/>
      <c r="PW9" s="9"/>
      <c r="PX9" s="9"/>
      <c r="PY9" s="9"/>
      <c r="PZ9" s="9"/>
      <c r="QA9" s="9"/>
      <c r="QB9" s="9"/>
      <c r="QC9" s="9"/>
      <c r="QD9" s="9"/>
      <c r="QE9" s="9"/>
      <c r="QF9" s="9"/>
      <c r="QG9" s="9"/>
      <c r="QH9" s="9"/>
      <c r="QI9" s="9"/>
      <c r="QJ9" s="9"/>
      <c r="QK9" s="9"/>
      <c r="QL9" s="9"/>
      <c r="QM9" s="9"/>
      <c r="QN9" s="9"/>
      <c r="QO9" s="9"/>
      <c r="QP9" s="9"/>
      <c r="QQ9" s="9"/>
      <c r="QR9" s="9"/>
      <c r="QS9" s="9"/>
      <c r="QT9" s="9"/>
      <c r="QU9" s="9"/>
      <c r="QV9" s="9"/>
      <c r="QW9" s="9"/>
      <c r="QX9" s="9"/>
      <c r="QY9" s="9"/>
      <c r="QZ9" s="9"/>
      <c r="RA9" s="9"/>
      <c r="RB9" s="9"/>
      <c r="RC9" s="9"/>
      <c r="RD9" s="9"/>
      <c r="RE9" s="9"/>
      <c r="RF9" s="9"/>
      <c r="RG9" s="9"/>
      <c r="RH9" s="9"/>
      <c r="RI9" s="9"/>
      <c r="RJ9" s="9"/>
      <c r="RK9" s="9"/>
      <c r="RL9" s="9"/>
      <c r="RM9" s="9"/>
      <c r="RN9" s="9"/>
      <c r="RO9" s="9"/>
      <c r="RP9" s="9"/>
      <c r="RQ9" s="9"/>
      <c r="RR9" s="9"/>
      <c r="RS9" s="9"/>
      <c r="RT9" s="9"/>
      <c r="RU9" s="9"/>
      <c r="RV9" s="9"/>
      <c r="RW9" s="9"/>
      <c r="RX9" s="9"/>
      <c r="RY9" s="9"/>
      <c r="RZ9" s="9"/>
      <c r="SA9" s="9"/>
      <c r="SB9" s="9"/>
      <c r="SC9" s="9"/>
      <c r="SD9" s="9"/>
      <c r="SE9" s="9"/>
      <c r="SF9" s="9"/>
      <c r="SG9" s="9"/>
      <c r="SH9" s="9"/>
      <c r="SI9" s="9"/>
      <c r="SJ9" s="9"/>
      <c r="SK9" s="9"/>
      <c r="SL9" s="4"/>
      <c r="SM9" s="129" t="s">
        <v>16</v>
      </c>
      <c r="SN9" s="130"/>
      <c r="SO9" s="111" t="s">
        <v>17</v>
      </c>
      <c r="SP9" s="111"/>
      <c r="SQ9" s="111"/>
      <c r="SR9" s="111"/>
      <c r="SS9" s="111"/>
      <c r="ST9" s="111"/>
      <c r="SU9" s="111"/>
      <c r="SV9" s="111"/>
      <c r="SW9" s="111"/>
      <c r="SX9" s="111"/>
      <c r="SY9" s="111"/>
      <c r="SZ9" s="112"/>
    </row>
    <row r="10" spans="1:521" ht="18.75" customHeight="1" x14ac:dyDescent="0.15">
      <c r="A10" s="7"/>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86.6</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5</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94610</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その他</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10"/>
      <c r="PG10" s="11"/>
      <c r="PH10" s="11"/>
      <c r="PI10" s="11"/>
      <c r="PJ10" s="11"/>
      <c r="PK10" s="11"/>
      <c r="PL10" s="11"/>
      <c r="PM10" s="11"/>
      <c r="PN10" s="11"/>
      <c r="PO10" s="11"/>
      <c r="PP10" s="11"/>
      <c r="PQ10" s="11"/>
      <c r="PR10" s="11"/>
      <c r="PS10" s="11"/>
      <c r="PT10" s="11"/>
      <c r="PU10" s="11"/>
      <c r="PV10" s="11"/>
      <c r="PW10" s="11"/>
      <c r="PX10" s="11"/>
      <c r="PY10" s="11"/>
      <c r="PZ10" s="11"/>
      <c r="QA10" s="11"/>
      <c r="QB10" s="11"/>
      <c r="QC10" s="11"/>
      <c r="QD10" s="11"/>
      <c r="QE10" s="11"/>
      <c r="QF10" s="11"/>
      <c r="QG10" s="11"/>
      <c r="QH10" s="11"/>
      <c r="QI10" s="11"/>
      <c r="QJ10" s="11"/>
      <c r="QK10" s="11"/>
      <c r="QL10" s="11"/>
      <c r="QM10" s="11"/>
      <c r="QN10" s="11"/>
      <c r="QO10" s="11"/>
      <c r="QP10" s="11"/>
      <c r="QQ10" s="11"/>
      <c r="QR10" s="11"/>
      <c r="QS10" s="11"/>
      <c r="QT10" s="11"/>
      <c r="QU10" s="11"/>
      <c r="QV10" s="11"/>
      <c r="QW10" s="11"/>
      <c r="QX10" s="11"/>
      <c r="QY10" s="11"/>
      <c r="QZ10" s="11"/>
      <c r="RA10" s="11"/>
      <c r="RB10" s="11"/>
      <c r="RC10" s="11"/>
      <c r="RD10" s="11"/>
      <c r="RE10" s="11"/>
      <c r="RF10" s="11"/>
      <c r="RG10" s="11"/>
      <c r="RH10" s="11"/>
      <c r="RI10" s="11"/>
      <c r="RJ10" s="11"/>
      <c r="RK10" s="11"/>
      <c r="RL10" s="11"/>
      <c r="RM10" s="11"/>
      <c r="RN10" s="11"/>
      <c r="RO10" s="11"/>
      <c r="RP10" s="11"/>
      <c r="RQ10" s="11"/>
      <c r="RR10" s="11"/>
      <c r="RS10" s="11"/>
      <c r="RT10" s="11"/>
      <c r="RU10" s="11"/>
      <c r="RV10" s="11"/>
      <c r="RW10" s="11"/>
      <c r="RX10" s="11"/>
      <c r="RY10" s="11"/>
      <c r="RZ10" s="11"/>
      <c r="SA10" s="11"/>
      <c r="SB10" s="11"/>
      <c r="SC10" s="11"/>
      <c r="SD10" s="11"/>
      <c r="SE10" s="11"/>
      <c r="SF10" s="11"/>
      <c r="SG10" s="11"/>
      <c r="SH10" s="11"/>
      <c r="SI10" s="11"/>
      <c r="SJ10" s="11"/>
      <c r="SK10" s="11"/>
      <c r="SL10" s="2"/>
      <c r="SM10" s="122" t="s">
        <v>18</v>
      </c>
      <c r="SN10" s="123"/>
      <c r="SO10" s="124" t="s">
        <v>19</v>
      </c>
      <c r="SP10" s="124"/>
      <c r="SQ10" s="124"/>
      <c r="SR10" s="124"/>
      <c r="SS10" s="124"/>
      <c r="ST10" s="124"/>
      <c r="SU10" s="124"/>
      <c r="SV10" s="124"/>
      <c r="SW10" s="124"/>
      <c r="SX10" s="124"/>
      <c r="SY10" s="124"/>
      <c r="SZ10" s="125"/>
    </row>
    <row r="11" spans="1:521" ht="9.75"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3"/>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3"/>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3"/>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3"/>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c r="IW11" s="7"/>
      <c r="IX11" s="7"/>
      <c r="IY11" s="7"/>
      <c r="IZ11" s="7"/>
      <c r="JA11" s="7"/>
      <c r="JB11" s="7"/>
      <c r="JC11" s="7"/>
      <c r="JD11" s="7"/>
      <c r="JE11" s="7"/>
      <c r="JF11" s="7"/>
      <c r="JG11" s="7"/>
      <c r="JH11" s="7"/>
      <c r="JI11" s="7"/>
      <c r="JJ11" s="7"/>
      <c r="JK11" s="7"/>
      <c r="JL11" s="7"/>
      <c r="JM11" s="7"/>
      <c r="JN11" s="7"/>
      <c r="JO11" s="7"/>
      <c r="JP11" s="7"/>
      <c r="JQ11" s="3"/>
      <c r="JR11" s="7"/>
      <c r="JS11" s="7"/>
      <c r="JT11" s="7"/>
      <c r="JU11" s="7"/>
      <c r="JV11" s="7"/>
      <c r="JW11" s="7"/>
      <c r="JX11" s="7"/>
      <c r="JY11" s="7"/>
      <c r="JZ11" s="7"/>
      <c r="KA11" s="7"/>
      <c r="KB11" s="7"/>
      <c r="KC11" s="7"/>
      <c r="KD11" s="7"/>
      <c r="KE11" s="7"/>
      <c r="KF11" s="7"/>
      <c r="KG11" s="7"/>
      <c r="KH11" s="7"/>
      <c r="KI11" s="7"/>
      <c r="KJ11" s="7"/>
      <c r="KK11" s="7"/>
      <c r="KL11" s="7"/>
      <c r="KM11" s="7"/>
      <c r="KN11" s="7"/>
      <c r="KO11" s="7"/>
      <c r="KP11" s="7"/>
      <c r="KQ11" s="7"/>
      <c r="KR11" s="7"/>
      <c r="KS11" s="7"/>
      <c r="KT11" s="7"/>
      <c r="KU11" s="7"/>
      <c r="KV11" s="7"/>
      <c r="KW11" s="7"/>
      <c r="KX11" s="7"/>
      <c r="KY11" s="7"/>
      <c r="KZ11" s="7"/>
      <c r="LA11" s="7"/>
      <c r="LB11" s="7"/>
      <c r="LC11" s="7"/>
      <c r="LD11" s="7"/>
      <c r="LE11" s="7"/>
      <c r="LF11" s="7"/>
      <c r="LG11" s="7"/>
      <c r="LH11" s="7"/>
      <c r="LI11" s="7"/>
      <c r="LJ11" s="7"/>
      <c r="LK11" s="7"/>
      <c r="LL11" s="7"/>
      <c r="LM11" s="7"/>
      <c r="LN11" s="7"/>
      <c r="LO11" s="7"/>
      <c r="LP11" s="7"/>
      <c r="LQ11" s="7"/>
      <c r="LR11" s="7"/>
      <c r="LS11" s="7"/>
      <c r="LT11" s="7"/>
      <c r="LU11" s="7"/>
      <c r="LV11" s="7"/>
      <c r="LW11" s="7"/>
      <c r="LX11" s="7"/>
      <c r="LY11" s="7"/>
      <c r="LZ11" s="7"/>
      <c r="MA11" s="7"/>
      <c r="MB11" s="7"/>
      <c r="MC11" s="7"/>
      <c r="MD11" s="7"/>
      <c r="ME11" s="7"/>
      <c r="MF11" s="7"/>
      <c r="MG11" s="7"/>
      <c r="MH11" s="7"/>
      <c r="MI11" s="7"/>
      <c r="MJ11" s="7"/>
      <c r="MK11" s="7"/>
      <c r="ML11" s="3"/>
      <c r="MM11" s="7"/>
      <c r="MN11" s="7"/>
      <c r="MO11" s="7"/>
      <c r="MP11" s="7"/>
      <c r="MQ11" s="7"/>
      <c r="MR11" s="7"/>
      <c r="MS11" s="7"/>
      <c r="MT11" s="7"/>
      <c r="MU11" s="7"/>
      <c r="MV11" s="7"/>
      <c r="MW11" s="7"/>
      <c r="MX11" s="7"/>
      <c r="MY11" s="7"/>
      <c r="MZ11" s="7"/>
      <c r="NA11" s="7"/>
      <c r="NB11" s="7"/>
      <c r="NC11" s="7"/>
      <c r="ND11" s="7"/>
      <c r="NE11" s="7"/>
      <c r="NF11" s="7"/>
      <c r="NG11" s="7"/>
      <c r="NH11" s="7"/>
      <c r="NI11" s="7"/>
      <c r="NJ11" s="7"/>
      <c r="NK11" s="7"/>
      <c r="NL11" s="7"/>
      <c r="NM11" s="7"/>
      <c r="NN11" s="7"/>
      <c r="NO11" s="7"/>
      <c r="NP11" s="7"/>
      <c r="NQ11" s="7"/>
      <c r="NR11" s="7"/>
      <c r="NS11" s="7"/>
      <c r="NT11" s="7"/>
      <c r="NU11" s="7"/>
      <c r="NV11" s="7"/>
      <c r="NW11" s="7"/>
      <c r="NX11" s="7"/>
      <c r="NY11" s="7"/>
      <c r="NZ11" s="7"/>
      <c r="OA11" s="7"/>
      <c r="OB11" s="7"/>
      <c r="OC11" s="7"/>
      <c r="OD11" s="7"/>
      <c r="OE11" s="7"/>
      <c r="OF11" s="7"/>
      <c r="OG11" s="7"/>
      <c r="OH11" s="7"/>
      <c r="OI11" s="7"/>
      <c r="OJ11" s="7"/>
      <c r="OK11" s="7"/>
      <c r="OL11" s="7"/>
      <c r="OM11" s="7"/>
      <c r="ON11" s="7"/>
      <c r="OO11" s="7"/>
      <c r="OP11" s="7"/>
      <c r="OQ11" s="7"/>
      <c r="OR11" s="7"/>
      <c r="OS11" s="7"/>
      <c r="OT11" s="7"/>
      <c r="OU11" s="7"/>
      <c r="OV11" s="3"/>
      <c r="OW11" s="7"/>
      <c r="OX11" s="7"/>
      <c r="OY11" s="7"/>
      <c r="OZ11" s="7"/>
      <c r="PA11" s="7"/>
      <c r="PB11" s="7"/>
      <c r="PC11" s="7"/>
      <c r="PD11" s="7"/>
      <c r="PE11" s="7"/>
      <c r="PF11" s="7"/>
      <c r="PG11" s="7"/>
      <c r="PH11" s="7"/>
      <c r="PI11" s="7"/>
      <c r="PJ11" s="7"/>
      <c r="PK11" s="7"/>
      <c r="PL11" s="7"/>
      <c r="PM11" s="7"/>
      <c r="PN11" s="7"/>
      <c r="PO11" s="7"/>
      <c r="PP11" s="7"/>
      <c r="PQ11" s="7"/>
      <c r="PR11" s="7"/>
      <c r="PS11" s="7"/>
      <c r="PT11" s="7"/>
      <c r="PU11" s="7"/>
      <c r="PV11" s="7"/>
      <c r="PW11" s="7"/>
      <c r="PX11" s="7"/>
      <c r="PY11" s="7"/>
      <c r="PZ11" s="7"/>
      <c r="QA11" s="7"/>
      <c r="QB11" s="7"/>
      <c r="QC11" s="7"/>
      <c r="QD11" s="7"/>
      <c r="QE11" s="7"/>
      <c r="QF11" s="7"/>
      <c r="QG11" s="7"/>
      <c r="QH11" s="7"/>
      <c r="QI11" s="7"/>
      <c r="QJ11" s="7"/>
      <c r="QK11" s="7"/>
      <c r="QL11" s="7"/>
      <c r="QM11" s="7"/>
      <c r="QN11" s="7"/>
      <c r="QO11" s="7"/>
      <c r="QP11" s="7"/>
      <c r="QQ11" s="7"/>
      <c r="QR11" s="7"/>
      <c r="QS11" s="7"/>
      <c r="QT11" s="7"/>
      <c r="QU11" s="7"/>
      <c r="QV11" s="7"/>
      <c r="QW11" s="7"/>
      <c r="QX11" s="7"/>
      <c r="QY11" s="7"/>
      <c r="QZ11" s="7"/>
      <c r="RA11" s="7"/>
      <c r="RB11" s="7"/>
      <c r="RC11" s="7"/>
      <c r="RD11" s="7"/>
      <c r="RE11" s="3"/>
      <c r="RF11" s="7"/>
      <c r="RG11" s="7"/>
      <c r="RH11" s="7"/>
      <c r="RI11" s="7"/>
      <c r="RJ11" s="7"/>
      <c r="RK11" s="7"/>
      <c r="RL11" s="7"/>
      <c r="RM11" s="7"/>
      <c r="RN11" s="7"/>
      <c r="RO11" s="7"/>
      <c r="RP11" s="7"/>
      <c r="RQ11" s="7"/>
      <c r="RR11" s="7"/>
      <c r="RS11" s="7"/>
      <c r="RT11" s="7"/>
      <c r="RU11" s="7"/>
      <c r="RV11" s="7"/>
      <c r="RW11" s="7"/>
      <c r="RX11" s="7"/>
      <c r="RY11" s="7"/>
      <c r="RZ11" s="7"/>
      <c r="SA11" s="7"/>
      <c r="SB11" s="7"/>
      <c r="SC11" s="7"/>
      <c r="SD11" s="7"/>
      <c r="SE11" s="7"/>
      <c r="SF11" s="7"/>
      <c r="SG11" s="7"/>
      <c r="SH11" s="7"/>
      <c r="SI11" s="7"/>
      <c r="SJ11" s="7"/>
      <c r="SK11" s="2"/>
      <c r="SL11" s="2"/>
      <c r="SM11" s="12"/>
      <c r="SN11" s="12"/>
      <c r="SO11" s="5"/>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106</v>
      </c>
      <c r="SN16" s="69"/>
      <c r="SO16" s="69"/>
      <c r="SP16" s="69"/>
      <c r="SQ16" s="69"/>
      <c r="SR16" s="69"/>
      <c r="SS16" s="69"/>
      <c r="ST16" s="69"/>
      <c r="SU16" s="69"/>
      <c r="SV16" s="69"/>
      <c r="SW16" s="69"/>
      <c r="SX16" s="69"/>
      <c r="SY16" s="69"/>
      <c r="SZ16" s="69"/>
      <c r="TA16" s="70"/>
    </row>
    <row r="17" spans="1:521" ht="13.5" customHeight="1" x14ac:dyDescent="0.1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1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1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1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1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1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1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1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1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1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1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1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1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15">
      <c r="A31" s="2"/>
      <c r="B31" s="13"/>
      <c r="C31" s="2"/>
      <c r="D31" s="2"/>
      <c r="E31" s="2"/>
      <c r="F31" s="2"/>
      <c r="G31" s="2"/>
      <c r="H31" s="2"/>
      <c r="I31" s="2"/>
      <c r="J31" s="15"/>
      <c r="K31" s="2"/>
      <c r="L31" s="92"/>
      <c r="M31" s="92"/>
      <c r="N31" s="92"/>
      <c r="O31" s="92"/>
      <c r="P31" s="92"/>
      <c r="Q31" s="92"/>
      <c r="R31" s="92"/>
      <c r="S31" s="92"/>
      <c r="T31" s="92"/>
      <c r="U31" s="92"/>
      <c r="V31" s="92"/>
      <c r="W31" s="93"/>
      <c r="X31" s="94" t="str">
        <f>データ!$B$10</f>
        <v>R01</v>
      </c>
      <c r="Y31" s="95"/>
      <c r="Z31" s="95"/>
      <c r="AA31" s="95"/>
      <c r="AB31" s="95"/>
      <c r="AC31" s="95"/>
      <c r="AD31" s="95"/>
      <c r="AE31" s="95"/>
      <c r="AF31" s="95"/>
      <c r="AG31" s="95"/>
      <c r="AH31" s="95"/>
      <c r="AI31" s="95"/>
      <c r="AJ31" s="95"/>
      <c r="AK31" s="95"/>
      <c r="AL31" s="95"/>
      <c r="AM31" s="95"/>
      <c r="AN31" s="95"/>
      <c r="AO31" s="95"/>
      <c r="AP31" s="95"/>
      <c r="AQ31" s="96"/>
      <c r="AR31" s="94" t="str">
        <f>データ!$C$10</f>
        <v>R02</v>
      </c>
      <c r="AS31" s="95"/>
      <c r="AT31" s="95"/>
      <c r="AU31" s="95"/>
      <c r="AV31" s="95"/>
      <c r="AW31" s="95"/>
      <c r="AX31" s="95"/>
      <c r="AY31" s="95"/>
      <c r="AZ31" s="95"/>
      <c r="BA31" s="95"/>
      <c r="BB31" s="95"/>
      <c r="BC31" s="95"/>
      <c r="BD31" s="95"/>
      <c r="BE31" s="95"/>
      <c r="BF31" s="95"/>
      <c r="BG31" s="95"/>
      <c r="BH31" s="95"/>
      <c r="BI31" s="95"/>
      <c r="BJ31" s="95"/>
      <c r="BK31" s="96"/>
      <c r="BL31" s="94" t="str">
        <f>データ!$D$10</f>
        <v>R03</v>
      </c>
      <c r="BM31" s="95"/>
      <c r="BN31" s="95"/>
      <c r="BO31" s="95"/>
      <c r="BP31" s="95"/>
      <c r="BQ31" s="95"/>
      <c r="BR31" s="95"/>
      <c r="BS31" s="95"/>
      <c r="BT31" s="95"/>
      <c r="BU31" s="95"/>
      <c r="BV31" s="95"/>
      <c r="BW31" s="95"/>
      <c r="BX31" s="95"/>
      <c r="BY31" s="95"/>
      <c r="BZ31" s="95"/>
      <c r="CA31" s="95"/>
      <c r="CB31" s="95"/>
      <c r="CC31" s="95"/>
      <c r="CD31" s="95"/>
      <c r="CE31" s="96"/>
      <c r="CF31" s="94" t="str">
        <f>データ!$E$10</f>
        <v>R04</v>
      </c>
      <c r="CG31" s="95"/>
      <c r="CH31" s="95"/>
      <c r="CI31" s="95"/>
      <c r="CJ31" s="95"/>
      <c r="CK31" s="95"/>
      <c r="CL31" s="95"/>
      <c r="CM31" s="95"/>
      <c r="CN31" s="95"/>
      <c r="CO31" s="95"/>
      <c r="CP31" s="95"/>
      <c r="CQ31" s="95"/>
      <c r="CR31" s="95"/>
      <c r="CS31" s="95"/>
      <c r="CT31" s="95"/>
      <c r="CU31" s="95"/>
      <c r="CV31" s="95"/>
      <c r="CW31" s="95"/>
      <c r="CX31" s="95"/>
      <c r="CY31" s="96"/>
      <c r="CZ31" s="94" t="str">
        <f>データ!$F$10</f>
        <v>R05</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R01</v>
      </c>
      <c r="ES31" s="95"/>
      <c r="ET31" s="95"/>
      <c r="EU31" s="95"/>
      <c r="EV31" s="95"/>
      <c r="EW31" s="95"/>
      <c r="EX31" s="95"/>
      <c r="EY31" s="95"/>
      <c r="EZ31" s="95"/>
      <c r="FA31" s="95"/>
      <c r="FB31" s="95"/>
      <c r="FC31" s="95"/>
      <c r="FD31" s="95"/>
      <c r="FE31" s="95"/>
      <c r="FF31" s="95"/>
      <c r="FG31" s="95"/>
      <c r="FH31" s="95"/>
      <c r="FI31" s="95"/>
      <c r="FJ31" s="95"/>
      <c r="FK31" s="96"/>
      <c r="FL31" s="94" t="str">
        <f>データ!$C$10</f>
        <v>R02</v>
      </c>
      <c r="FM31" s="95"/>
      <c r="FN31" s="95"/>
      <c r="FO31" s="95"/>
      <c r="FP31" s="95"/>
      <c r="FQ31" s="95"/>
      <c r="FR31" s="95"/>
      <c r="FS31" s="95"/>
      <c r="FT31" s="95"/>
      <c r="FU31" s="95"/>
      <c r="FV31" s="95"/>
      <c r="FW31" s="95"/>
      <c r="FX31" s="95"/>
      <c r="FY31" s="95"/>
      <c r="FZ31" s="95"/>
      <c r="GA31" s="95"/>
      <c r="GB31" s="95"/>
      <c r="GC31" s="95"/>
      <c r="GD31" s="95"/>
      <c r="GE31" s="96"/>
      <c r="GF31" s="94" t="str">
        <f>データ!$D$10</f>
        <v>R03</v>
      </c>
      <c r="GG31" s="95"/>
      <c r="GH31" s="95"/>
      <c r="GI31" s="95"/>
      <c r="GJ31" s="95"/>
      <c r="GK31" s="95"/>
      <c r="GL31" s="95"/>
      <c r="GM31" s="95"/>
      <c r="GN31" s="95"/>
      <c r="GO31" s="95"/>
      <c r="GP31" s="95"/>
      <c r="GQ31" s="95"/>
      <c r="GR31" s="95"/>
      <c r="GS31" s="95"/>
      <c r="GT31" s="95"/>
      <c r="GU31" s="95"/>
      <c r="GV31" s="95"/>
      <c r="GW31" s="95"/>
      <c r="GX31" s="95"/>
      <c r="GY31" s="96"/>
      <c r="GZ31" s="94" t="str">
        <f>データ!$E$10</f>
        <v>R04</v>
      </c>
      <c r="HA31" s="95"/>
      <c r="HB31" s="95"/>
      <c r="HC31" s="95"/>
      <c r="HD31" s="95"/>
      <c r="HE31" s="95"/>
      <c r="HF31" s="95"/>
      <c r="HG31" s="95"/>
      <c r="HH31" s="95"/>
      <c r="HI31" s="95"/>
      <c r="HJ31" s="95"/>
      <c r="HK31" s="95"/>
      <c r="HL31" s="95"/>
      <c r="HM31" s="95"/>
      <c r="HN31" s="95"/>
      <c r="HO31" s="95"/>
      <c r="HP31" s="95"/>
      <c r="HQ31" s="95"/>
      <c r="HR31" s="95"/>
      <c r="HS31" s="96"/>
      <c r="HT31" s="94" t="str">
        <f>データ!$F$10</f>
        <v>R05</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R01</v>
      </c>
      <c r="JM31" s="95"/>
      <c r="JN31" s="95"/>
      <c r="JO31" s="95"/>
      <c r="JP31" s="95"/>
      <c r="JQ31" s="95"/>
      <c r="JR31" s="95"/>
      <c r="JS31" s="95"/>
      <c r="JT31" s="95"/>
      <c r="JU31" s="95"/>
      <c r="JV31" s="95"/>
      <c r="JW31" s="95"/>
      <c r="JX31" s="95"/>
      <c r="JY31" s="95"/>
      <c r="JZ31" s="95"/>
      <c r="KA31" s="95"/>
      <c r="KB31" s="95"/>
      <c r="KC31" s="95"/>
      <c r="KD31" s="95"/>
      <c r="KE31" s="96"/>
      <c r="KF31" s="94" t="str">
        <f>データ!$C$10</f>
        <v>R02</v>
      </c>
      <c r="KG31" s="95"/>
      <c r="KH31" s="95"/>
      <c r="KI31" s="95"/>
      <c r="KJ31" s="95"/>
      <c r="KK31" s="95"/>
      <c r="KL31" s="95"/>
      <c r="KM31" s="95"/>
      <c r="KN31" s="95"/>
      <c r="KO31" s="95"/>
      <c r="KP31" s="95"/>
      <c r="KQ31" s="95"/>
      <c r="KR31" s="95"/>
      <c r="KS31" s="95"/>
      <c r="KT31" s="95"/>
      <c r="KU31" s="95"/>
      <c r="KV31" s="95"/>
      <c r="KW31" s="95"/>
      <c r="KX31" s="95"/>
      <c r="KY31" s="96"/>
      <c r="KZ31" s="94" t="str">
        <f>データ!$D$10</f>
        <v>R03</v>
      </c>
      <c r="LA31" s="95"/>
      <c r="LB31" s="95"/>
      <c r="LC31" s="95"/>
      <c r="LD31" s="95"/>
      <c r="LE31" s="95"/>
      <c r="LF31" s="95"/>
      <c r="LG31" s="95"/>
      <c r="LH31" s="95"/>
      <c r="LI31" s="95"/>
      <c r="LJ31" s="95"/>
      <c r="LK31" s="95"/>
      <c r="LL31" s="95"/>
      <c r="LM31" s="95"/>
      <c r="LN31" s="95"/>
      <c r="LO31" s="95"/>
      <c r="LP31" s="95"/>
      <c r="LQ31" s="95"/>
      <c r="LR31" s="95"/>
      <c r="LS31" s="96"/>
      <c r="LT31" s="94" t="str">
        <f>データ!$E$10</f>
        <v>R04</v>
      </c>
      <c r="LU31" s="95"/>
      <c r="LV31" s="95"/>
      <c r="LW31" s="95"/>
      <c r="LX31" s="95"/>
      <c r="LY31" s="95"/>
      <c r="LZ31" s="95"/>
      <c r="MA31" s="95"/>
      <c r="MB31" s="95"/>
      <c r="MC31" s="95"/>
      <c r="MD31" s="95"/>
      <c r="ME31" s="95"/>
      <c r="MF31" s="95"/>
      <c r="MG31" s="95"/>
      <c r="MH31" s="95"/>
      <c r="MI31" s="95"/>
      <c r="MJ31" s="95"/>
      <c r="MK31" s="95"/>
      <c r="ML31" s="95"/>
      <c r="MM31" s="96"/>
      <c r="MN31" s="94" t="str">
        <f>データ!$F$10</f>
        <v>R05</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R01</v>
      </c>
      <c r="OG31" s="95"/>
      <c r="OH31" s="95"/>
      <c r="OI31" s="95"/>
      <c r="OJ31" s="95"/>
      <c r="OK31" s="95"/>
      <c r="OL31" s="95"/>
      <c r="OM31" s="95"/>
      <c r="ON31" s="95"/>
      <c r="OO31" s="95"/>
      <c r="OP31" s="95"/>
      <c r="OQ31" s="95"/>
      <c r="OR31" s="95"/>
      <c r="OS31" s="95"/>
      <c r="OT31" s="95"/>
      <c r="OU31" s="95"/>
      <c r="OV31" s="95"/>
      <c r="OW31" s="95"/>
      <c r="OX31" s="95"/>
      <c r="OY31" s="96"/>
      <c r="OZ31" s="94" t="str">
        <f>データ!$C$10</f>
        <v>R02</v>
      </c>
      <c r="PA31" s="95"/>
      <c r="PB31" s="95"/>
      <c r="PC31" s="95"/>
      <c r="PD31" s="95"/>
      <c r="PE31" s="95"/>
      <c r="PF31" s="95"/>
      <c r="PG31" s="95"/>
      <c r="PH31" s="95"/>
      <c r="PI31" s="95"/>
      <c r="PJ31" s="95"/>
      <c r="PK31" s="95"/>
      <c r="PL31" s="95"/>
      <c r="PM31" s="95"/>
      <c r="PN31" s="95"/>
      <c r="PO31" s="95"/>
      <c r="PP31" s="95"/>
      <c r="PQ31" s="95"/>
      <c r="PR31" s="95"/>
      <c r="PS31" s="96"/>
      <c r="PT31" s="94" t="str">
        <f>データ!$D$10</f>
        <v>R03</v>
      </c>
      <c r="PU31" s="95"/>
      <c r="PV31" s="95"/>
      <c r="PW31" s="95"/>
      <c r="PX31" s="95"/>
      <c r="PY31" s="95"/>
      <c r="PZ31" s="95"/>
      <c r="QA31" s="95"/>
      <c r="QB31" s="95"/>
      <c r="QC31" s="95"/>
      <c r="QD31" s="95"/>
      <c r="QE31" s="95"/>
      <c r="QF31" s="95"/>
      <c r="QG31" s="95"/>
      <c r="QH31" s="95"/>
      <c r="QI31" s="95"/>
      <c r="QJ31" s="95"/>
      <c r="QK31" s="95"/>
      <c r="QL31" s="95"/>
      <c r="QM31" s="96"/>
      <c r="QN31" s="94" t="str">
        <f>データ!$E$10</f>
        <v>R04</v>
      </c>
      <c r="QO31" s="95"/>
      <c r="QP31" s="95"/>
      <c r="QQ31" s="95"/>
      <c r="QR31" s="95"/>
      <c r="QS31" s="95"/>
      <c r="QT31" s="95"/>
      <c r="QU31" s="95"/>
      <c r="QV31" s="95"/>
      <c r="QW31" s="95"/>
      <c r="QX31" s="95"/>
      <c r="QY31" s="95"/>
      <c r="QZ31" s="95"/>
      <c r="RA31" s="95"/>
      <c r="RB31" s="95"/>
      <c r="RC31" s="95"/>
      <c r="RD31" s="95"/>
      <c r="RE31" s="95"/>
      <c r="RF31" s="95"/>
      <c r="RG31" s="96"/>
      <c r="RH31" s="94" t="str">
        <f>データ!$F$10</f>
        <v>R05</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153.65</v>
      </c>
      <c r="Y32" s="90"/>
      <c r="Z32" s="90"/>
      <c r="AA32" s="90"/>
      <c r="AB32" s="90"/>
      <c r="AC32" s="90"/>
      <c r="AD32" s="90"/>
      <c r="AE32" s="90"/>
      <c r="AF32" s="90"/>
      <c r="AG32" s="90"/>
      <c r="AH32" s="90"/>
      <c r="AI32" s="90"/>
      <c r="AJ32" s="90"/>
      <c r="AK32" s="90"/>
      <c r="AL32" s="90"/>
      <c r="AM32" s="90"/>
      <c r="AN32" s="90"/>
      <c r="AO32" s="90"/>
      <c r="AP32" s="90"/>
      <c r="AQ32" s="91"/>
      <c r="AR32" s="89">
        <f>データ!U6</f>
        <v>154.01</v>
      </c>
      <c r="AS32" s="90"/>
      <c r="AT32" s="90"/>
      <c r="AU32" s="90"/>
      <c r="AV32" s="90"/>
      <c r="AW32" s="90"/>
      <c r="AX32" s="90"/>
      <c r="AY32" s="90"/>
      <c r="AZ32" s="90"/>
      <c r="BA32" s="90"/>
      <c r="BB32" s="90"/>
      <c r="BC32" s="90"/>
      <c r="BD32" s="90"/>
      <c r="BE32" s="90"/>
      <c r="BF32" s="90"/>
      <c r="BG32" s="90"/>
      <c r="BH32" s="90"/>
      <c r="BI32" s="90"/>
      <c r="BJ32" s="90"/>
      <c r="BK32" s="91"/>
      <c r="BL32" s="89">
        <f>データ!V6</f>
        <v>158.26</v>
      </c>
      <c r="BM32" s="90"/>
      <c r="BN32" s="90"/>
      <c r="BO32" s="90"/>
      <c r="BP32" s="90"/>
      <c r="BQ32" s="90"/>
      <c r="BR32" s="90"/>
      <c r="BS32" s="90"/>
      <c r="BT32" s="90"/>
      <c r="BU32" s="90"/>
      <c r="BV32" s="90"/>
      <c r="BW32" s="90"/>
      <c r="BX32" s="90"/>
      <c r="BY32" s="90"/>
      <c r="BZ32" s="90"/>
      <c r="CA32" s="90"/>
      <c r="CB32" s="90"/>
      <c r="CC32" s="90"/>
      <c r="CD32" s="90"/>
      <c r="CE32" s="91"/>
      <c r="CF32" s="89">
        <f>データ!W6</f>
        <v>146.33000000000001</v>
      </c>
      <c r="CG32" s="90"/>
      <c r="CH32" s="90"/>
      <c r="CI32" s="90"/>
      <c r="CJ32" s="90"/>
      <c r="CK32" s="90"/>
      <c r="CL32" s="90"/>
      <c r="CM32" s="90"/>
      <c r="CN32" s="90"/>
      <c r="CO32" s="90"/>
      <c r="CP32" s="90"/>
      <c r="CQ32" s="90"/>
      <c r="CR32" s="90"/>
      <c r="CS32" s="90"/>
      <c r="CT32" s="90"/>
      <c r="CU32" s="90"/>
      <c r="CV32" s="90"/>
      <c r="CW32" s="90"/>
      <c r="CX32" s="90"/>
      <c r="CY32" s="91"/>
      <c r="CZ32" s="89">
        <f>データ!X6</f>
        <v>154.56</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4792.93</v>
      </c>
      <c r="JM32" s="90"/>
      <c r="JN32" s="90"/>
      <c r="JO32" s="90"/>
      <c r="JP32" s="90"/>
      <c r="JQ32" s="90"/>
      <c r="JR32" s="90"/>
      <c r="JS32" s="90"/>
      <c r="JT32" s="90"/>
      <c r="JU32" s="90"/>
      <c r="JV32" s="90"/>
      <c r="JW32" s="90"/>
      <c r="JX32" s="90"/>
      <c r="JY32" s="90"/>
      <c r="JZ32" s="90"/>
      <c r="KA32" s="90"/>
      <c r="KB32" s="90"/>
      <c r="KC32" s="90"/>
      <c r="KD32" s="90"/>
      <c r="KE32" s="91"/>
      <c r="KF32" s="89">
        <f>データ!AQ6</f>
        <v>3415.71</v>
      </c>
      <c r="KG32" s="90"/>
      <c r="KH32" s="90"/>
      <c r="KI32" s="90"/>
      <c r="KJ32" s="90"/>
      <c r="KK32" s="90"/>
      <c r="KL32" s="90"/>
      <c r="KM32" s="90"/>
      <c r="KN32" s="90"/>
      <c r="KO32" s="90"/>
      <c r="KP32" s="90"/>
      <c r="KQ32" s="90"/>
      <c r="KR32" s="90"/>
      <c r="KS32" s="90"/>
      <c r="KT32" s="90"/>
      <c r="KU32" s="90"/>
      <c r="KV32" s="90"/>
      <c r="KW32" s="90"/>
      <c r="KX32" s="90"/>
      <c r="KY32" s="91"/>
      <c r="KZ32" s="89">
        <f>データ!AR6</f>
        <v>4516.37</v>
      </c>
      <c r="LA32" s="90"/>
      <c r="LB32" s="90"/>
      <c r="LC32" s="90"/>
      <c r="LD32" s="90"/>
      <c r="LE32" s="90"/>
      <c r="LF32" s="90"/>
      <c r="LG32" s="90"/>
      <c r="LH32" s="90"/>
      <c r="LI32" s="90"/>
      <c r="LJ32" s="90"/>
      <c r="LK32" s="90"/>
      <c r="LL32" s="90"/>
      <c r="LM32" s="90"/>
      <c r="LN32" s="90"/>
      <c r="LO32" s="90"/>
      <c r="LP32" s="90"/>
      <c r="LQ32" s="90"/>
      <c r="LR32" s="90"/>
      <c r="LS32" s="91"/>
      <c r="LT32" s="89">
        <f>データ!AS6</f>
        <v>2701.4</v>
      </c>
      <c r="LU32" s="90"/>
      <c r="LV32" s="90"/>
      <c r="LW32" s="90"/>
      <c r="LX32" s="90"/>
      <c r="LY32" s="90"/>
      <c r="LZ32" s="90"/>
      <c r="MA32" s="90"/>
      <c r="MB32" s="90"/>
      <c r="MC32" s="90"/>
      <c r="MD32" s="90"/>
      <c r="ME32" s="90"/>
      <c r="MF32" s="90"/>
      <c r="MG32" s="90"/>
      <c r="MH32" s="90"/>
      <c r="MI32" s="90"/>
      <c r="MJ32" s="90"/>
      <c r="MK32" s="90"/>
      <c r="ML32" s="90"/>
      <c r="MM32" s="91"/>
      <c r="MN32" s="89">
        <f>データ!AT6</f>
        <v>4316.7</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127.86</v>
      </c>
      <c r="OG32" s="90"/>
      <c r="OH32" s="90"/>
      <c r="OI32" s="90"/>
      <c r="OJ32" s="90"/>
      <c r="OK32" s="90"/>
      <c r="OL32" s="90"/>
      <c r="OM32" s="90"/>
      <c r="ON32" s="90"/>
      <c r="OO32" s="90"/>
      <c r="OP32" s="90"/>
      <c r="OQ32" s="90"/>
      <c r="OR32" s="90"/>
      <c r="OS32" s="90"/>
      <c r="OT32" s="90"/>
      <c r="OU32" s="90"/>
      <c r="OV32" s="90"/>
      <c r="OW32" s="90"/>
      <c r="OX32" s="90"/>
      <c r="OY32" s="91"/>
      <c r="OZ32" s="89">
        <f>データ!BB6</f>
        <v>159.43</v>
      </c>
      <c r="PA32" s="90"/>
      <c r="PB32" s="90"/>
      <c r="PC32" s="90"/>
      <c r="PD32" s="90"/>
      <c r="PE32" s="90"/>
      <c r="PF32" s="90"/>
      <c r="PG32" s="90"/>
      <c r="PH32" s="90"/>
      <c r="PI32" s="90"/>
      <c r="PJ32" s="90"/>
      <c r="PK32" s="90"/>
      <c r="PL32" s="90"/>
      <c r="PM32" s="90"/>
      <c r="PN32" s="90"/>
      <c r="PO32" s="90"/>
      <c r="PP32" s="90"/>
      <c r="PQ32" s="90"/>
      <c r="PR32" s="90"/>
      <c r="PS32" s="91"/>
      <c r="PT32" s="89">
        <f>データ!BC6</f>
        <v>189.43</v>
      </c>
      <c r="PU32" s="90"/>
      <c r="PV32" s="90"/>
      <c r="PW32" s="90"/>
      <c r="PX32" s="90"/>
      <c r="PY32" s="90"/>
      <c r="PZ32" s="90"/>
      <c r="QA32" s="90"/>
      <c r="QB32" s="90"/>
      <c r="QC32" s="90"/>
      <c r="QD32" s="90"/>
      <c r="QE32" s="90"/>
      <c r="QF32" s="90"/>
      <c r="QG32" s="90"/>
      <c r="QH32" s="90"/>
      <c r="QI32" s="90"/>
      <c r="QJ32" s="90"/>
      <c r="QK32" s="90"/>
      <c r="QL32" s="90"/>
      <c r="QM32" s="91"/>
      <c r="QN32" s="89">
        <f>データ!BD6</f>
        <v>182.69</v>
      </c>
      <c r="QO32" s="90"/>
      <c r="QP32" s="90"/>
      <c r="QQ32" s="90"/>
      <c r="QR32" s="90"/>
      <c r="QS32" s="90"/>
      <c r="QT32" s="90"/>
      <c r="QU32" s="90"/>
      <c r="QV32" s="90"/>
      <c r="QW32" s="90"/>
      <c r="QX32" s="90"/>
      <c r="QY32" s="90"/>
      <c r="QZ32" s="90"/>
      <c r="RA32" s="90"/>
      <c r="RB32" s="90"/>
      <c r="RC32" s="90"/>
      <c r="RD32" s="90"/>
      <c r="RE32" s="90"/>
      <c r="RF32" s="90"/>
      <c r="RG32" s="91"/>
      <c r="RH32" s="89">
        <f>データ!BE6</f>
        <v>210.88</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117.47</v>
      </c>
      <c r="Y33" s="90"/>
      <c r="Z33" s="90"/>
      <c r="AA33" s="90"/>
      <c r="AB33" s="90"/>
      <c r="AC33" s="90"/>
      <c r="AD33" s="90"/>
      <c r="AE33" s="90"/>
      <c r="AF33" s="90"/>
      <c r="AG33" s="90"/>
      <c r="AH33" s="90"/>
      <c r="AI33" s="90"/>
      <c r="AJ33" s="90"/>
      <c r="AK33" s="90"/>
      <c r="AL33" s="90"/>
      <c r="AM33" s="90"/>
      <c r="AN33" s="90"/>
      <c r="AO33" s="90"/>
      <c r="AP33" s="90"/>
      <c r="AQ33" s="91"/>
      <c r="AR33" s="89">
        <f>データ!Z6</f>
        <v>115.38</v>
      </c>
      <c r="AS33" s="90"/>
      <c r="AT33" s="90"/>
      <c r="AU33" s="90"/>
      <c r="AV33" s="90"/>
      <c r="AW33" s="90"/>
      <c r="AX33" s="90"/>
      <c r="AY33" s="90"/>
      <c r="AZ33" s="90"/>
      <c r="BA33" s="90"/>
      <c r="BB33" s="90"/>
      <c r="BC33" s="90"/>
      <c r="BD33" s="90"/>
      <c r="BE33" s="90"/>
      <c r="BF33" s="90"/>
      <c r="BG33" s="90"/>
      <c r="BH33" s="90"/>
      <c r="BI33" s="90"/>
      <c r="BJ33" s="90"/>
      <c r="BK33" s="91"/>
      <c r="BL33" s="89">
        <f>データ!AA6</f>
        <v>113.53</v>
      </c>
      <c r="BM33" s="90"/>
      <c r="BN33" s="90"/>
      <c r="BO33" s="90"/>
      <c r="BP33" s="90"/>
      <c r="BQ33" s="90"/>
      <c r="BR33" s="90"/>
      <c r="BS33" s="90"/>
      <c r="BT33" s="90"/>
      <c r="BU33" s="90"/>
      <c r="BV33" s="90"/>
      <c r="BW33" s="90"/>
      <c r="BX33" s="90"/>
      <c r="BY33" s="90"/>
      <c r="BZ33" s="90"/>
      <c r="CA33" s="90"/>
      <c r="CB33" s="90"/>
      <c r="CC33" s="90"/>
      <c r="CD33" s="90"/>
      <c r="CE33" s="91"/>
      <c r="CF33" s="89">
        <f>データ!AB6</f>
        <v>111.03</v>
      </c>
      <c r="CG33" s="90"/>
      <c r="CH33" s="90"/>
      <c r="CI33" s="90"/>
      <c r="CJ33" s="90"/>
      <c r="CK33" s="90"/>
      <c r="CL33" s="90"/>
      <c r="CM33" s="90"/>
      <c r="CN33" s="90"/>
      <c r="CO33" s="90"/>
      <c r="CP33" s="90"/>
      <c r="CQ33" s="90"/>
      <c r="CR33" s="90"/>
      <c r="CS33" s="90"/>
      <c r="CT33" s="90"/>
      <c r="CU33" s="90"/>
      <c r="CV33" s="90"/>
      <c r="CW33" s="90"/>
      <c r="CX33" s="90"/>
      <c r="CY33" s="91"/>
      <c r="CZ33" s="89">
        <f>データ!AC6</f>
        <v>112.45</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51.91</v>
      </c>
      <c r="ES33" s="90"/>
      <c r="ET33" s="90"/>
      <c r="EU33" s="90"/>
      <c r="EV33" s="90"/>
      <c r="EW33" s="90"/>
      <c r="EX33" s="90"/>
      <c r="EY33" s="90"/>
      <c r="EZ33" s="90"/>
      <c r="FA33" s="90"/>
      <c r="FB33" s="90"/>
      <c r="FC33" s="90"/>
      <c r="FD33" s="90"/>
      <c r="FE33" s="90"/>
      <c r="FF33" s="90"/>
      <c r="FG33" s="90"/>
      <c r="FH33" s="90"/>
      <c r="FI33" s="90"/>
      <c r="FJ33" s="90"/>
      <c r="FK33" s="91"/>
      <c r="FL33" s="89">
        <f>データ!AK6</f>
        <v>53.86</v>
      </c>
      <c r="FM33" s="90"/>
      <c r="FN33" s="90"/>
      <c r="FO33" s="90"/>
      <c r="FP33" s="90"/>
      <c r="FQ33" s="90"/>
      <c r="FR33" s="90"/>
      <c r="FS33" s="90"/>
      <c r="FT33" s="90"/>
      <c r="FU33" s="90"/>
      <c r="FV33" s="90"/>
      <c r="FW33" s="90"/>
      <c r="FX33" s="90"/>
      <c r="FY33" s="90"/>
      <c r="FZ33" s="90"/>
      <c r="GA33" s="90"/>
      <c r="GB33" s="90"/>
      <c r="GC33" s="90"/>
      <c r="GD33" s="90"/>
      <c r="GE33" s="91"/>
      <c r="GF33" s="89">
        <f>データ!AL6</f>
        <v>75.17</v>
      </c>
      <c r="GG33" s="90"/>
      <c r="GH33" s="90"/>
      <c r="GI33" s="90"/>
      <c r="GJ33" s="90"/>
      <c r="GK33" s="90"/>
      <c r="GL33" s="90"/>
      <c r="GM33" s="90"/>
      <c r="GN33" s="90"/>
      <c r="GO33" s="90"/>
      <c r="GP33" s="90"/>
      <c r="GQ33" s="90"/>
      <c r="GR33" s="90"/>
      <c r="GS33" s="90"/>
      <c r="GT33" s="90"/>
      <c r="GU33" s="90"/>
      <c r="GV33" s="90"/>
      <c r="GW33" s="90"/>
      <c r="GX33" s="90"/>
      <c r="GY33" s="91"/>
      <c r="GZ33" s="89">
        <f>データ!AM6</f>
        <v>164.95</v>
      </c>
      <c r="HA33" s="90"/>
      <c r="HB33" s="90"/>
      <c r="HC33" s="90"/>
      <c r="HD33" s="90"/>
      <c r="HE33" s="90"/>
      <c r="HF33" s="90"/>
      <c r="HG33" s="90"/>
      <c r="HH33" s="90"/>
      <c r="HI33" s="90"/>
      <c r="HJ33" s="90"/>
      <c r="HK33" s="90"/>
      <c r="HL33" s="90"/>
      <c r="HM33" s="90"/>
      <c r="HN33" s="90"/>
      <c r="HO33" s="90"/>
      <c r="HP33" s="90"/>
      <c r="HQ33" s="90"/>
      <c r="HR33" s="90"/>
      <c r="HS33" s="91"/>
      <c r="HT33" s="89">
        <f>データ!AN6</f>
        <v>124.74</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578.19000000000005</v>
      </c>
      <c r="JM33" s="90"/>
      <c r="JN33" s="90"/>
      <c r="JO33" s="90"/>
      <c r="JP33" s="90"/>
      <c r="JQ33" s="90"/>
      <c r="JR33" s="90"/>
      <c r="JS33" s="90"/>
      <c r="JT33" s="90"/>
      <c r="JU33" s="90"/>
      <c r="JV33" s="90"/>
      <c r="JW33" s="90"/>
      <c r="JX33" s="90"/>
      <c r="JY33" s="90"/>
      <c r="JZ33" s="90"/>
      <c r="KA33" s="90"/>
      <c r="KB33" s="90"/>
      <c r="KC33" s="90"/>
      <c r="KD33" s="90"/>
      <c r="KE33" s="91"/>
      <c r="KF33" s="89">
        <f>データ!AV6</f>
        <v>638.35</v>
      </c>
      <c r="KG33" s="90"/>
      <c r="KH33" s="90"/>
      <c r="KI33" s="90"/>
      <c r="KJ33" s="90"/>
      <c r="KK33" s="90"/>
      <c r="KL33" s="90"/>
      <c r="KM33" s="90"/>
      <c r="KN33" s="90"/>
      <c r="KO33" s="90"/>
      <c r="KP33" s="90"/>
      <c r="KQ33" s="90"/>
      <c r="KR33" s="90"/>
      <c r="KS33" s="90"/>
      <c r="KT33" s="90"/>
      <c r="KU33" s="90"/>
      <c r="KV33" s="90"/>
      <c r="KW33" s="90"/>
      <c r="KX33" s="90"/>
      <c r="KY33" s="91"/>
      <c r="KZ33" s="89">
        <f>データ!AW6</f>
        <v>521.36</v>
      </c>
      <c r="LA33" s="90"/>
      <c r="LB33" s="90"/>
      <c r="LC33" s="90"/>
      <c r="LD33" s="90"/>
      <c r="LE33" s="90"/>
      <c r="LF33" s="90"/>
      <c r="LG33" s="90"/>
      <c r="LH33" s="90"/>
      <c r="LI33" s="90"/>
      <c r="LJ33" s="90"/>
      <c r="LK33" s="90"/>
      <c r="LL33" s="90"/>
      <c r="LM33" s="90"/>
      <c r="LN33" s="90"/>
      <c r="LO33" s="90"/>
      <c r="LP33" s="90"/>
      <c r="LQ33" s="90"/>
      <c r="LR33" s="90"/>
      <c r="LS33" s="91"/>
      <c r="LT33" s="89">
        <f>データ!AX6</f>
        <v>549.66999999999996</v>
      </c>
      <c r="LU33" s="90"/>
      <c r="LV33" s="90"/>
      <c r="LW33" s="90"/>
      <c r="LX33" s="90"/>
      <c r="LY33" s="90"/>
      <c r="LZ33" s="90"/>
      <c r="MA33" s="90"/>
      <c r="MB33" s="90"/>
      <c r="MC33" s="90"/>
      <c r="MD33" s="90"/>
      <c r="ME33" s="90"/>
      <c r="MF33" s="90"/>
      <c r="MG33" s="90"/>
      <c r="MH33" s="90"/>
      <c r="MI33" s="90"/>
      <c r="MJ33" s="90"/>
      <c r="MK33" s="90"/>
      <c r="ML33" s="90"/>
      <c r="MM33" s="91"/>
      <c r="MN33" s="89">
        <f>データ!AY6</f>
        <v>599.1</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204.31</v>
      </c>
      <c r="OG33" s="90"/>
      <c r="OH33" s="90"/>
      <c r="OI33" s="90"/>
      <c r="OJ33" s="90"/>
      <c r="OK33" s="90"/>
      <c r="OL33" s="90"/>
      <c r="OM33" s="90"/>
      <c r="ON33" s="90"/>
      <c r="OO33" s="90"/>
      <c r="OP33" s="90"/>
      <c r="OQ33" s="90"/>
      <c r="OR33" s="90"/>
      <c r="OS33" s="90"/>
      <c r="OT33" s="90"/>
      <c r="OU33" s="90"/>
      <c r="OV33" s="90"/>
      <c r="OW33" s="90"/>
      <c r="OX33" s="90"/>
      <c r="OY33" s="91"/>
      <c r="OZ33" s="89">
        <f>データ!BG6</f>
        <v>214.2</v>
      </c>
      <c r="PA33" s="90"/>
      <c r="PB33" s="90"/>
      <c r="PC33" s="90"/>
      <c r="PD33" s="90"/>
      <c r="PE33" s="90"/>
      <c r="PF33" s="90"/>
      <c r="PG33" s="90"/>
      <c r="PH33" s="90"/>
      <c r="PI33" s="90"/>
      <c r="PJ33" s="90"/>
      <c r="PK33" s="90"/>
      <c r="PL33" s="90"/>
      <c r="PM33" s="90"/>
      <c r="PN33" s="90"/>
      <c r="PO33" s="90"/>
      <c r="PP33" s="90"/>
      <c r="PQ33" s="90"/>
      <c r="PR33" s="90"/>
      <c r="PS33" s="91"/>
      <c r="PT33" s="89">
        <f>データ!BH6</f>
        <v>242.32</v>
      </c>
      <c r="PU33" s="90"/>
      <c r="PV33" s="90"/>
      <c r="PW33" s="90"/>
      <c r="PX33" s="90"/>
      <c r="PY33" s="90"/>
      <c r="PZ33" s="90"/>
      <c r="QA33" s="90"/>
      <c r="QB33" s="90"/>
      <c r="QC33" s="90"/>
      <c r="QD33" s="90"/>
      <c r="QE33" s="90"/>
      <c r="QF33" s="90"/>
      <c r="QG33" s="90"/>
      <c r="QH33" s="90"/>
      <c r="QI33" s="90"/>
      <c r="QJ33" s="90"/>
      <c r="QK33" s="90"/>
      <c r="QL33" s="90"/>
      <c r="QM33" s="91"/>
      <c r="QN33" s="89">
        <f>データ!BI6</f>
        <v>256.39999999999998</v>
      </c>
      <c r="QO33" s="90"/>
      <c r="QP33" s="90"/>
      <c r="QQ33" s="90"/>
      <c r="QR33" s="90"/>
      <c r="QS33" s="90"/>
      <c r="QT33" s="90"/>
      <c r="QU33" s="90"/>
      <c r="QV33" s="90"/>
      <c r="QW33" s="90"/>
      <c r="QX33" s="90"/>
      <c r="QY33" s="90"/>
      <c r="QZ33" s="90"/>
      <c r="RA33" s="90"/>
      <c r="RB33" s="90"/>
      <c r="RC33" s="90"/>
      <c r="RD33" s="90"/>
      <c r="RE33" s="90"/>
      <c r="RF33" s="90"/>
      <c r="RG33" s="91"/>
      <c r="RH33" s="89">
        <f>データ!BJ6</f>
        <v>254.62</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15">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1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1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1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1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1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1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1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104</v>
      </c>
      <c r="SN48" s="69"/>
      <c r="SO48" s="69"/>
      <c r="SP48" s="69"/>
      <c r="SQ48" s="69"/>
      <c r="SR48" s="69"/>
      <c r="SS48" s="69"/>
      <c r="ST48" s="69"/>
      <c r="SU48" s="69"/>
      <c r="SV48" s="69"/>
      <c r="SW48" s="69"/>
      <c r="SX48" s="69"/>
      <c r="SY48" s="69"/>
      <c r="SZ48" s="69"/>
      <c r="TA48" s="70"/>
    </row>
    <row r="49" spans="1:521" ht="13.5" customHeight="1" x14ac:dyDescent="0.1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1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1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1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15">
      <c r="A54" s="2"/>
      <c r="B54" s="13"/>
      <c r="C54" s="2"/>
      <c r="D54" s="2"/>
      <c r="E54" s="2"/>
      <c r="F54" s="2"/>
      <c r="G54" s="2"/>
      <c r="H54" s="2"/>
      <c r="I54" s="2"/>
      <c r="J54" s="15"/>
      <c r="K54" s="2"/>
      <c r="L54" s="92"/>
      <c r="M54" s="92"/>
      <c r="N54" s="92"/>
      <c r="O54" s="92"/>
      <c r="P54" s="92"/>
      <c r="Q54" s="92"/>
      <c r="R54" s="92"/>
      <c r="S54" s="92"/>
      <c r="T54" s="92"/>
      <c r="U54" s="92"/>
      <c r="V54" s="92"/>
      <c r="W54" s="93"/>
      <c r="X54" s="94" t="str">
        <f>データ!$B$10</f>
        <v>R01</v>
      </c>
      <c r="Y54" s="95"/>
      <c r="Z54" s="95"/>
      <c r="AA54" s="95"/>
      <c r="AB54" s="95"/>
      <c r="AC54" s="95"/>
      <c r="AD54" s="95"/>
      <c r="AE54" s="95"/>
      <c r="AF54" s="95"/>
      <c r="AG54" s="95"/>
      <c r="AH54" s="95"/>
      <c r="AI54" s="95"/>
      <c r="AJ54" s="95"/>
      <c r="AK54" s="95"/>
      <c r="AL54" s="95"/>
      <c r="AM54" s="95"/>
      <c r="AN54" s="95"/>
      <c r="AO54" s="95"/>
      <c r="AP54" s="95"/>
      <c r="AQ54" s="96"/>
      <c r="AR54" s="94" t="str">
        <f>データ!$C$10</f>
        <v>R02</v>
      </c>
      <c r="AS54" s="95"/>
      <c r="AT54" s="95"/>
      <c r="AU54" s="95"/>
      <c r="AV54" s="95"/>
      <c r="AW54" s="95"/>
      <c r="AX54" s="95"/>
      <c r="AY54" s="95"/>
      <c r="AZ54" s="95"/>
      <c r="BA54" s="95"/>
      <c r="BB54" s="95"/>
      <c r="BC54" s="95"/>
      <c r="BD54" s="95"/>
      <c r="BE54" s="95"/>
      <c r="BF54" s="95"/>
      <c r="BG54" s="95"/>
      <c r="BH54" s="95"/>
      <c r="BI54" s="95"/>
      <c r="BJ54" s="95"/>
      <c r="BK54" s="96"/>
      <c r="BL54" s="94" t="str">
        <f>データ!$D$10</f>
        <v>R03</v>
      </c>
      <c r="BM54" s="95"/>
      <c r="BN54" s="95"/>
      <c r="BO54" s="95"/>
      <c r="BP54" s="95"/>
      <c r="BQ54" s="95"/>
      <c r="BR54" s="95"/>
      <c r="BS54" s="95"/>
      <c r="BT54" s="95"/>
      <c r="BU54" s="95"/>
      <c r="BV54" s="95"/>
      <c r="BW54" s="95"/>
      <c r="BX54" s="95"/>
      <c r="BY54" s="95"/>
      <c r="BZ54" s="95"/>
      <c r="CA54" s="95"/>
      <c r="CB54" s="95"/>
      <c r="CC54" s="95"/>
      <c r="CD54" s="95"/>
      <c r="CE54" s="96"/>
      <c r="CF54" s="94" t="str">
        <f>データ!$E$10</f>
        <v>R04</v>
      </c>
      <c r="CG54" s="95"/>
      <c r="CH54" s="95"/>
      <c r="CI54" s="95"/>
      <c r="CJ54" s="95"/>
      <c r="CK54" s="95"/>
      <c r="CL54" s="95"/>
      <c r="CM54" s="95"/>
      <c r="CN54" s="95"/>
      <c r="CO54" s="95"/>
      <c r="CP54" s="95"/>
      <c r="CQ54" s="95"/>
      <c r="CR54" s="95"/>
      <c r="CS54" s="95"/>
      <c r="CT54" s="95"/>
      <c r="CU54" s="95"/>
      <c r="CV54" s="95"/>
      <c r="CW54" s="95"/>
      <c r="CX54" s="95"/>
      <c r="CY54" s="96"/>
      <c r="CZ54" s="94" t="str">
        <f>データ!$F$10</f>
        <v>R05</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R01</v>
      </c>
      <c r="ES54" s="95"/>
      <c r="ET54" s="95"/>
      <c r="EU54" s="95"/>
      <c r="EV54" s="95"/>
      <c r="EW54" s="95"/>
      <c r="EX54" s="95"/>
      <c r="EY54" s="95"/>
      <c r="EZ54" s="95"/>
      <c r="FA54" s="95"/>
      <c r="FB54" s="95"/>
      <c r="FC54" s="95"/>
      <c r="FD54" s="95"/>
      <c r="FE54" s="95"/>
      <c r="FF54" s="95"/>
      <c r="FG54" s="95"/>
      <c r="FH54" s="95"/>
      <c r="FI54" s="95"/>
      <c r="FJ54" s="95"/>
      <c r="FK54" s="96"/>
      <c r="FL54" s="94" t="str">
        <f>データ!$C$10</f>
        <v>R02</v>
      </c>
      <c r="FM54" s="95"/>
      <c r="FN54" s="95"/>
      <c r="FO54" s="95"/>
      <c r="FP54" s="95"/>
      <c r="FQ54" s="95"/>
      <c r="FR54" s="95"/>
      <c r="FS54" s="95"/>
      <c r="FT54" s="95"/>
      <c r="FU54" s="95"/>
      <c r="FV54" s="95"/>
      <c r="FW54" s="95"/>
      <c r="FX54" s="95"/>
      <c r="FY54" s="95"/>
      <c r="FZ54" s="95"/>
      <c r="GA54" s="95"/>
      <c r="GB54" s="95"/>
      <c r="GC54" s="95"/>
      <c r="GD54" s="95"/>
      <c r="GE54" s="96"/>
      <c r="GF54" s="94" t="str">
        <f>データ!$D$10</f>
        <v>R03</v>
      </c>
      <c r="GG54" s="95"/>
      <c r="GH54" s="95"/>
      <c r="GI54" s="95"/>
      <c r="GJ54" s="95"/>
      <c r="GK54" s="95"/>
      <c r="GL54" s="95"/>
      <c r="GM54" s="95"/>
      <c r="GN54" s="95"/>
      <c r="GO54" s="95"/>
      <c r="GP54" s="95"/>
      <c r="GQ54" s="95"/>
      <c r="GR54" s="95"/>
      <c r="GS54" s="95"/>
      <c r="GT54" s="95"/>
      <c r="GU54" s="95"/>
      <c r="GV54" s="95"/>
      <c r="GW54" s="95"/>
      <c r="GX54" s="95"/>
      <c r="GY54" s="96"/>
      <c r="GZ54" s="94" t="str">
        <f>データ!$E$10</f>
        <v>R04</v>
      </c>
      <c r="HA54" s="95"/>
      <c r="HB54" s="95"/>
      <c r="HC54" s="95"/>
      <c r="HD54" s="95"/>
      <c r="HE54" s="95"/>
      <c r="HF54" s="95"/>
      <c r="HG54" s="95"/>
      <c r="HH54" s="95"/>
      <c r="HI54" s="95"/>
      <c r="HJ54" s="95"/>
      <c r="HK54" s="95"/>
      <c r="HL54" s="95"/>
      <c r="HM54" s="95"/>
      <c r="HN54" s="95"/>
      <c r="HO54" s="95"/>
      <c r="HP54" s="95"/>
      <c r="HQ54" s="95"/>
      <c r="HR54" s="95"/>
      <c r="HS54" s="96"/>
      <c r="HT54" s="94" t="str">
        <f>データ!$F$10</f>
        <v>R05</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R01</v>
      </c>
      <c r="JM54" s="95"/>
      <c r="JN54" s="95"/>
      <c r="JO54" s="95"/>
      <c r="JP54" s="95"/>
      <c r="JQ54" s="95"/>
      <c r="JR54" s="95"/>
      <c r="JS54" s="95"/>
      <c r="JT54" s="95"/>
      <c r="JU54" s="95"/>
      <c r="JV54" s="95"/>
      <c r="JW54" s="95"/>
      <c r="JX54" s="95"/>
      <c r="JY54" s="95"/>
      <c r="JZ54" s="95"/>
      <c r="KA54" s="95"/>
      <c r="KB54" s="95"/>
      <c r="KC54" s="95"/>
      <c r="KD54" s="95"/>
      <c r="KE54" s="96"/>
      <c r="KF54" s="94" t="str">
        <f>データ!$C$10</f>
        <v>R02</v>
      </c>
      <c r="KG54" s="95"/>
      <c r="KH54" s="95"/>
      <c r="KI54" s="95"/>
      <c r="KJ54" s="95"/>
      <c r="KK54" s="95"/>
      <c r="KL54" s="95"/>
      <c r="KM54" s="95"/>
      <c r="KN54" s="95"/>
      <c r="KO54" s="95"/>
      <c r="KP54" s="95"/>
      <c r="KQ54" s="95"/>
      <c r="KR54" s="95"/>
      <c r="KS54" s="95"/>
      <c r="KT54" s="95"/>
      <c r="KU54" s="95"/>
      <c r="KV54" s="95"/>
      <c r="KW54" s="95"/>
      <c r="KX54" s="95"/>
      <c r="KY54" s="96"/>
      <c r="KZ54" s="94" t="str">
        <f>データ!$D$10</f>
        <v>R03</v>
      </c>
      <c r="LA54" s="95"/>
      <c r="LB54" s="95"/>
      <c r="LC54" s="95"/>
      <c r="LD54" s="95"/>
      <c r="LE54" s="95"/>
      <c r="LF54" s="95"/>
      <c r="LG54" s="95"/>
      <c r="LH54" s="95"/>
      <c r="LI54" s="95"/>
      <c r="LJ54" s="95"/>
      <c r="LK54" s="95"/>
      <c r="LL54" s="95"/>
      <c r="LM54" s="95"/>
      <c r="LN54" s="95"/>
      <c r="LO54" s="95"/>
      <c r="LP54" s="95"/>
      <c r="LQ54" s="95"/>
      <c r="LR54" s="95"/>
      <c r="LS54" s="96"/>
      <c r="LT54" s="94" t="str">
        <f>データ!$E$10</f>
        <v>R04</v>
      </c>
      <c r="LU54" s="95"/>
      <c r="LV54" s="95"/>
      <c r="LW54" s="95"/>
      <c r="LX54" s="95"/>
      <c r="LY54" s="95"/>
      <c r="LZ54" s="95"/>
      <c r="MA54" s="95"/>
      <c r="MB54" s="95"/>
      <c r="MC54" s="95"/>
      <c r="MD54" s="95"/>
      <c r="ME54" s="95"/>
      <c r="MF54" s="95"/>
      <c r="MG54" s="95"/>
      <c r="MH54" s="95"/>
      <c r="MI54" s="95"/>
      <c r="MJ54" s="95"/>
      <c r="MK54" s="95"/>
      <c r="ML54" s="95"/>
      <c r="MM54" s="96"/>
      <c r="MN54" s="94" t="str">
        <f>データ!$F$10</f>
        <v>R05</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R01</v>
      </c>
      <c r="OG54" s="95"/>
      <c r="OH54" s="95"/>
      <c r="OI54" s="95"/>
      <c r="OJ54" s="95"/>
      <c r="OK54" s="95"/>
      <c r="OL54" s="95"/>
      <c r="OM54" s="95"/>
      <c r="ON54" s="95"/>
      <c r="OO54" s="95"/>
      <c r="OP54" s="95"/>
      <c r="OQ54" s="95"/>
      <c r="OR54" s="95"/>
      <c r="OS54" s="95"/>
      <c r="OT54" s="95"/>
      <c r="OU54" s="95"/>
      <c r="OV54" s="95"/>
      <c r="OW54" s="95"/>
      <c r="OX54" s="95"/>
      <c r="OY54" s="96"/>
      <c r="OZ54" s="94" t="str">
        <f>データ!$C$10</f>
        <v>R02</v>
      </c>
      <c r="PA54" s="95"/>
      <c r="PB54" s="95"/>
      <c r="PC54" s="95"/>
      <c r="PD54" s="95"/>
      <c r="PE54" s="95"/>
      <c r="PF54" s="95"/>
      <c r="PG54" s="95"/>
      <c r="PH54" s="95"/>
      <c r="PI54" s="95"/>
      <c r="PJ54" s="95"/>
      <c r="PK54" s="95"/>
      <c r="PL54" s="95"/>
      <c r="PM54" s="95"/>
      <c r="PN54" s="95"/>
      <c r="PO54" s="95"/>
      <c r="PP54" s="95"/>
      <c r="PQ54" s="95"/>
      <c r="PR54" s="95"/>
      <c r="PS54" s="96"/>
      <c r="PT54" s="94" t="str">
        <f>データ!$D$10</f>
        <v>R03</v>
      </c>
      <c r="PU54" s="95"/>
      <c r="PV54" s="95"/>
      <c r="PW54" s="95"/>
      <c r="PX54" s="95"/>
      <c r="PY54" s="95"/>
      <c r="PZ54" s="95"/>
      <c r="QA54" s="95"/>
      <c r="QB54" s="95"/>
      <c r="QC54" s="95"/>
      <c r="QD54" s="95"/>
      <c r="QE54" s="95"/>
      <c r="QF54" s="95"/>
      <c r="QG54" s="95"/>
      <c r="QH54" s="95"/>
      <c r="QI54" s="95"/>
      <c r="QJ54" s="95"/>
      <c r="QK54" s="95"/>
      <c r="QL54" s="95"/>
      <c r="QM54" s="96"/>
      <c r="QN54" s="94" t="str">
        <f>データ!$E$10</f>
        <v>R04</v>
      </c>
      <c r="QO54" s="95"/>
      <c r="QP54" s="95"/>
      <c r="QQ54" s="95"/>
      <c r="QR54" s="95"/>
      <c r="QS54" s="95"/>
      <c r="QT54" s="95"/>
      <c r="QU54" s="95"/>
      <c r="QV54" s="95"/>
      <c r="QW54" s="95"/>
      <c r="QX54" s="95"/>
      <c r="QY54" s="95"/>
      <c r="QZ54" s="95"/>
      <c r="RA54" s="95"/>
      <c r="RB54" s="95"/>
      <c r="RC54" s="95"/>
      <c r="RD54" s="95"/>
      <c r="RE54" s="95"/>
      <c r="RF54" s="95"/>
      <c r="RG54" s="96"/>
      <c r="RH54" s="94" t="str">
        <f>データ!$F$10</f>
        <v>R05</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156.77000000000001</v>
      </c>
      <c r="Y55" s="90"/>
      <c r="Z55" s="90"/>
      <c r="AA55" s="90"/>
      <c r="AB55" s="90"/>
      <c r="AC55" s="90"/>
      <c r="AD55" s="90"/>
      <c r="AE55" s="90"/>
      <c r="AF55" s="90"/>
      <c r="AG55" s="90"/>
      <c r="AH55" s="90"/>
      <c r="AI55" s="90"/>
      <c r="AJ55" s="90"/>
      <c r="AK55" s="90"/>
      <c r="AL55" s="90"/>
      <c r="AM55" s="90"/>
      <c r="AN55" s="90"/>
      <c r="AO55" s="90"/>
      <c r="AP55" s="90"/>
      <c r="AQ55" s="91"/>
      <c r="AR55" s="89">
        <f>データ!BM6</f>
        <v>157.11000000000001</v>
      </c>
      <c r="AS55" s="90"/>
      <c r="AT55" s="90"/>
      <c r="AU55" s="90"/>
      <c r="AV55" s="90"/>
      <c r="AW55" s="90"/>
      <c r="AX55" s="90"/>
      <c r="AY55" s="90"/>
      <c r="AZ55" s="90"/>
      <c r="BA55" s="90"/>
      <c r="BB55" s="90"/>
      <c r="BC55" s="90"/>
      <c r="BD55" s="90"/>
      <c r="BE55" s="90"/>
      <c r="BF55" s="90"/>
      <c r="BG55" s="90"/>
      <c r="BH55" s="90"/>
      <c r="BI55" s="90"/>
      <c r="BJ55" s="90"/>
      <c r="BK55" s="91"/>
      <c r="BL55" s="89">
        <f>データ!BN6</f>
        <v>161.61000000000001</v>
      </c>
      <c r="BM55" s="90"/>
      <c r="BN55" s="90"/>
      <c r="BO55" s="90"/>
      <c r="BP55" s="90"/>
      <c r="BQ55" s="90"/>
      <c r="BR55" s="90"/>
      <c r="BS55" s="90"/>
      <c r="BT55" s="90"/>
      <c r="BU55" s="90"/>
      <c r="BV55" s="90"/>
      <c r="BW55" s="90"/>
      <c r="BX55" s="90"/>
      <c r="BY55" s="90"/>
      <c r="BZ55" s="90"/>
      <c r="CA55" s="90"/>
      <c r="CB55" s="90"/>
      <c r="CC55" s="90"/>
      <c r="CD55" s="90"/>
      <c r="CE55" s="91"/>
      <c r="CF55" s="89">
        <f>データ!BO6</f>
        <v>148.18</v>
      </c>
      <c r="CG55" s="90"/>
      <c r="CH55" s="90"/>
      <c r="CI55" s="90"/>
      <c r="CJ55" s="90"/>
      <c r="CK55" s="90"/>
      <c r="CL55" s="90"/>
      <c r="CM55" s="90"/>
      <c r="CN55" s="90"/>
      <c r="CO55" s="90"/>
      <c r="CP55" s="90"/>
      <c r="CQ55" s="90"/>
      <c r="CR55" s="90"/>
      <c r="CS55" s="90"/>
      <c r="CT55" s="90"/>
      <c r="CU55" s="90"/>
      <c r="CV55" s="90"/>
      <c r="CW55" s="90"/>
      <c r="CX55" s="90"/>
      <c r="CY55" s="91"/>
      <c r="CZ55" s="89">
        <f>データ!BP6</f>
        <v>157.27000000000001</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10.23</v>
      </c>
      <c r="ES55" s="90"/>
      <c r="ET55" s="90"/>
      <c r="EU55" s="90"/>
      <c r="EV55" s="90"/>
      <c r="EW55" s="90"/>
      <c r="EX55" s="90"/>
      <c r="EY55" s="90"/>
      <c r="EZ55" s="90"/>
      <c r="FA55" s="90"/>
      <c r="FB55" s="90"/>
      <c r="FC55" s="90"/>
      <c r="FD55" s="90"/>
      <c r="FE55" s="90"/>
      <c r="FF55" s="90"/>
      <c r="FG55" s="90"/>
      <c r="FH55" s="90"/>
      <c r="FI55" s="90"/>
      <c r="FJ55" s="90"/>
      <c r="FK55" s="91"/>
      <c r="FL55" s="89">
        <f>データ!BX6</f>
        <v>10.199999999999999</v>
      </c>
      <c r="FM55" s="90"/>
      <c r="FN55" s="90"/>
      <c r="FO55" s="90"/>
      <c r="FP55" s="90"/>
      <c r="FQ55" s="90"/>
      <c r="FR55" s="90"/>
      <c r="FS55" s="90"/>
      <c r="FT55" s="90"/>
      <c r="FU55" s="90"/>
      <c r="FV55" s="90"/>
      <c r="FW55" s="90"/>
      <c r="FX55" s="90"/>
      <c r="FY55" s="90"/>
      <c r="FZ55" s="90"/>
      <c r="GA55" s="90"/>
      <c r="GB55" s="90"/>
      <c r="GC55" s="90"/>
      <c r="GD55" s="90"/>
      <c r="GE55" s="91"/>
      <c r="GF55" s="89">
        <f>データ!BY6</f>
        <v>9.92</v>
      </c>
      <c r="GG55" s="90"/>
      <c r="GH55" s="90"/>
      <c r="GI55" s="90"/>
      <c r="GJ55" s="90"/>
      <c r="GK55" s="90"/>
      <c r="GL55" s="90"/>
      <c r="GM55" s="90"/>
      <c r="GN55" s="90"/>
      <c r="GO55" s="90"/>
      <c r="GP55" s="90"/>
      <c r="GQ55" s="90"/>
      <c r="GR55" s="90"/>
      <c r="GS55" s="90"/>
      <c r="GT55" s="90"/>
      <c r="GU55" s="90"/>
      <c r="GV55" s="90"/>
      <c r="GW55" s="90"/>
      <c r="GX55" s="90"/>
      <c r="GY55" s="91"/>
      <c r="GZ55" s="89">
        <f>データ!BZ6</f>
        <v>10.82</v>
      </c>
      <c r="HA55" s="90"/>
      <c r="HB55" s="90"/>
      <c r="HC55" s="90"/>
      <c r="HD55" s="90"/>
      <c r="HE55" s="90"/>
      <c r="HF55" s="90"/>
      <c r="HG55" s="90"/>
      <c r="HH55" s="90"/>
      <c r="HI55" s="90"/>
      <c r="HJ55" s="90"/>
      <c r="HK55" s="90"/>
      <c r="HL55" s="90"/>
      <c r="HM55" s="90"/>
      <c r="HN55" s="90"/>
      <c r="HO55" s="90"/>
      <c r="HP55" s="90"/>
      <c r="HQ55" s="90"/>
      <c r="HR55" s="90"/>
      <c r="HS55" s="91"/>
      <c r="HT55" s="89">
        <f>データ!CA6</f>
        <v>10.19</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36.26</v>
      </c>
      <c r="JM55" s="90"/>
      <c r="JN55" s="90"/>
      <c r="JO55" s="90"/>
      <c r="JP55" s="90"/>
      <c r="JQ55" s="90"/>
      <c r="JR55" s="90"/>
      <c r="JS55" s="90"/>
      <c r="JT55" s="90"/>
      <c r="JU55" s="90"/>
      <c r="JV55" s="90"/>
      <c r="JW55" s="90"/>
      <c r="JX55" s="90"/>
      <c r="JY55" s="90"/>
      <c r="JZ55" s="90"/>
      <c r="KA55" s="90"/>
      <c r="KB55" s="90"/>
      <c r="KC55" s="90"/>
      <c r="KD55" s="90"/>
      <c r="KE55" s="91"/>
      <c r="KF55" s="89">
        <f>データ!CI6</f>
        <v>36.619999999999997</v>
      </c>
      <c r="KG55" s="90"/>
      <c r="KH55" s="90"/>
      <c r="KI55" s="90"/>
      <c r="KJ55" s="90"/>
      <c r="KK55" s="90"/>
      <c r="KL55" s="90"/>
      <c r="KM55" s="90"/>
      <c r="KN55" s="90"/>
      <c r="KO55" s="90"/>
      <c r="KP55" s="90"/>
      <c r="KQ55" s="90"/>
      <c r="KR55" s="90"/>
      <c r="KS55" s="90"/>
      <c r="KT55" s="90"/>
      <c r="KU55" s="90"/>
      <c r="KV55" s="90"/>
      <c r="KW55" s="90"/>
      <c r="KX55" s="90"/>
      <c r="KY55" s="91"/>
      <c r="KZ55" s="89">
        <f>データ!CJ6</f>
        <v>36.590000000000003</v>
      </c>
      <c r="LA55" s="90"/>
      <c r="LB55" s="90"/>
      <c r="LC55" s="90"/>
      <c r="LD55" s="90"/>
      <c r="LE55" s="90"/>
      <c r="LF55" s="90"/>
      <c r="LG55" s="90"/>
      <c r="LH55" s="90"/>
      <c r="LI55" s="90"/>
      <c r="LJ55" s="90"/>
      <c r="LK55" s="90"/>
      <c r="LL55" s="90"/>
      <c r="LM55" s="90"/>
      <c r="LN55" s="90"/>
      <c r="LO55" s="90"/>
      <c r="LP55" s="90"/>
      <c r="LQ55" s="90"/>
      <c r="LR55" s="90"/>
      <c r="LS55" s="91"/>
      <c r="LT55" s="89">
        <f>データ!CK6</f>
        <v>35.71</v>
      </c>
      <c r="LU55" s="90"/>
      <c r="LV55" s="90"/>
      <c r="LW55" s="90"/>
      <c r="LX55" s="90"/>
      <c r="LY55" s="90"/>
      <c r="LZ55" s="90"/>
      <c r="MA55" s="90"/>
      <c r="MB55" s="90"/>
      <c r="MC55" s="90"/>
      <c r="MD55" s="90"/>
      <c r="ME55" s="90"/>
      <c r="MF55" s="90"/>
      <c r="MG55" s="90"/>
      <c r="MH55" s="90"/>
      <c r="MI55" s="90"/>
      <c r="MJ55" s="90"/>
      <c r="MK55" s="90"/>
      <c r="ML55" s="90"/>
      <c r="MM55" s="91"/>
      <c r="MN55" s="89">
        <f>データ!CL6</f>
        <v>34.909999999999997</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72.78</v>
      </c>
      <c r="OG55" s="90"/>
      <c r="OH55" s="90"/>
      <c r="OI55" s="90"/>
      <c r="OJ55" s="90"/>
      <c r="OK55" s="90"/>
      <c r="OL55" s="90"/>
      <c r="OM55" s="90"/>
      <c r="ON55" s="90"/>
      <c r="OO55" s="90"/>
      <c r="OP55" s="90"/>
      <c r="OQ55" s="90"/>
      <c r="OR55" s="90"/>
      <c r="OS55" s="90"/>
      <c r="OT55" s="90"/>
      <c r="OU55" s="90"/>
      <c r="OV55" s="90"/>
      <c r="OW55" s="90"/>
      <c r="OX55" s="90"/>
      <c r="OY55" s="91"/>
      <c r="OZ55" s="89">
        <f>データ!CT6</f>
        <v>72.78</v>
      </c>
      <c r="PA55" s="90"/>
      <c r="PB55" s="90"/>
      <c r="PC55" s="90"/>
      <c r="PD55" s="90"/>
      <c r="PE55" s="90"/>
      <c r="PF55" s="90"/>
      <c r="PG55" s="90"/>
      <c r="PH55" s="90"/>
      <c r="PI55" s="90"/>
      <c r="PJ55" s="90"/>
      <c r="PK55" s="90"/>
      <c r="PL55" s="90"/>
      <c r="PM55" s="90"/>
      <c r="PN55" s="90"/>
      <c r="PO55" s="90"/>
      <c r="PP55" s="90"/>
      <c r="PQ55" s="90"/>
      <c r="PR55" s="90"/>
      <c r="PS55" s="91"/>
      <c r="PT55" s="89">
        <f>データ!CU6</f>
        <v>72.78</v>
      </c>
      <c r="PU55" s="90"/>
      <c r="PV55" s="90"/>
      <c r="PW55" s="90"/>
      <c r="PX55" s="90"/>
      <c r="PY55" s="90"/>
      <c r="PZ55" s="90"/>
      <c r="QA55" s="90"/>
      <c r="QB55" s="90"/>
      <c r="QC55" s="90"/>
      <c r="QD55" s="90"/>
      <c r="QE55" s="90"/>
      <c r="QF55" s="90"/>
      <c r="QG55" s="90"/>
      <c r="QH55" s="90"/>
      <c r="QI55" s="90"/>
      <c r="QJ55" s="90"/>
      <c r="QK55" s="90"/>
      <c r="QL55" s="90"/>
      <c r="QM55" s="91"/>
      <c r="QN55" s="89">
        <f>データ!CV6</f>
        <v>72.78</v>
      </c>
      <c r="QO55" s="90"/>
      <c r="QP55" s="90"/>
      <c r="QQ55" s="90"/>
      <c r="QR55" s="90"/>
      <c r="QS55" s="90"/>
      <c r="QT55" s="90"/>
      <c r="QU55" s="90"/>
      <c r="QV55" s="90"/>
      <c r="QW55" s="90"/>
      <c r="QX55" s="90"/>
      <c r="QY55" s="90"/>
      <c r="QZ55" s="90"/>
      <c r="RA55" s="90"/>
      <c r="RB55" s="90"/>
      <c r="RC55" s="90"/>
      <c r="RD55" s="90"/>
      <c r="RE55" s="90"/>
      <c r="RF55" s="90"/>
      <c r="RG55" s="91"/>
      <c r="RH55" s="89">
        <f>データ!CW6</f>
        <v>72.78</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106.98</v>
      </c>
      <c r="Y56" s="90"/>
      <c r="Z56" s="90"/>
      <c r="AA56" s="90"/>
      <c r="AB56" s="90"/>
      <c r="AC56" s="90"/>
      <c r="AD56" s="90"/>
      <c r="AE56" s="90"/>
      <c r="AF56" s="90"/>
      <c r="AG56" s="90"/>
      <c r="AH56" s="90"/>
      <c r="AI56" s="90"/>
      <c r="AJ56" s="90"/>
      <c r="AK56" s="90"/>
      <c r="AL56" s="90"/>
      <c r="AM56" s="90"/>
      <c r="AN56" s="90"/>
      <c r="AO56" s="90"/>
      <c r="AP56" s="90"/>
      <c r="AQ56" s="91"/>
      <c r="AR56" s="89">
        <f>データ!BR6</f>
        <v>103.06</v>
      </c>
      <c r="AS56" s="90"/>
      <c r="AT56" s="90"/>
      <c r="AU56" s="90"/>
      <c r="AV56" s="90"/>
      <c r="AW56" s="90"/>
      <c r="AX56" s="90"/>
      <c r="AY56" s="90"/>
      <c r="AZ56" s="90"/>
      <c r="BA56" s="90"/>
      <c r="BB56" s="90"/>
      <c r="BC56" s="90"/>
      <c r="BD56" s="90"/>
      <c r="BE56" s="90"/>
      <c r="BF56" s="90"/>
      <c r="BG56" s="90"/>
      <c r="BH56" s="90"/>
      <c r="BI56" s="90"/>
      <c r="BJ56" s="90"/>
      <c r="BK56" s="91"/>
      <c r="BL56" s="89">
        <f>データ!BS6</f>
        <v>100.74</v>
      </c>
      <c r="BM56" s="90"/>
      <c r="BN56" s="90"/>
      <c r="BO56" s="90"/>
      <c r="BP56" s="90"/>
      <c r="BQ56" s="90"/>
      <c r="BR56" s="90"/>
      <c r="BS56" s="90"/>
      <c r="BT56" s="90"/>
      <c r="BU56" s="90"/>
      <c r="BV56" s="90"/>
      <c r="BW56" s="90"/>
      <c r="BX56" s="90"/>
      <c r="BY56" s="90"/>
      <c r="BZ56" s="90"/>
      <c r="CA56" s="90"/>
      <c r="CB56" s="90"/>
      <c r="CC56" s="90"/>
      <c r="CD56" s="90"/>
      <c r="CE56" s="91"/>
      <c r="CF56" s="89">
        <f>データ!BT6</f>
        <v>95.67</v>
      </c>
      <c r="CG56" s="90"/>
      <c r="CH56" s="90"/>
      <c r="CI56" s="90"/>
      <c r="CJ56" s="90"/>
      <c r="CK56" s="90"/>
      <c r="CL56" s="90"/>
      <c r="CM56" s="90"/>
      <c r="CN56" s="90"/>
      <c r="CO56" s="90"/>
      <c r="CP56" s="90"/>
      <c r="CQ56" s="90"/>
      <c r="CR56" s="90"/>
      <c r="CS56" s="90"/>
      <c r="CT56" s="90"/>
      <c r="CU56" s="90"/>
      <c r="CV56" s="90"/>
      <c r="CW56" s="90"/>
      <c r="CX56" s="90"/>
      <c r="CY56" s="91"/>
      <c r="CZ56" s="89">
        <f>データ!BU6</f>
        <v>106.76</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26.08</v>
      </c>
      <c r="ES56" s="90"/>
      <c r="ET56" s="90"/>
      <c r="EU56" s="90"/>
      <c r="EV56" s="90"/>
      <c r="EW56" s="90"/>
      <c r="EX56" s="90"/>
      <c r="EY56" s="90"/>
      <c r="EZ56" s="90"/>
      <c r="FA56" s="90"/>
      <c r="FB56" s="90"/>
      <c r="FC56" s="90"/>
      <c r="FD56" s="90"/>
      <c r="FE56" s="90"/>
      <c r="FF56" s="90"/>
      <c r="FG56" s="90"/>
      <c r="FH56" s="90"/>
      <c r="FI56" s="90"/>
      <c r="FJ56" s="90"/>
      <c r="FK56" s="91"/>
      <c r="FL56" s="89">
        <f>データ!CC6</f>
        <v>26.92</v>
      </c>
      <c r="FM56" s="90"/>
      <c r="FN56" s="90"/>
      <c r="FO56" s="90"/>
      <c r="FP56" s="90"/>
      <c r="FQ56" s="90"/>
      <c r="FR56" s="90"/>
      <c r="FS56" s="90"/>
      <c r="FT56" s="90"/>
      <c r="FU56" s="90"/>
      <c r="FV56" s="90"/>
      <c r="FW56" s="90"/>
      <c r="FX56" s="90"/>
      <c r="FY56" s="90"/>
      <c r="FZ56" s="90"/>
      <c r="GA56" s="90"/>
      <c r="GB56" s="90"/>
      <c r="GC56" s="90"/>
      <c r="GD56" s="90"/>
      <c r="GE56" s="91"/>
      <c r="GF56" s="89">
        <f>データ!CD6</f>
        <v>27.33</v>
      </c>
      <c r="GG56" s="90"/>
      <c r="GH56" s="90"/>
      <c r="GI56" s="90"/>
      <c r="GJ56" s="90"/>
      <c r="GK56" s="90"/>
      <c r="GL56" s="90"/>
      <c r="GM56" s="90"/>
      <c r="GN56" s="90"/>
      <c r="GO56" s="90"/>
      <c r="GP56" s="90"/>
      <c r="GQ56" s="90"/>
      <c r="GR56" s="90"/>
      <c r="GS56" s="90"/>
      <c r="GT56" s="90"/>
      <c r="GU56" s="90"/>
      <c r="GV56" s="90"/>
      <c r="GW56" s="90"/>
      <c r="GX56" s="90"/>
      <c r="GY56" s="91"/>
      <c r="GZ56" s="89">
        <f>データ!CE6</f>
        <v>27.25</v>
      </c>
      <c r="HA56" s="90"/>
      <c r="HB56" s="90"/>
      <c r="HC56" s="90"/>
      <c r="HD56" s="90"/>
      <c r="HE56" s="90"/>
      <c r="HF56" s="90"/>
      <c r="HG56" s="90"/>
      <c r="HH56" s="90"/>
      <c r="HI56" s="90"/>
      <c r="HJ56" s="90"/>
      <c r="HK56" s="90"/>
      <c r="HL56" s="90"/>
      <c r="HM56" s="90"/>
      <c r="HN56" s="90"/>
      <c r="HO56" s="90"/>
      <c r="HP56" s="90"/>
      <c r="HQ56" s="90"/>
      <c r="HR56" s="90"/>
      <c r="HS56" s="91"/>
      <c r="HT56" s="89">
        <f>データ!CF6</f>
        <v>24.35</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41.59</v>
      </c>
      <c r="JM56" s="90"/>
      <c r="JN56" s="90"/>
      <c r="JO56" s="90"/>
      <c r="JP56" s="90"/>
      <c r="JQ56" s="90"/>
      <c r="JR56" s="90"/>
      <c r="JS56" s="90"/>
      <c r="JT56" s="90"/>
      <c r="JU56" s="90"/>
      <c r="JV56" s="90"/>
      <c r="JW56" s="90"/>
      <c r="JX56" s="90"/>
      <c r="JY56" s="90"/>
      <c r="JZ56" s="90"/>
      <c r="KA56" s="90"/>
      <c r="KB56" s="90"/>
      <c r="KC56" s="90"/>
      <c r="KD56" s="90"/>
      <c r="KE56" s="91"/>
      <c r="KF56" s="89">
        <f>データ!CN6</f>
        <v>40.29</v>
      </c>
      <c r="KG56" s="90"/>
      <c r="KH56" s="90"/>
      <c r="KI56" s="90"/>
      <c r="KJ56" s="90"/>
      <c r="KK56" s="90"/>
      <c r="KL56" s="90"/>
      <c r="KM56" s="90"/>
      <c r="KN56" s="90"/>
      <c r="KO56" s="90"/>
      <c r="KP56" s="90"/>
      <c r="KQ56" s="90"/>
      <c r="KR56" s="90"/>
      <c r="KS56" s="90"/>
      <c r="KT56" s="90"/>
      <c r="KU56" s="90"/>
      <c r="KV56" s="90"/>
      <c r="KW56" s="90"/>
      <c r="KX56" s="90"/>
      <c r="KY56" s="91"/>
      <c r="KZ56" s="89">
        <f>データ!CO6</f>
        <v>40.409999999999997</v>
      </c>
      <c r="LA56" s="90"/>
      <c r="LB56" s="90"/>
      <c r="LC56" s="90"/>
      <c r="LD56" s="90"/>
      <c r="LE56" s="90"/>
      <c r="LF56" s="90"/>
      <c r="LG56" s="90"/>
      <c r="LH56" s="90"/>
      <c r="LI56" s="90"/>
      <c r="LJ56" s="90"/>
      <c r="LK56" s="90"/>
      <c r="LL56" s="90"/>
      <c r="LM56" s="90"/>
      <c r="LN56" s="90"/>
      <c r="LO56" s="90"/>
      <c r="LP56" s="90"/>
      <c r="LQ56" s="90"/>
      <c r="LR56" s="90"/>
      <c r="LS56" s="91"/>
      <c r="LT56" s="89">
        <f>データ!CP6</f>
        <v>41.58</v>
      </c>
      <c r="LU56" s="90"/>
      <c r="LV56" s="90"/>
      <c r="LW56" s="90"/>
      <c r="LX56" s="90"/>
      <c r="LY56" s="90"/>
      <c r="LZ56" s="90"/>
      <c r="MA56" s="90"/>
      <c r="MB56" s="90"/>
      <c r="MC56" s="90"/>
      <c r="MD56" s="90"/>
      <c r="ME56" s="90"/>
      <c r="MF56" s="90"/>
      <c r="MG56" s="90"/>
      <c r="MH56" s="90"/>
      <c r="MI56" s="90"/>
      <c r="MJ56" s="90"/>
      <c r="MK56" s="90"/>
      <c r="ML56" s="90"/>
      <c r="MM56" s="91"/>
      <c r="MN56" s="89">
        <f>データ!CQ6</f>
        <v>42.67</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62.75</v>
      </c>
      <c r="OG56" s="90"/>
      <c r="OH56" s="90"/>
      <c r="OI56" s="90"/>
      <c r="OJ56" s="90"/>
      <c r="OK56" s="90"/>
      <c r="OL56" s="90"/>
      <c r="OM56" s="90"/>
      <c r="ON56" s="90"/>
      <c r="OO56" s="90"/>
      <c r="OP56" s="90"/>
      <c r="OQ56" s="90"/>
      <c r="OR56" s="90"/>
      <c r="OS56" s="90"/>
      <c r="OT56" s="90"/>
      <c r="OU56" s="90"/>
      <c r="OV56" s="90"/>
      <c r="OW56" s="90"/>
      <c r="OX56" s="90"/>
      <c r="OY56" s="91"/>
      <c r="OZ56" s="89">
        <f>データ!CY6</f>
        <v>61.99</v>
      </c>
      <c r="PA56" s="90"/>
      <c r="PB56" s="90"/>
      <c r="PC56" s="90"/>
      <c r="PD56" s="90"/>
      <c r="PE56" s="90"/>
      <c r="PF56" s="90"/>
      <c r="PG56" s="90"/>
      <c r="PH56" s="90"/>
      <c r="PI56" s="90"/>
      <c r="PJ56" s="90"/>
      <c r="PK56" s="90"/>
      <c r="PL56" s="90"/>
      <c r="PM56" s="90"/>
      <c r="PN56" s="90"/>
      <c r="PO56" s="90"/>
      <c r="PP56" s="90"/>
      <c r="PQ56" s="90"/>
      <c r="PR56" s="90"/>
      <c r="PS56" s="91"/>
      <c r="PT56" s="89">
        <f>データ!CZ6</f>
        <v>62.26</v>
      </c>
      <c r="PU56" s="90"/>
      <c r="PV56" s="90"/>
      <c r="PW56" s="90"/>
      <c r="PX56" s="90"/>
      <c r="PY56" s="90"/>
      <c r="PZ56" s="90"/>
      <c r="QA56" s="90"/>
      <c r="QB56" s="90"/>
      <c r="QC56" s="90"/>
      <c r="QD56" s="90"/>
      <c r="QE56" s="90"/>
      <c r="QF56" s="90"/>
      <c r="QG56" s="90"/>
      <c r="QH56" s="90"/>
      <c r="QI56" s="90"/>
      <c r="QJ56" s="90"/>
      <c r="QK56" s="90"/>
      <c r="QL56" s="90"/>
      <c r="QM56" s="91"/>
      <c r="QN56" s="89">
        <f>データ!DA6</f>
        <v>63.81</v>
      </c>
      <c r="QO56" s="90"/>
      <c r="QP56" s="90"/>
      <c r="QQ56" s="90"/>
      <c r="QR56" s="90"/>
      <c r="QS56" s="90"/>
      <c r="QT56" s="90"/>
      <c r="QU56" s="90"/>
      <c r="QV56" s="90"/>
      <c r="QW56" s="90"/>
      <c r="QX56" s="90"/>
      <c r="QY56" s="90"/>
      <c r="QZ56" s="90"/>
      <c r="RA56" s="90"/>
      <c r="RB56" s="90"/>
      <c r="RC56" s="90"/>
      <c r="RD56" s="90"/>
      <c r="RE56" s="90"/>
      <c r="RF56" s="90"/>
      <c r="RG56" s="91"/>
      <c r="RH56" s="89">
        <f>データ!DB6</f>
        <v>65.94</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15">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105</v>
      </c>
      <c r="SN68" s="69"/>
      <c r="SO68" s="69"/>
      <c r="SP68" s="69"/>
      <c r="SQ68" s="69"/>
      <c r="SR68" s="69"/>
      <c r="SS68" s="69"/>
      <c r="ST68" s="69"/>
      <c r="SU68" s="69"/>
      <c r="SV68" s="69"/>
      <c r="SW68" s="69"/>
      <c r="SX68" s="69"/>
      <c r="SY68" s="69"/>
      <c r="SZ68" s="69"/>
      <c r="TA68" s="70"/>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15">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R01</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R02</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R03</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R04</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R05</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R01</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R02</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R03</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R04</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R05</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R01</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R02</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R03</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R04</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R05</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15">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60.91</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63.04</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65.36</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67.400000000000006</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68.930000000000007</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52.57</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53.95</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55.28</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54.97</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54.96</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0.03</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15">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57.57</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57.63</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58.13</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59.87</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56.74</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52.33</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52.35</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53.69</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56.59</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54.73</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0.77</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0.24</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0.22</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0.24</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0.52</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15">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29</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30</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31</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50" t="str">
        <f>データ!AD6</f>
        <v>【114.39】</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【23.61】</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【494.95】</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【229.84】</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【110.13】</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【19.72】</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【52.61】</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0" t="str">
        <f>データ!DC6</f>
        <v>【77.52】</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0" t="str">
        <f>データ!DN6</f>
        <v>【61.16】</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0" t="str">
        <f>データ!DY6</f>
        <v>【49.95】</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0" t="str">
        <f>データ!EJ6</f>
        <v>【0.32】</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lSej3eHMBWjSdhsuk8l0QCfpD1cKGfkLfqBEJPAo43juOEEGqv46ns0n42vzOGNATjn9AvjfRQP6TY2VN55NvA==" saltValue="aQ0TgLG/mtrvLeMx+iMM6w=="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15">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15">
      <c r="A6" s="28" t="s">
        <v>86</v>
      </c>
      <c r="B6" s="33"/>
      <c r="C6" s="33"/>
      <c r="D6" s="33"/>
      <c r="E6" s="33"/>
      <c r="F6" s="33"/>
      <c r="G6" s="33"/>
      <c r="H6" s="33"/>
      <c r="I6" s="33"/>
      <c r="J6" s="33"/>
      <c r="K6" s="33"/>
      <c r="L6" s="33"/>
      <c r="M6" s="33"/>
      <c r="N6" s="33"/>
      <c r="O6" s="33"/>
      <c r="P6" s="33"/>
      <c r="Q6" s="34"/>
      <c r="R6" s="33"/>
      <c r="S6" s="33"/>
      <c r="T6" s="35">
        <f t="shared" ref="T6:CE6" si="3">T7</f>
        <v>153.65</v>
      </c>
      <c r="U6" s="35">
        <f>U7</f>
        <v>154.01</v>
      </c>
      <c r="V6" s="35">
        <f>V7</f>
        <v>158.26</v>
      </c>
      <c r="W6" s="35">
        <f>W7</f>
        <v>146.33000000000001</v>
      </c>
      <c r="X6" s="35">
        <f t="shared" si="3"/>
        <v>154.56</v>
      </c>
      <c r="Y6" s="35">
        <f t="shared" si="3"/>
        <v>117.47</v>
      </c>
      <c r="Z6" s="35">
        <f t="shared" si="3"/>
        <v>115.38</v>
      </c>
      <c r="AA6" s="35">
        <f t="shared" si="3"/>
        <v>113.53</v>
      </c>
      <c r="AB6" s="35">
        <f t="shared" si="3"/>
        <v>111.03</v>
      </c>
      <c r="AC6" s="35">
        <f t="shared" si="3"/>
        <v>112.45</v>
      </c>
      <c r="AD6" s="33" t="str">
        <f>IF(AD7="-","【-】","【"&amp;SUBSTITUTE(TEXT(AD7,"#,##0.00"),"-","△")&amp;"】")</f>
        <v>【114.39】</v>
      </c>
      <c r="AE6" s="35">
        <f t="shared" si="3"/>
        <v>0</v>
      </c>
      <c r="AF6" s="35">
        <f>AF7</f>
        <v>0</v>
      </c>
      <c r="AG6" s="35">
        <f>AG7</f>
        <v>0</v>
      </c>
      <c r="AH6" s="35">
        <f>AH7</f>
        <v>0</v>
      </c>
      <c r="AI6" s="35">
        <f t="shared" si="3"/>
        <v>0</v>
      </c>
      <c r="AJ6" s="35">
        <f t="shared" si="3"/>
        <v>51.91</v>
      </c>
      <c r="AK6" s="35">
        <f t="shared" si="3"/>
        <v>53.86</v>
      </c>
      <c r="AL6" s="35">
        <f t="shared" si="3"/>
        <v>75.17</v>
      </c>
      <c r="AM6" s="35">
        <f t="shared" si="3"/>
        <v>164.95</v>
      </c>
      <c r="AN6" s="35">
        <f t="shared" si="3"/>
        <v>124.74</v>
      </c>
      <c r="AO6" s="33" t="str">
        <f>IF(AO7="-","【-】","【"&amp;SUBSTITUTE(TEXT(AO7,"#,##0.00"),"-","△")&amp;"】")</f>
        <v>【23.61】</v>
      </c>
      <c r="AP6" s="35">
        <f t="shared" si="3"/>
        <v>4792.93</v>
      </c>
      <c r="AQ6" s="35">
        <f>AQ7</f>
        <v>3415.71</v>
      </c>
      <c r="AR6" s="35">
        <f>AR7</f>
        <v>4516.37</v>
      </c>
      <c r="AS6" s="35">
        <f>AS7</f>
        <v>2701.4</v>
      </c>
      <c r="AT6" s="35">
        <f t="shared" si="3"/>
        <v>4316.7</v>
      </c>
      <c r="AU6" s="35">
        <f t="shared" si="3"/>
        <v>578.19000000000005</v>
      </c>
      <c r="AV6" s="35">
        <f t="shared" si="3"/>
        <v>638.35</v>
      </c>
      <c r="AW6" s="35">
        <f t="shared" si="3"/>
        <v>521.36</v>
      </c>
      <c r="AX6" s="35">
        <f t="shared" si="3"/>
        <v>549.66999999999996</v>
      </c>
      <c r="AY6" s="35">
        <f t="shared" si="3"/>
        <v>599.1</v>
      </c>
      <c r="AZ6" s="33" t="str">
        <f>IF(AZ7="-","【-】","【"&amp;SUBSTITUTE(TEXT(AZ7,"#,##0.00"),"-","△")&amp;"】")</f>
        <v>【494.95】</v>
      </c>
      <c r="BA6" s="35">
        <f t="shared" si="3"/>
        <v>127.86</v>
      </c>
      <c r="BB6" s="35">
        <f>BB7</f>
        <v>159.43</v>
      </c>
      <c r="BC6" s="35">
        <f>BC7</f>
        <v>189.43</v>
      </c>
      <c r="BD6" s="35">
        <f>BD7</f>
        <v>182.69</v>
      </c>
      <c r="BE6" s="35">
        <f t="shared" si="3"/>
        <v>210.88</v>
      </c>
      <c r="BF6" s="35">
        <f t="shared" si="3"/>
        <v>204.31</v>
      </c>
      <c r="BG6" s="35">
        <f t="shared" si="3"/>
        <v>214.2</v>
      </c>
      <c r="BH6" s="35">
        <f t="shared" si="3"/>
        <v>242.32</v>
      </c>
      <c r="BI6" s="35">
        <f t="shared" si="3"/>
        <v>256.39999999999998</v>
      </c>
      <c r="BJ6" s="35">
        <f t="shared" si="3"/>
        <v>254.62</v>
      </c>
      <c r="BK6" s="33" t="str">
        <f>IF(BK7="-","【-】","【"&amp;SUBSTITUTE(TEXT(BK7,"#,##0.00"),"-","△")&amp;"】")</f>
        <v>【229.84】</v>
      </c>
      <c r="BL6" s="35">
        <f t="shared" si="3"/>
        <v>156.77000000000001</v>
      </c>
      <c r="BM6" s="35">
        <f>BM7</f>
        <v>157.11000000000001</v>
      </c>
      <c r="BN6" s="35">
        <f>BN7</f>
        <v>161.61000000000001</v>
      </c>
      <c r="BO6" s="35">
        <f>BO7</f>
        <v>148.18</v>
      </c>
      <c r="BP6" s="35">
        <f t="shared" si="3"/>
        <v>157.27000000000001</v>
      </c>
      <c r="BQ6" s="35">
        <f t="shared" si="3"/>
        <v>106.98</v>
      </c>
      <c r="BR6" s="35">
        <f t="shared" si="3"/>
        <v>103.06</v>
      </c>
      <c r="BS6" s="35">
        <f t="shared" si="3"/>
        <v>100.74</v>
      </c>
      <c r="BT6" s="35">
        <f t="shared" si="3"/>
        <v>95.67</v>
      </c>
      <c r="BU6" s="35">
        <f t="shared" si="3"/>
        <v>106.76</v>
      </c>
      <c r="BV6" s="33" t="str">
        <f>IF(BV7="-","【-】","【"&amp;SUBSTITUTE(TEXT(BV7,"#,##0.00"),"-","△")&amp;"】")</f>
        <v>【110.13】</v>
      </c>
      <c r="BW6" s="35">
        <f t="shared" si="3"/>
        <v>10.23</v>
      </c>
      <c r="BX6" s="35">
        <f>BX7</f>
        <v>10.199999999999999</v>
      </c>
      <c r="BY6" s="35">
        <f>BY7</f>
        <v>9.92</v>
      </c>
      <c r="BZ6" s="35">
        <f>BZ7</f>
        <v>10.82</v>
      </c>
      <c r="CA6" s="35">
        <f t="shared" si="3"/>
        <v>10.19</v>
      </c>
      <c r="CB6" s="35">
        <f t="shared" si="3"/>
        <v>26.08</v>
      </c>
      <c r="CC6" s="35">
        <f t="shared" si="3"/>
        <v>26.92</v>
      </c>
      <c r="CD6" s="35">
        <f t="shared" si="3"/>
        <v>27.33</v>
      </c>
      <c r="CE6" s="35">
        <f t="shared" si="3"/>
        <v>27.25</v>
      </c>
      <c r="CF6" s="35">
        <f t="shared" ref="CF6" si="4">CF7</f>
        <v>24.35</v>
      </c>
      <c r="CG6" s="33" t="str">
        <f>IF(CG7="-","【-】","【"&amp;SUBSTITUTE(TEXT(CG7,"#,##0.00"),"-","△")&amp;"】")</f>
        <v>【19.72】</v>
      </c>
      <c r="CH6" s="35">
        <f t="shared" ref="CH6:CQ6" si="5">CH7</f>
        <v>36.26</v>
      </c>
      <c r="CI6" s="35">
        <f>CI7</f>
        <v>36.619999999999997</v>
      </c>
      <c r="CJ6" s="35">
        <f>CJ7</f>
        <v>36.590000000000003</v>
      </c>
      <c r="CK6" s="35">
        <f>CK7</f>
        <v>35.71</v>
      </c>
      <c r="CL6" s="35">
        <f t="shared" si="5"/>
        <v>34.909999999999997</v>
      </c>
      <c r="CM6" s="35">
        <f t="shared" si="5"/>
        <v>41.59</v>
      </c>
      <c r="CN6" s="35">
        <f t="shared" si="5"/>
        <v>40.29</v>
      </c>
      <c r="CO6" s="35">
        <f t="shared" si="5"/>
        <v>40.409999999999997</v>
      </c>
      <c r="CP6" s="35">
        <f t="shared" si="5"/>
        <v>41.58</v>
      </c>
      <c r="CQ6" s="35">
        <f t="shared" si="5"/>
        <v>42.67</v>
      </c>
      <c r="CR6" s="33" t="str">
        <f>IF(CR7="-","【-】","【"&amp;SUBSTITUTE(TEXT(CR7,"#,##0.00"),"-","△")&amp;"】")</f>
        <v>【52.61】</v>
      </c>
      <c r="CS6" s="35">
        <f t="shared" ref="CS6:DB6" si="6">CS7</f>
        <v>72.78</v>
      </c>
      <c r="CT6" s="35">
        <f>CT7</f>
        <v>72.78</v>
      </c>
      <c r="CU6" s="35">
        <f>CU7</f>
        <v>72.78</v>
      </c>
      <c r="CV6" s="35">
        <f>CV7</f>
        <v>72.78</v>
      </c>
      <c r="CW6" s="35">
        <f t="shared" si="6"/>
        <v>72.78</v>
      </c>
      <c r="CX6" s="35">
        <f t="shared" si="6"/>
        <v>62.75</v>
      </c>
      <c r="CY6" s="35">
        <f t="shared" si="6"/>
        <v>61.99</v>
      </c>
      <c r="CZ6" s="35">
        <f t="shared" si="6"/>
        <v>62.26</v>
      </c>
      <c r="DA6" s="35">
        <f t="shared" si="6"/>
        <v>63.81</v>
      </c>
      <c r="DB6" s="35">
        <f t="shared" si="6"/>
        <v>65.94</v>
      </c>
      <c r="DC6" s="33" t="str">
        <f>IF(DC7="-","【-】","【"&amp;SUBSTITUTE(TEXT(DC7,"#,##0.00"),"-","△")&amp;"】")</f>
        <v>【77.52】</v>
      </c>
      <c r="DD6" s="35">
        <f t="shared" ref="DD6:DM6" si="7">DD7</f>
        <v>60.91</v>
      </c>
      <c r="DE6" s="35">
        <f>DE7</f>
        <v>63.04</v>
      </c>
      <c r="DF6" s="35">
        <f>DF7</f>
        <v>65.36</v>
      </c>
      <c r="DG6" s="35">
        <f>DG7</f>
        <v>67.400000000000006</v>
      </c>
      <c r="DH6" s="35">
        <f t="shared" si="7"/>
        <v>68.930000000000007</v>
      </c>
      <c r="DI6" s="35">
        <f t="shared" si="7"/>
        <v>57.57</v>
      </c>
      <c r="DJ6" s="35">
        <f t="shared" si="7"/>
        <v>57.63</v>
      </c>
      <c r="DK6" s="35">
        <f t="shared" si="7"/>
        <v>58.13</v>
      </c>
      <c r="DL6" s="35">
        <f t="shared" si="7"/>
        <v>59.87</v>
      </c>
      <c r="DM6" s="35">
        <f t="shared" si="7"/>
        <v>56.74</v>
      </c>
      <c r="DN6" s="33" t="str">
        <f>IF(DN7="-","【-】","【"&amp;SUBSTITUTE(TEXT(DN7,"#,##0.00"),"-","△")&amp;"】")</f>
        <v>【61.16】</v>
      </c>
      <c r="DO6" s="35">
        <f t="shared" ref="DO6:DX6" si="8">DO7</f>
        <v>52.57</v>
      </c>
      <c r="DP6" s="35">
        <f>DP7</f>
        <v>53.95</v>
      </c>
      <c r="DQ6" s="35">
        <f>DQ7</f>
        <v>55.28</v>
      </c>
      <c r="DR6" s="35">
        <f>DR7</f>
        <v>54.97</v>
      </c>
      <c r="DS6" s="35">
        <f t="shared" si="8"/>
        <v>54.96</v>
      </c>
      <c r="DT6" s="35">
        <f t="shared" si="8"/>
        <v>52.33</v>
      </c>
      <c r="DU6" s="35">
        <f t="shared" si="8"/>
        <v>52.35</v>
      </c>
      <c r="DV6" s="35">
        <f t="shared" si="8"/>
        <v>53.69</v>
      </c>
      <c r="DW6" s="35">
        <f t="shared" si="8"/>
        <v>56.59</v>
      </c>
      <c r="DX6" s="35">
        <f t="shared" si="8"/>
        <v>54.73</v>
      </c>
      <c r="DY6" s="33" t="str">
        <f>IF(DY7="-","【-】","【"&amp;SUBSTITUTE(TEXT(DY7,"#,##0.00"),"-","△")&amp;"】")</f>
        <v>【49.95】</v>
      </c>
      <c r="DZ6" s="35">
        <f t="shared" ref="DZ6:EI6" si="9">DZ7</f>
        <v>0</v>
      </c>
      <c r="EA6" s="35">
        <f>EA7</f>
        <v>0.03</v>
      </c>
      <c r="EB6" s="35">
        <f>EB7</f>
        <v>0</v>
      </c>
      <c r="EC6" s="35">
        <f>EC7</f>
        <v>0</v>
      </c>
      <c r="ED6" s="35">
        <f t="shared" si="9"/>
        <v>0</v>
      </c>
      <c r="EE6" s="35">
        <f t="shared" si="9"/>
        <v>0.77</v>
      </c>
      <c r="EF6" s="35">
        <f t="shared" si="9"/>
        <v>0.24</v>
      </c>
      <c r="EG6" s="35">
        <f t="shared" si="9"/>
        <v>0.22</v>
      </c>
      <c r="EH6" s="35">
        <f t="shared" si="9"/>
        <v>0.24</v>
      </c>
      <c r="EI6" s="35">
        <f t="shared" si="9"/>
        <v>0.52</v>
      </c>
      <c r="EJ6" s="33" t="str">
        <f>IF(EJ7="-","【-】","【"&amp;SUBSTITUTE(TEXT(EJ7,"#,##0.00"),"-","△")&amp;"】")</f>
        <v>【0.32】</v>
      </c>
    </row>
    <row r="7" spans="1:140" s="36" customFormat="1" x14ac:dyDescent="0.15">
      <c r="A7"/>
      <c r="B7" s="37" t="s">
        <v>87</v>
      </c>
      <c r="C7" s="37" t="s">
        <v>88</v>
      </c>
      <c r="D7" s="37" t="s">
        <v>89</v>
      </c>
      <c r="E7" s="37" t="s">
        <v>90</v>
      </c>
      <c r="F7" s="37" t="s">
        <v>91</v>
      </c>
      <c r="G7" s="37" t="s">
        <v>92</v>
      </c>
      <c r="H7" s="37" t="s">
        <v>93</v>
      </c>
      <c r="I7" s="37" t="s">
        <v>94</v>
      </c>
      <c r="J7" s="37" t="s">
        <v>95</v>
      </c>
      <c r="K7" s="38">
        <v>130000</v>
      </c>
      <c r="L7" s="37" t="s">
        <v>96</v>
      </c>
      <c r="M7" s="38">
        <v>1</v>
      </c>
      <c r="N7" s="38">
        <v>45379</v>
      </c>
      <c r="O7" s="39" t="s">
        <v>97</v>
      </c>
      <c r="P7" s="39">
        <v>86.6</v>
      </c>
      <c r="Q7" s="38">
        <v>5</v>
      </c>
      <c r="R7" s="38">
        <v>94610</v>
      </c>
      <c r="S7" s="37" t="s">
        <v>98</v>
      </c>
      <c r="T7" s="40">
        <v>153.65</v>
      </c>
      <c r="U7" s="40">
        <v>154.01</v>
      </c>
      <c r="V7" s="40">
        <v>158.26</v>
      </c>
      <c r="W7" s="40">
        <v>146.33000000000001</v>
      </c>
      <c r="X7" s="40">
        <v>154.56</v>
      </c>
      <c r="Y7" s="40">
        <v>117.47</v>
      </c>
      <c r="Z7" s="40">
        <v>115.38</v>
      </c>
      <c r="AA7" s="40">
        <v>113.53</v>
      </c>
      <c r="AB7" s="40">
        <v>111.03</v>
      </c>
      <c r="AC7" s="41">
        <v>112.45</v>
      </c>
      <c r="AD7" s="40">
        <v>114.39</v>
      </c>
      <c r="AE7" s="40">
        <v>0</v>
      </c>
      <c r="AF7" s="40">
        <v>0</v>
      </c>
      <c r="AG7" s="40">
        <v>0</v>
      </c>
      <c r="AH7" s="40">
        <v>0</v>
      </c>
      <c r="AI7" s="40">
        <v>0</v>
      </c>
      <c r="AJ7" s="40">
        <v>51.91</v>
      </c>
      <c r="AK7" s="40">
        <v>53.86</v>
      </c>
      <c r="AL7" s="40">
        <v>75.17</v>
      </c>
      <c r="AM7" s="40">
        <v>164.95</v>
      </c>
      <c r="AN7" s="40">
        <v>124.74</v>
      </c>
      <c r="AO7" s="40">
        <v>23.61</v>
      </c>
      <c r="AP7" s="40">
        <v>4792.93</v>
      </c>
      <c r="AQ7" s="40">
        <v>3415.71</v>
      </c>
      <c r="AR7" s="40">
        <v>4516.37</v>
      </c>
      <c r="AS7" s="40">
        <v>2701.4</v>
      </c>
      <c r="AT7" s="40">
        <v>4316.7</v>
      </c>
      <c r="AU7" s="40">
        <v>578.19000000000005</v>
      </c>
      <c r="AV7" s="40">
        <v>638.35</v>
      </c>
      <c r="AW7" s="40">
        <v>521.36</v>
      </c>
      <c r="AX7" s="40">
        <v>549.66999999999996</v>
      </c>
      <c r="AY7" s="40">
        <v>599.1</v>
      </c>
      <c r="AZ7" s="40">
        <v>494.95</v>
      </c>
      <c r="BA7" s="40">
        <v>127.86</v>
      </c>
      <c r="BB7" s="40">
        <v>159.43</v>
      </c>
      <c r="BC7" s="40">
        <v>189.43</v>
      </c>
      <c r="BD7" s="40">
        <v>182.69</v>
      </c>
      <c r="BE7" s="40">
        <v>210.88</v>
      </c>
      <c r="BF7" s="40">
        <v>204.31</v>
      </c>
      <c r="BG7" s="40">
        <v>214.2</v>
      </c>
      <c r="BH7" s="40">
        <v>242.32</v>
      </c>
      <c r="BI7" s="40">
        <v>256.39999999999998</v>
      </c>
      <c r="BJ7" s="40">
        <v>254.62</v>
      </c>
      <c r="BK7" s="40">
        <v>229.84</v>
      </c>
      <c r="BL7" s="40">
        <v>156.77000000000001</v>
      </c>
      <c r="BM7" s="40">
        <v>157.11000000000001</v>
      </c>
      <c r="BN7" s="40">
        <v>161.61000000000001</v>
      </c>
      <c r="BO7" s="40">
        <v>148.18</v>
      </c>
      <c r="BP7" s="40">
        <v>157.27000000000001</v>
      </c>
      <c r="BQ7" s="40">
        <v>106.98</v>
      </c>
      <c r="BR7" s="40">
        <v>103.06</v>
      </c>
      <c r="BS7" s="40">
        <v>100.74</v>
      </c>
      <c r="BT7" s="40">
        <v>95.67</v>
      </c>
      <c r="BU7" s="40">
        <v>106.76</v>
      </c>
      <c r="BV7" s="40">
        <v>110.13</v>
      </c>
      <c r="BW7" s="40">
        <v>10.23</v>
      </c>
      <c r="BX7" s="40">
        <v>10.199999999999999</v>
      </c>
      <c r="BY7" s="40">
        <v>9.92</v>
      </c>
      <c r="BZ7" s="40">
        <v>10.82</v>
      </c>
      <c r="CA7" s="40">
        <v>10.19</v>
      </c>
      <c r="CB7" s="40">
        <v>26.08</v>
      </c>
      <c r="CC7" s="40">
        <v>26.92</v>
      </c>
      <c r="CD7" s="40">
        <v>27.33</v>
      </c>
      <c r="CE7" s="40">
        <v>27.25</v>
      </c>
      <c r="CF7" s="40">
        <v>24.35</v>
      </c>
      <c r="CG7" s="40">
        <v>19.72</v>
      </c>
      <c r="CH7" s="40">
        <v>36.26</v>
      </c>
      <c r="CI7" s="40">
        <v>36.619999999999997</v>
      </c>
      <c r="CJ7" s="40">
        <v>36.590000000000003</v>
      </c>
      <c r="CK7" s="40">
        <v>35.71</v>
      </c>
      <c r="CL7" s="40">
        <v>34.909999999999997</v>
      </c>
      <c r="CM7" s="40">
        <v>41.59</v>
      </c>
      <c r="CN7" s="40">
        <v>40.29</v>
      </c>
      <c r="CO7" s="40">
        <v>40.409999999999997</v>
      </c>
      <c r="CP7" s="40">
        <v>41.58</v>
      </c>
      <c r="CQ7" s="40">
        <v>42.67</v>
      </c>
      <c r="CR7" s="40">
        <v>52.61</v>
      </c>
      <c r="CS7" s="40">
        <v>72.78</v>
      </c>
      <c r="CT7" s="40">
        <v>72.78</v>
      </c>
      <c r="CU7" s="40">
        <v>72.78</v>
      </c>
      <c r="CV7" s="40">
        <v>72.78</v>
      </c>
      <c r="CW7" s="40">
        <v>72.78</v>
      </c>
      <c r="CX7" s="40">
        <v>62.75</v>
      </c>
      <c r="CY7" s="40">
        <v>61.99</v>
      </c>
      <c r="CZ7" s="40">
        <v>62.26</v>
      </c>
      <c r="DA7" s="40">
        <v>63.81</v>
      </c>
      <c r="DB7" s="40">
        <v>65.94</v>
      </c>
      <c r="DC7" s="40">
        <v>77.52</v>
      </c>
      <c r="DD7" s="40">
        <v>60.91</v>
      </c>
      <c r="DE7" s="40">
        <v>63.04</v>
      </c>
      <c r="DF7" s="40">
        <v>65.36</v>
      </c>
      <c r="DG7" s="40">
        <v>67.400000000000006</v>
      </c>
      <c r="DH7" s="40">
        <v>68.930000000000007</v>
      </c>
      <c r="DI7" s="40">
        <v>57.57</v>
      </c>
      <c r="DJ7" s="40">
        <v>57.63</v>
      </c>
      <c r="DK7" s="40">
        <v>58.13</v>
      </c>
      <c r="DL7" s="40">
        <v>59.87</v>
      </c>
      <c r="DM7" s="40">
        <v>56.74</v>
      </c>
      <c r="DN7" s="40">
        <v>61.16</v>
      </c>
      <c r="DO7" s="40">
        <v>52.57</v>
      </c>
      <c r="DP7" s="40">
        <v>53.95</v>
      </c>
      <c r="DQ7" s="40">
        <v>55.28</v>
      </c>
      <c r="DR7" s="40">
        <v>54.97</v>
      </c>
      <c r="DS7" s="40">
        <v>54.96</v>
      </c>
      <c r="DT7" s="40">
        <v>52.33</v>
      </c>
      <c r="DU7" s="40">
        <v>52.35</v>
      </c>
      <c r="DV7" s="40">
        <v>53.69</v>
      </c>
      <c r="DW7" s="40">
        <v>56.59</v>
      </c>
      <c r="DX7" s="40">
        <v>54.73</v>
      </c>
      <c r="DY7" s="40">
        <v>49.95</v>
      </c>
      <c r="DZ7" s="40">
        <v>0</v>
      </c>
      <c r="EA7" s="40">
        <v>0.03</v>
      </c>
      <c r="EB7" s="40">
        <v>0</v>
      </c>
      <c r="EC7" s="40">
        <v>0</v>
      </c>
      <c r="ED7" s="40">
        <v>0</v>
      </c>
      <c r="EE7" s="40">
        <v>0.77</v>
      </c>
      <c r="EF7" s="40">
        <v>0.24</v>
      </c>
      <c r="EG7" s="40">
        <v>0.22</v>
      </c>
      <c r="EH7" s="40">
        <v>0.24</v>
      </c>
      <c r="EI7" s="40">
        <v>0.52</v>
      </c>
      <c r="EJ7" s="40">
        <v>0.32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15">
      <c r="T11" s="47" t="s">
        <v>23</v>
      </c>
      <c r="U11" s="48">
        <f>IF(T6="-",NA(),T6)</f>
        <v>153.65</v>
      </c>
      <c r="V11" s="48">
        <f>IF(U6="-",NA(),U6)</f>
        <v>154.01</v>
      </c>
      <c r="W11" s="48">
        <f>IF(V6="-",NA(),V6)</f>
        <v>158.26</v>
      </c>
      <c r="X11" s="48">
        <f>IF(W6="-",NA(),W6)</f>
        <v>146.33000000000001</v>
      </c>
      <c r="Y11" s="48">
        <f>IF(X6="-",NA(),X6)</f>
        <v>154.56</v>
      </c>
      <c r="AE11" s="47" t="s">
        <v>23</v>
      </c>
      <c r="AF11" s="48">
        <f>IF(AE6="-",NA(),AE6)</f>
        <v>0</v>
      </c>
      <c r="AG11" s="48">
        <f>IF(AF6="-",NA(),AF6)</f>
        <v>0</v>
      </c>
      <c r="AH11" s="48">
        <f>IF(AG6="-",NA(),AG6)</f>
        <v>0</v>
      </c>
      <c r="AI11" s="48">
        <f>IF(AH6="-",NA(),AH6)</f>
        <v>0</v>
      </c>
      <c r="AJ11" s="48">
        <f>IF(AI6="-",NA(),AI6)</f>
        <v>0</v>
      </c>
      <c r="AP11" s="47" t="s">
        <v>23</v>
      </c>
      <c r="AQ11" s="48">
        <f>IF(AP6="-",NA(),AP6)</f>
        <v>4792.93</v>
      </c>
      <c r="AR11" s="48">
        <f>IF(AQ6="-",NA(),AQ6)</f>
        <v>3415.71</v>
      </c>
      <c r="AS11" s="48">
        <f>IF(AR6="-",NA(),AR6)</f>
        <v>4516.37</v>
      </c>
      <c r="AT11" s="48">
        <f>IF(AS6="-",NA(),AS6)</f>
        <v>2701.4</v>
      </c>
      <c r="AU11" s="48">
        <f>IF(AT6="-",NA(),AT6)</f>
        <v>4316.7</v>
      </c>
      <c r="BA11" s="47" t="s">
        <v>23</v>
      </c>
      <c r="BB11" s="48">
        <f>IF(BA6="-",NA(),BA6)</f>
        <v>127.86</v>
      </c>
      <c r="BC11" s="48">
        <f>IF(BB6="-",NA(),BB6)</f>
        <v>159.43</v>
      </c>
      <c r="BD11" s="48">
        <f>IF(BC6="-",NA(),BC6)</f>
        <v>189.43</v>
      </c>
      <c r="BE11" s="48">
        <f>IF(BD6="-",NA(),BD6)</f>
        <v>182.69</v>
      </c>
      <c r="BF11" s="48">
        <f>IF(BE6="-",NA(),BE6)</f>
        <v>210.88</v>
      </c>
      <c r="BL11" s="47" t="s">
        <v>23</v>
      </c>
      <c r="BM11" s="48">
        <f>IF(BL6="-",NA(),BL6)</f>
        <v>156.77000000000001</v>
      </c>
      <c r="BN11" s="48">
        <f>IF(BM6="-",NA(),BM6)</f>
        <v>157.11000000000001</v>
      </c>
      <c r="BO11" s="48">
        <f>IF(BN6="-",NA(),BN6)</f>
        <v>161.61000000000001</v>
      </c>
      <c r="BP11" s="48">
        <f>IF(BO6="-",NA(),BO6)</f>
        <v>148.18</v>
      </c>
      <c r="BQ11" s="48">
        <f>IF(BP6="-",NA(),BP6)</f>
        <v>157.27000000000001</v>
      </c>
      <c r="BW11" s="47" t="s">
        <v>23</v>
      </c>
      <c r="BX11" s="48">
        <f>IF(BW6="-",NA(),BW6)</f>
        <v>10.23</v>
      </c>
      <c r="BY11" s="48">
        <f>IF(BX6="-",NA(),BX6)</f>
        <v>10.199999999999999</v>
      </c>
      <c r="BZ11" s="48">
        <f>IF(BY6="-",NA(),BY6)</f>
        <v>9.92</v>
      </c>
      <c r="CA11" s="48">
        <f>IF(BZ6="-",NA(),BZ6)</f>
        <v>10.82</v>
      </c>
      <c r="CB11" s="48">
        <f>IF(CA6="-",NA(),CA6)</f>
        <v>10.19</v>
      </c>
      <c r="CH11" s="47" t="s">
        <v>23</v>
      </c>
      <c r="CI11" s="48">
        <f>IF(CH6="-",NA(),CH6)</f>
        <v>36.26</v>
      </c>
      <c r="CJ11" s="48">
        <f>IF(CI6="-",NA(),CI6)</f>
        <v>36.619999999999997</v>
      </c>
      <c r="CK11" s="48">
        <f>IF(CJ6="-",NA(),CJ6)</f>
        <v>36.590000000000003</v>
      </c>
      <c r="CL11" s="48">
        <f>IF(CK6="-",NA(),CK6)</f>
        <v>35.71</v>
      </c>
      <c r="CM11" s="48">
        <f>IF(CL6="-",NA(),CL6)</f>
        <v>34.909999999999997</v>
      </c>
      <c r="CS11" s="47" t="s">
        <v>23</v>
      </c>
      <c r="CT11" s="48">
        <f>IF(CS6="-",NA(),CS6)</f>
        <v>72.78</v>
      </c>
      <c r="CU11" s="48">
        <f>IF(CT6="-",NA(),CT6)</f>
        <v>72.78</v>
      </c>
      <c r="CV11" s="48">
        <f>IF(CU6="-",NA(),CU6)</f>
        <v>72.78</v>
      </c>
      <c r="CW11" s="48">
        <f>IF(CV6="-",NA(),CV6)</f>
        <v>72.78</v>
      </c>
      <c r="CX11" s="48">
        <f>IF(CW6="-",NA(),CW6)</f>
        <v>72.78</v>
      </c>
      <c r="DD11" s="47" t="s">
        <v>23</v>
      </c>
      <c r="DE11" s="48">
        <f>IF(DD6="-",NA(),DD6)</f>
        <v>60.91</v>
      </c>
      <c r="DF11" s="48">
        <f>IF(DE6="-",NA(),DE6)</f>
        <v>63.04</v>
      </c>
      <c r="DG11" s="48">
        <f>IF(DF6="-",NA(),DF6)</f>
        <v>65.36</v>
      </c>
      <c r="DH11" s="48">
        <f>IF(DG6="-",NA(),DG6)</f>
        <v>67.400000000000006</v>
      </c>
      <c r="DI11" s="48">
        <f>IF(DH6="-",NA(),DH6)</f>
        <v>68.930000000000007</v>
      </c>
      <c r="DO11" s="47" t="s">
        <v>23</v>
      </c>
      <c r="DP11" s="48">
        <f>IF(DO6="-",NA(),DO6)</f>
        <v>52.57</v>
      </c>
      <c r="DQ11" s="48">
        <f>IF(DP6="-",NA(),DP6)</f>
        <v>53.95</v>
      </c>
      <c r="DR11" s="48">
        <f>IF(DQ6="-",NA(),DQ6)</f>
        <v>55.28</v>
      </c>
      <c r="DS11" s="48">
        <f>IF(DR6="-",NA(),DR6)</f>
        <v>54.97</v>
      </c>
      <c r="DT11" s="48">
        <f>IF(DS6="-",NA(),DS6)</f>
        <v>54.96</v>
      </c>
      <c r="DZ11" s="47" t="s">
        <v>23</v>
      </c>
      <c r="EA11" s="48">
        <f>IF(DZ6="-",NA(),DZ6)</f>
        <v>0</v>
      </c>
      <c r="EB11" s="48">
        <f>IF(EA6="-",NA(),EA6)</f>
        <v>0.03</v>
      </c>
      <c r="EC11" s="48">
        <f>IF(EB6="-",NA(),EB6)</f>
        <v>0</v>
      </c>
      <c r="ED11" s="48">
        <f>IF(EC6="-",NA(),EC6)</f>
        <v>0</v>
      </c>
      <c r="EE11" s="48">
        <f>IF(ED6="-",NA(),ED6)</f>
        <v>0</v>
      </c>
    </row>
    <row r="12" spans="1:140" x14ac:dyDescent="0.15">
      <c r="T12" s="47" t="s">
        <v>24</v>
      </c>
      <c r="U12" s="48">
        <f>IF(Y6="-",NA(),Y6)</f>
        <v>117.47</v>
      </c>
      <c r="V12" s="48">
        <f>IF(Z6="-",NA(),Z6)</f>
        <v>115.38</v>
      </c>
      <c r="W12" s="48">
        <f>IF(AA6="-",NA(),AA6)</f>
        <v>113.53</v>
      </c>
      <c r="X12" s="48">
        <f>IF(AB6="-",NA(),AB6)</f>
        <v>111.03</v>
      </c>
      <c r="Y12" s="48">
        <f>IF(AC6="-",NA(),AC6)</f>
        <v>112.45</v>
      </c>
      <c r="AE12" s="47" t="s">
        <v>24</v>
      </c>
      <c r="AF12" s="48">
        <f>IF(AJ6="-",NA(),AJ6)</f>
        <v>51.91</v>
      </c>
      <c r="AG12" s="48">
        <f t="shared" ref="AG12:AJ12" si="10">IF(AK6="-",NA(),AK6)</f>
        <v>53.86</v>
      </c>
      <c r="AH12" s="48">
        <f t="shared" si="10"/>
        <v>75.17</v>
      </c>
      <c r="AI12" s="48">
        <f t="shared" si="10"/>
        <v>164.95</v>
      </c>
      <c r="AJ12" s="48">
        <f t="shared" si="10"/>
        <v>124.74</v>
      </c>
      <c r="AP12" s="47" t="s">
        <v>24</v>
      </c>
      <c r="AQ12" s="48">
        <f>IF(AU6="-",NA(),AU6)</f>
        <v>578.19000000000005</v>
      </c>
      <c r="AR12" s="48">
        <f t="shared" ref="AR12:AU12" si="11">IF(AV6="-",NA(),AV6)</f>
        <v>638.35</v>
      </c>
      <c r="AS12" s="48">
        <f t="shared" si="11"/>
        <v>521.36</v>
      </c>
      <c r="AT12" s="48">
        <f t="shared" si="11"/>
        <v>549.66999999999996</v>
      </c>
      <c r="AU12" s="48">
        <f t="shared" si="11"/>
        <v>599.1</v>
      </c>
      <c r="BA12" s="47" t="s">
        <v>24</v>
      </c>
      <c r="BB12" s="48">
        <f>IF(BF6="-",NA(),BF6)</f>
        <v>204.31</v>
      </c>
      <c r="BC12" s="48">
        <f t="shared" ref="BC12:BF12" si="12">IF(BG6="-",NA(),BG6)</f>
        <v>214.2</v>
      </c>
      <c r="BD12" s="48">
        <f t="shared" si="12"/>
        <v>242.32</v>
      </c>
      <c r="BE12" s="48">
        <f t="shared" si="12"/>
        <v>256.39999999999998</v>
      </c>
      <c r="BF12" s="48">
        <f t="shared" si="12"/>
        <v>254.62</v>
      </c>
      <c r="BL12" s="47" t="s">
        <v>24</v>
      </c>
      <c r="BM12" s="48">
        <f>IF(BQ6="-",NA(),BQ6)</f>
        <v>106.98</v>
      </c>
      <c r="BN12" s="48">
        <f t="shared" ref="BN12:BQ12" si="13">IF(BR6="-",NA(),BR6)</f>
        <v>103.06</v>
      </c>
      <c r="BO12" s="48">
        <f t="shared" si="13"/>
        <v>100.74</v>
      </c>
      <c r="BP12" s="48">
        <f t="shared" si="13"/>
        <v>95.67</v>
      </c>
      <c r="BQ12" s="48">
        <f t="shared" si="13"/>
        <v>106.76</v>
      </c>
      <c r="BW12" s="47" t="s">
        <v>24</v>
      </c>
      <c r="BX12" s="48">
        <f>IF(CB6="-",NA(),CB6)</f>
        <v>26.08</v>
      </c>
      <c r="BY12" s="48">
        <f t="shared" ref="BY12:CB12" si="14">IF(CC6="-",NA(),CC6)</f>
        <v>26.92</v>
      </c>
      <c r="BZ12" s="48">
        <f t="shared" si="14"/>
        <v>27.33</v>
      </c>
      <c r="CA12" s="48">
        <f t="shared" si="14"/>
        <v>27.25</v>
      </c>
      <c r="CB12" s="48">
        <f t="shared" si="14"/>
        <v>24.35</v>
      </c>
      <c r="CH12" s="47" t="s">
        <v>24</v>
      </c>
      <c r="CI12" s="48">
        <f>IF(CM6="-",NA(),CM6)</f>
        <v>41.59</v>
      </c>
      <c r="CJ12" s="48">
        <f t="shared" ref="CJ12:CM12" si="15">IF(CN6="-",NA(),CN6)</f>
        <v>40.29</v>
      </c>
      <c r="CK12" s="48">
        <f t="shared" si="15"/>
        <v>40.409999999999997</v>
      </c>
      <c r="CL12" s="48">
        <f t="shared" si="15"/>
        <v>41.58</v>
      </c>
      <c r="CM12" s="48">
        <f t="shared" si="15"/>
        <v>42.67</v>
      </c>
      <c r="CS12" s="47" t="s">
        <v>24</v>
      </c>
      <c r="CT12" s="48">
        <f>IF(CX6="-",NA(),CX6)</f>
        <v>62.75</v>
      </c>
      <c r="CU12" s="48">
        <f t="shared" ref="CU12:CX12" si="16">IF(CY6="-",NA(),CY6)</f>
        <v>61.99</v>
      </c>
      <c r="CV12" s="48">
        <f t="shared" si="16"/>
        <v>62.26</v>
      </c>
      <c r="CW12" s="48">
        <f t="shared" si="16"/>
        <v>63.81</v>
      </c>
      <c r="CX12" s="48">
        <f t="shared" si="16"/>
        <v>65.94</v>
      </c>
      <c r="DD12" s="47" t="s">
        <v>24</v>
      </c>
      <c r="DE12" s="48">
        <f>IF(DI6="-",NA(),DI6)</f>
        <v>57.57</v>
      </c>
      <c r="DF12" s="48">
        <f t="shared" ref="DF12:DI12" si="17">IF(DJ6="-",NA(),DJ6)</f>
        <v>57.63</v>
      </c>
      <c r="DG12" s="48">
        <f t="shared" si="17"/>
        <v>58.13</v>
      </c>
      <c r="DH12" s="48">
        <f t="shared" si="17"/>
        <v>59.87</v>
      </c>
      <c r="DI12" s="48">
        <f t="shared" si="17"/>
        <v>56.74</v>
      </c>
      <c r="DO12" s="47" t="s">
        <v>24</v>
      </c>
      <c r="DP12" s="48">
        <f>IF(DT6="-",NA(),DT6)</f>
        <v>52.33</v>
      </c>
      <c r="DQ12" s="48">
        <f t="shared" ref="DQ12:DT12" si="18">IF(DU6="-",NA(),DU6)</f>
        <v>52.35</v>
      </c>
      <c r="DR12" s="48">
        <f t="shared" si="18"/>
        <v>53.69</v>
      </c>
      <c r="DS12" s="48">
        <f t="shared" si="18"/>
        <v>56.59</v>
      </c>
      <c r="DT12" s="48">
        <f t="shared" si="18"/>
        <v>54.73</v>
      </c>
      <c r="DZ12" s="47" t="s">
        <v>24</v>
      </c>
      <c r="EA12" s="48">
        <f>IF(EE6="-",NA(),EE6)</f>
        <v>0.77</v>
      </c>
      <c r="EB12" s="48">
        <f t="shared" ref="EB12:EE12" si="19">IF(EF6="-",NA(),EF6)</f>
        <v>0.24</v>
      </c>
      <c r="EC12" s="48">
        <f t="shared" si="19"/>
        <v>0.22</v>
      </c>
      <c r="ED12" s="48">
        <f t="shared" si="19"/>
        <v>0.24</v>
      </c>
      <c r="EE12" s="48">
        <f t="shared" si="19"/>
        <v>0.52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2025-01-30T07:22:25Z</cp:lastPrinted>
  <dcterms:created xsi:type="dcterms:W3CDTF">2024-12-11T05:22:13Z</dcterms:created>
  <dcterms:modified xsi:type="dcterms:W3CDTF">2025-02-03T00:52:01Z</dcterms:modified>
  <cp:category/>
</cp:coreProperties>
</file>