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7C9DAEFF-32A1-44FA-B84F-0267565F0D16}" xr6:coauthVersionLast="36" xr6:coauthVersionMax="36" xr10:uidLastSave="{00000000-0000-0000-0000-000000000000}"/>
  <bookViews>
    <workbookView xWindow="-110" yWindow="-110" windowWidth="19420" windowHeight="10420" firstSheet="8" activeTab="9" xr2:uid="{00000000-000D-0000-FFFF-FFFF00000000}"/>
  </bookViews>
  <sheets>
    <sheet name="分類表" sheetId="1" r:id="rId1"/>
    <sheet name="漂着ごみ　データシート①" sheetId="4" r:id="rId2"/>
    <sheet name="必須項目（集計）" sheetId="6" state="hidden" r:id="rId3"/>
    <sheet name="漂着ごみ　データシート②_x0009__x0009__x0009__x0009__x0009__x0009__x0009__x0009__x0009__x0009__x0009__x0009__x0009__x0009__x0009__x0009__x0009__x0009__x0009_" sheetId="5" r:id="rId4"/>
    <sheet name="オプション（集計）" sheetId="7" state="hidden" r:id="rId5"/>
    <sheet name="漂着ごみ　データシート(言語表記等調査)_x0009__x0009__x0009__x0009__x0009__x0009__x0009__x0009__x0009__x0009__x0009_" sheetId="9" r:id="rId6"/>
    <sheet name="漂着ごみ　データシート（ペットボトルの賞味期限）" sheetId="10" r:id="rId7"/>
    <sheet name="漂流ごみ　データシート_x0009__x0009__x0009__x0009__x0009__x0009__x0009__x0009__x0009__x0009__x0009__x0009__x0009__x0009_" sheetId="11" r:id="rId8"/>
    <sheet name="マイクロプラスチック　データシート（海岸部・沿岸部）_x0009__x0009__x0009__x0009__x0009_" sheetId="12" r:id="rId9"/>
    <sheet name="マイクロプラスチック調査地点記録表（沿岸部）_x0009__x0009__x0009__x0009__x0009__x0009__x0009_" sheetId="13" r:id="rId10"/>
    <sheet name="言語表記調査（集計）" sheetId="8" state="hidden" r:id="rId11"/>
  </sheets>
  <definedNames>
    <definedName name="_xlnm._FilterDatabase" localSheetId="8" hidden="1">'マイクロプラスチック　データシート（海岸部・沿岸部）					'!$A$5:$AV$94</definedName>
    <definedName name="_xlnm._FilterDatabase" localSheetId="7" hidden="1">'漂流ごみ　データシート														'!$B$7:$P$74</definedName>
    <definedName name="_xlnm._FilterDatabase" localSheetId="0" hidden="1">分類表!$A$2:$E$93</definedName>
    <definedName name="_xlnm.Print_Area" localSheetId="8">'マイクロプラスチック　データシート（海岸部・沿岸部）					'!$A$1:$I$85</definedName>
    <definedName name="_xlnm.Print_Area" localSheetId="9">'マイクロプラスチック調査地点記録表（沿岸部）							'!$A$1:$I$31</definedName>
    <definedName name="_xlnm.Print_Area" localSheetId="6">'漂着ごみ　データシート（ペットボトルの賞味期限）'!$A$1:$W$32</definedName>
    <definedName name="_xlnm.Print_Area" localSheetId="1">'漂着ごみ　データシート①'!$A$1:$AR$69</definedName>
    <definedName name="_xlnm.Print_Area" localSheetId="3">'漂着ごみ　データシート②																			'!$A$1:$BF$127</definedName>
    <definedName name="_xlnm.Print_Area" localSheetId="7">'漂流ごみ　データシート														'!$A$1:$Q$74</definedName>
    <definedName name="_xlnm.Print_Area" localSheetId="0">分類表!$A$1:$G$94</definedName>
    <definedName name="_xlnm.Print_Titles" localSheetId="7">'漂流ごみ　データシート														'!$7:$7</definedName>
    <definedName name="_xlnm.Print_Titles" localSheetId="0">分類表!$2:$2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2" l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AL8" i="12"/>
  <c r="AU8" i="12" s="1"/>
  <c r="AK8" i="12"/>
  <c r="AT8" i="12" s="1"/>
  <c r="AJ8" i="12"/>
  <c r="AS8" i="12" s="1"/>
  <c r="T8" i="12"/>
  <c r="AB8" i="12" s="1"/>
  <c r="S8" i="12"/>
  <c r="AA8" i="12" s="1"/>
  <c r="R8" i="12"/>
  <c r="Z8" i="12" s="1"/>
  <c r="Q8" i="12"/>
  <c r="Y8" i="12" s="1"/>
  <c r="P8" i="12"/>
  <c r="X8" i="12" s="1"/>
  <c r="O8" i="12"/>
  <c r="W8" i="12" s="1"/>
  <c r="N8" i="12"/>
  <c r="V8" i="12" s="1"/>
  <c r="AC8" i="12" s="1"/>
  <c r="M8" i="12"/>
  <c r="L8" i="12"/>
  <c r="AS7" i="12"/>
  <c r="AR7" i="12"/>
  <c r="AQ7" i="12"/>
  <c r="AL7" i="12"/>
  <c r="AU7" i="12" s="1"/>
  <c r="AK7" i="12"/>
  <c r="AT7" i="12" s="1"/>
  <c r="AJ7" i="12"/>
  <c r="AI7" i="12"/>
  <c r="AH7" i="12"/>
  <c r="AG7" i="12"/>
  <c r="AP7" i="12" s="1"/>
  <c r="AF7" i="12"/>
  <c r="AO7" i="12" s="1"/>
  <c r="AE7" i="12"/>
  <c r="AN7" i="12" s="1"/>
  <c r="AV7" i="12" s="1"/>
  <c r="T7" i="12"/>
  <c r="AB7" i="12" s="1"/>
  <c r="S7" i="12"/>
  <c r="AA7" i="12" s="1"/>
  <c r="R7" i="12"/>
  <c r="Z7" i="12" s="1"/>
  <c r="Q7" i="12"/>
  <c r="Y7" i="12" s="1"/>
  <c r="P7" i="12"/>
  <c r="X7" i="12" s="1"/>
  <c r="O7" i="12"/>
  <c r="W7" i="12" s="1"/>
  <c r="N7" i="12"/>
  <c r="V7" i="12" s="1"/>
  <c r="AC7" i="12" s="1"/>
  <c r="AQ6" i="12"/>
  <c r="AP6" i="12"/>
  <c r="AO6" i="12"/>
  <c r="AL6" i="12"/>
  <c r="AK6" i="12"/>
  <c r="AJ6" i="12"/>
  <c r="AS6" i="12" s="1"/>
  <c r="AI6" i="12"/>
  <c r="AR6" i="12" s="1"/>
  <c r="AH6" i="12"/>
  <c r="AG6" i="12"/>
  <c r="AF6" i="12"/>
  <c r="AE6" i="12"/>
  <c r="AN6" i="12" s="1"/>
  <c r="T6" i="12"/>
  <c r="AB6" i="12" s="1"/>
  <c r="S6" i="12"/>
  <c r="AA6" i="12" s="1"/>
  <c r="R6" i="12"/>
  <c r="Z6" i="12" s="1"/>
  <c r="Q6" i="12"/>
  <c r="Y6" i="12" s="1"/>
  <c r="P6" i="12"/>
  <c r="X6" i="12" s="1"/>
  <c r="O6" i="12"/>
  <c r="N6" i="12"/>
  <c r="F4" i="12"/>
  <c r="AM7" i="12" l="1"/>
  <c r="AM6" i="12"/>
  <c r="U7" i="12"/>
  <c r="U8" i="12"/>
  <c r="AT6" i="12"/>
  <c r="U6" i="12"/>
  <c r="V6" i="12"/>
  <c r="AU6" i="12"/>
  <c r="AI8" i="12"/>
  <c r="AR8" i="12" s="1"/>
  <c r="AH8" i="12"/>
  <c r="AQ8" i="12" s="1"/>
  <c r="AG8" i="12"/>
  <c r="AP8" i="12" s="1"/>
  <c r="AF8" i="12"/>
  <c r="AO8" i="12" s="1"/>
  <c r="AE8" i="12"/>
  <c r="W6" i="12"/>
  <c r="L9" i="12"/>
  <c r="AC6" i="12" l="1"/>
  <c r="AV6" i="12"/>
  <c r="AI9" i="12"/>
  <c r="AR9" i="12" s="1"/>
  <c r="AH9" i="12"/>
  <c r="AQ9" i="12" s="1"/>
  <c r="AG9" i="12"/>
  <c r="AP9" i="12" s="1"/>
  <c r="T9" i="12"/>
  <c r="AF9" i="12"/>
  <c r="AO9" i="12" s="1"/>
  <c r="S9" i="12"/>
  <c r="AE9" i="12"/>
  <c r="R9" i="12"/>
  <c r="Q9" i="12"/>
  <c r="O9" i="12"/>
  <c r="AL9" i="12"/>
  <c r="AK9" i="12"/>
  <c r="AJ9" i="12"/>
  <c r="L10" i="12"/>
  <c r="P9" i="12"/>
  <c r="N9" i="12"/>
  <c r="AN8" i="12"/>
  <c r="AM8" i="12"/>
  <c r="AT9" i="12" l="1"/>
  <c r="AU9" i="12"/>
  <c r="AS9" i="12"/>
  <c r="AV8" i="12"/>
  <c r="W9" i="12"/>
  <c r="Y9" i="12"/>
  <c r="Z9" i="12"/>
  <c r="AN9" i="12"/>
  <c r="AV9" i="12" s="1"/>
  <c r="AM9" i="12"/>
  <c r="AA9" i="12"/>
  <c r="V9" i="12"/>
  <c r="U9" i="12"/>
  <c r="AB9" i="12"/>
  <c r="X9" i="12"/>
  <c r="AI10" i="12"/>
  <c r="AR10" i="12" s="1"/>
  <c r="AH10" i="12"/>
  <c r="AG10" i="12"/>
  <c r="AP10" i="12" s="1"/>
  <c r="T10" i="12"/>
  <c r="AB10" i="12" s="1"/>
  <c r="AF10" i="12"/>
  <c r="AO10" i="12" s="1"/>
  <c r="S10" i="12"/>
  <c r="AA10" i="12" s="1"/>
  <c r="AE10" i="12"/>
  <c r="R10" i="12"/>
  <c r="Z10" i="12" s="1"/>
  <c r="Q10" i="12"/>
  <c r="Y10" i="12" s="1"/>
  <c r="O10" i="12"/>
  <c r="W10" i="12" s="1"/>
  <c r="AJ10" i="12"/>
  <c r="AS10" i="12" s="1"/>
  <c r="L11" i="12"/>
  <c r="P10" i="12"/>
  <c r="X10" i="12" s="1"/>
  <c r="N10" i="12"/>
  <c r="AL10" i="12"/>
  <c r="AU10" i="12" s="1"/>
  <c r="AK10" i="12"/>
  <c r="AT10" i="12" s="1"/>
  <c r="AI11" i="12" l="1"/>
  <c r="AR11" i="12" s="1"/>
  <c r="AH11" i="12"/>
  <c r="AQ11" i="12" s="1"/>
  <c r="AG11" i="12"/>
  <c r="AP11" i="12" s="1"/>
  <c r="T11" i="12"/>
  <c r="AB11" i="12" s="1"/>
  <c r="AF11" i="12"/>
  <c r="AO11" i="12" s="1"/>
  <c r="S11" i="12"/>
  <c r="AA11" i="12" s="1"/>
  <c r="AE11" i="12"/>
  <c r="R11" i="12"/>
  <c r="Z11" i="12" s="1"/>
  <c r="Q11" i="12"/>
  <c r="Y11" i="12" s="1"/>
  <c r="O11" i="12"/>
  <c r="W11" i="12" s="1"/>
  <c r="L12" i="12"/>
  <c r="P11" i="12"/>
  <c r="X11" i="12" s="1"/>
  <c r="N11" i="12"/>
  <c r="AL11" i="12"/>
  <c r="AU11" i="12" s="1"/>
  <c r="AK11" i="12"/>
  <c r="AT11" i="12" s="1"/>
  <c r="AJ11" i="12"/>
  <c r="AS11" i="12" s="1"/>
  <c r="V10" i="12"/>
  <c r="AC10" i="12" s="1"/>
  <c r="U10" i="12"/>
  <c r="AN10" i="12"/>
  <c r="AV10" i="12" s="1"/>
  <c r="AM10" i="12"/>
  <c r="AC9" i="12"/>
  <c r="AQ10" i="12"/>
  <c r="AN11" i="12" l="1"/>
  <c r="AM11" i="12"/>
  <c r="V11" i="12"/>
  <c r="U11" i="12"/>
  <c r="AI12" i="12"/>
  <c r="AR12" i="12" s="1"/>
  <c r="AH12" i="12"/>
  <c r="AQ12" i="12" s="1"/>
  <c r="AG12" i="12"/>
  <c r="AP12" i="12" s="1"/>
  <c r="T12" i="12"/>
  <c r="AB12" i="12" s="1"/>
  <c r="AF12" i="12"/>
  <c r="AO12" i="12" s="1"/>
  <c r="S12" i="12"/>
  <c r="AA12" i="12" s="1"/>
  <c r="AE12" i="12"/>
  <c r="R12" i="12"/>
  <c r="Z12" i="12" s="1"/>
  <c r="Q12" i="12"/>
  <c r="P12" i="12"/>
  <c r="O12" i="12"/>
  <c r="W12" i="12" s="1"/>
  <c r="N12" i="12"/>
  <c r="L13" i="12"/>
  <c r="AL12" i="12"/>
  <c r="AU12" i="12" s="1"/>
  <c r="AK12" i="12"/>
  <c r="AT12" i="12" s="1"/>
  <c r="AJ12" i="12"/>
  <c r="AS12" i="12" s="1"/>
  <c r="V12" i="12" l="1"/>
  <c r="U12" i="12"/>
  <c r="X12" i="12"/>
  <c r="Y12" i="12"/>
  <c r="AC11" i="12"/>
  <c r="AI13" i="12"/>
  <c r="AR13" i="12" s="1"/>
  <c r="AH13" i="12"/>
  <c r="AQ13" i="12" s="1"/>
  <c r="AG13" i="12"/>
  <c r="AP13" i="12" s="1"/>
  <c r="T13" i="12"/>
  <c r="AB13" i="12" s="1"/>
  <c r="AF13" i="12"/>
  <c r="AO13" i="12" s="1"/>
  <c r="S13" i="12"/>
  <c r="AA13" i="12" s="1"/>
  <c r="AE13" i="12"/>
  <c r="R13" i="12"/>
  <c r="Z13" i="12" s="1"/>
  <c r="Q13" i="12"/>
  <c r="Y13" i="12" s="1"/>
  <c r="P13" i="12"/>
  <c r="X13" i="12" s="1"/>
  <c r="O13" i="12"/>
  <c r="W13" i="12" s="1"/>
  <c r="N13" i="12"/>
  <c r="AJ13" i="12"/>
  <c r="AS13" i="12" s="1"/>
  <c r="L14" i="12"/>
  <c r="AL13" i="12"/>
  <c r="AU13" i="12" s="1"/>
  <c r="AK13" i="12"/>
  <c r="AT13" i="12" s="1"/>
  <c r="AN12" i="12"/>
  <c r="AV12" i="12" s="1"/>
  <c r="AM12" i="12"/>
  <c r="AV11" i="12"/>
  <c r="V13" i="12" l="1"/>
  <c r="U13" i="12"/>
  <c r="AI14" i="12"/>
  <c r="AR14" i="12" s="1"/>
  <c r="AH14" i="12"/>
  <c r="AQ14" i="12" s="1"/>
  <c r="AG14" i="12"/>
  <c r="AP14" i="12" s="1"/>
  <c r="T14" i="12"/>
  <c r="AB14" i="12" s="1"/>
  <c r="AF14" i="12"/>
  <c r="AO14" i="12" s="1"/>
  <c r="S14" i="12"/>
  <c r="AA14" i="12" s="1"/>
  <c r="AE14" i="12"/>
  <c r="R14" i="12"/>
  <c r="Z14" i="12" s="1"/>
  <c r="Q14" i="12"/>
  <c r="Y14" i="12" s="1"/>
  <c r="P14" i="12"/>
  <c r="X14" i="12" s="1"/>
  <c r="O14" i="12"/>
  <c r="W14" i="12" s="1"/>
  <c r="N14" i="12"/>
  <c r="AL14" i="12"/>
  <c r="AU14" i="12" s="1"/>
  <c r="AK14" i="12"/>
  <c r="AT14" i="12" s="1"/>
  <c r="AJ14" i="12"/>
  <c r="AS14" i="12" s="1"/>
  <c r="L15" i="12"/>
  <c r="AN13" i="12"/>
  <c r="AV13" i="12" s="1"/>
  <c r="AM13" i="12"/>
  <c r="AC12" i="12"/>
  <c r="AN14" i="12" l="1"/>
  <c r="AV14" i="12" s="1"/>
  <c r="AM14" i="12"/>
  <c r="AI15" i="12"/>
  <c r="AR15" i="12" s="1"/>
  <c r="AH15" i="12"/>
  <c r="AQ15" i="12" s="1"/>
  <c r="AG15" i="12"/>
  <c r="AP15" i="12" s="1"/>
  <c r="T15" i="12"/>
  <c r="AB15" i="12" s="1"/>
  <c r="AF15" i="12"/>
  <c r="AO15" i="12" s="1"/>
  <c r="S15" i="12"/>
  <c r="AA15" i="12" s="1"/>
  <c r="AE15" i="12"/>
  <c r="R15" i="12"/>
  <c r="Z15" i="12" s="1"/>
  <c r="Q15" i="12"/>
  <c r="Y15" i="12" s="1"/>
  <c r="P15" i="12"/>
  <c r="X15" i="12" s="1"/>
  <c r="O15" i="12"/>
  <c r="W15" i="12" s="1"/>
  <c r="N15" i="12"/>
  <c r="L16" i="12"/>
  <c r="AL15" i="12"/>
  <c r="AU15" i="12" s="1"/>
  <c r="AK15" i="12"/>
  <c r="AT15" i="12" s="1"/>
  <c r="AJ15" i="12"/>
  <c r="AS15" i="12" s="1"/>
  <c r="V14" i="12"/>
  <c r="AC14" i="12" s="1"/>
  <c r="U14" i="12"/>
  <c r="AC13" i="12"/>
  <c r="AN15" i="12" l="1"/>
  <c r="AV15" i="12" s="1"/>
  <c r="AM15" i="12"/>
  <c r="AI16" i="12"/>
  <c r="AR16" i="12" s="1"/>
  <c r="AH16" i="12"/>
  <c r="AQ16" i="12" s="1"/>
  <c r="AG16" i="12"/>
  <c r="AP16" i="12" s="1"/>
  <c r="T16" i="12"/>
  <c r="AB16" i="12" s="1"/>
  <c r="AF16" i="12"/>
  <c r="AO16" i="12" s="1"/>
  <c r="S16" i="12"/>
  <c r="AA16" i="12" s="1"/>
  <c r="AE16" i="12"/>
  <c r="R16" i="12"/>
  <c r="Z16" i="12" s="1"/>
  <c r="Q16" i="12"/>
  <c r="Y16" i="12" s="1"/>
  <c r="P16" i="12"/>
  <c r="X16" i="12" s="1"/>
  <c r="O16" i="12"/>
  <c r="W16" i="12" s="1"/>
  <c r="N16" i="12"/>
  <c r="L17" i="12"/>
  <c r="AL16" i="12"/>
  <c r="AU16" i="12" s="1"/>
  <c r="AK16" i="12"/>
  <c r="AT16" i="12" s="1"/>
  <c r="AJ16" i="12"/>
  <c r="AS16" i="12" s="1"/>
  <c r="V15" i="12"/>
  <c r="U15" i="12"/>
  <c r="AN16" i="12" l="1"/>
  <c r="AV16" i="12" s="1"/>
  <c r="AM16" i="12"/>
  <c r="AI17" i="12"/>
  <c r="AR17" i="12" s="1"/>
  <c r="AH17" i="12"/>
  <c r="AQ17" i="12" s="1"/>
  <c r="AG17" i="12"/>
  <c r="AP17" i="12" s="1"/>
  <c r="T17" i="12"/>
  <c r="AB17" i="12" s="1"/>
  <c r="AF17" i="12"/>
  <c r="AO17" i="12" s="1"/>
  <c r="S17" i="12"/>
  <c r="AA17" i="12" s="1"/>
  <c r="AE17" i="12"/>
  <c r="R17" i="12"/>
  <c r="Z17" i="12" s="1"/>
  <c r="Q17" i="12"/>
  <c r="Y17" i="12" s="1"/>
  <c r="P17" i="12"/>
  <c r="X17" i="12" s="1"/>
  <c r="O17" i="12"/>
  <c r="W17" i="12" s="1"/>
  <c r="N17" i="12"/>
  <c r="AJ17" i="12"/>
  <c r="AS17" i="12" s="1"/>
  <c r="L18" i="12"/>
  <c r="AL17" i="12"/>
  <c r="AU17" i="12" s="1"/>
  <c r="AK17" i="12"/>
  <c r="AT17" i="12" s="1"/>
  <c r="V16" i="12"/>
  <c r="AC16" i="12" s="1"/>
  <c r="U16" i="12"/>
  <c r="AC15" i="12"/>
  <c r="AN17" i="12" l="1"/>
  <c r="AV17" i="12" s="1"/>
  <c r="AM17" i="12"/>
  <c r="AI18" i="12"/>
  <c r="AR18" i="12" s="1"/>
  <c r="AH18" i="12"/>
  <c r="AQ18" i="12" s="1"/>
  <c r="AG18" i="12"/>
  <c r="AP18" i="12" s="1"/>
  <c r="T18" i="12"/>
  <c r="AB18" i="12" s="1"/>
  <c r="AF18" i="12"/>
  <c r="AO18" i="12" s="1"/>
  <c r="S18" i="12"/>
  <c r="AA18" i="12" s="1"/>
  <c r="AE18" i="12"/>
  <c r="R18" i="12"/>
  <c r="Z18" i="12" s="1"/>
  <c r="Q18" i="12"/>
  <c r="Y18" i="12" s="1"/>
  <c r="P18" i="12"/>
  <c r="X18" i="12" s="1"/>
  <c r="O18" i="12"/>
  <c r="W18" i="12" s="1"/>
  <c r="N18" i="12"/>
  <c r="AL18" i="12"/>
  <c r="AU18" i="12" s="1"/>
  <c r="AK18" i="12"/>
  <c r="AT18" i="12" s="1"/>
  <c r="AJ18" i="12"/>
  <c r="AS18" i="12" s="1"/>
  <c r="L19" i="12"/>
  <c r="V17" i="12"/>
  <c r="AC17" i="12" s="1"/>
  <c r="U17" i="12"/>
  <c r="AN18" i="12" l="1"/>
  <c r="AV18" i="12" s="1"/>
  <c r="AM18" i="12"/>
  <c r="AI19" i="12"/>
  <c r="AR19" i="12" s="1"/>
  <c r="AH19" i="12"/>
  <c r="AQ19" i="12" s="1"/>
  <c r="AG19" i="12"/>
  <c r="AP19" i="12" s="1"/>
  <c r="T19" i="12"/>
  <c r="AB19" i="12" s="1"/>
  <c r="AF19" i="12"/>
  <c r="AO19" i="12" s="1"/>
  <c r="S19" i="12"/>
  <c r="AA19" i="12" s="1"/>
  <c r="AE19" i="12"/>
  <c r="R19" i="12"/>
  <c r="Z19" i="12" s="1"/>
  <c r="Q19" i="12"/>
  <c r="Y19" i="12" s="1"/>
  <c r="P19" i="12"/>
  <c r="X19" i="12" s="1"/>
  <c r="O19" i="12"/>
  <c r="W19" i="12" s="1"/>
  <c r="N19" i="12"/>
  <c r="L20" i="12"/>
  <c r="AL19" i="12"/>
  <c r="AU19" i="12" s="1"/>
  <c r="AK19" i="12"/>
  <c r="AT19" i="12" s="1"/>
  <c r="AJ19" i="12"/>
  <c r="AS19" i="12" s="1"/>
  <c r="V18" i="12"/>
  <c r="AC18" i="12" s="1"/>
  <c r="U18" i="12"/>
  <c r="AN19" i="12" l="1"/>
  <c r="AV19" i="12" s="1"/>
  <c r="AM19" i="12"/>
  <c r="AI20" i="12"/>
  <c r="AR20" i="12" s="1"/>
  <c r="AH20" i="12"/>
  <c r="AQ20" i="12" s="1"/>
  <c r="AG20" i="12"/>
  <c r="AP20" i="12" s="1"/>
  <c r="T20" i="12"/>
  <c r="AB20" i="12" s="1"/>
  <c r="AF20" i="12"/>
  <c r="AO20" i="12" s="1"/>
  <c r="S20" i="12"/>
  <c r="AA20" i="12" s="1"/>
  <c r="AE20" i="12"/>
  <c r="R20" i="12"/>
  <c r="Z20" i="12" s="1"/>
  <c r="Q20" i="12"/>
  <c r="Y20" i="12" s="1"/>
  <c r="P20" i="12"/>
  <c r="X20" i="12" s="1"/>
  <c r="O20" i="12"/>
  <c r="W20" i="12" s="1"/>
  <c r="N20" i="12"/>
  <c r="L21" i="12"/>
  <c r="AL20" i="12"/>
  <c r="AU20" i="12" s="1"/>
  <c r="AK20" i="12"/>
  <c r="AT20" i="12" s="1"/>
  <c r="AJ20" i="12"/>
  <c r="AS20" i="12" s="1"/>
  <c r="V19" i="12"/>
  <c r="AC19" i="12" s="1"/>
  <c r="U19" i="12"/>
  <c r="AN20" i="12" l="1"/>
  <c r="AV20" i="12" s="1"/>
  <c r="AM20" i="12"/>
  <c r="AI21" i="12"/>
  <c r="AR21" i="12" s="1"/>
  <c r="AH21" i="12"/>
  <c r="AQ21" i="12" s="1"/>
  <c r="AG21" i="12"/>
  <c r="AP21" i="12" s="1"/>
  <c r="T21" i="12"/>
  <c r="AB21" i="12" s="1"/>
  <c r="AF21" i="12"/>
  <c r="AO21" i="12" s="1"/>
  <c r="S21" i="12"/>
  <c r="AA21" i="12" s="1"/>
  <c r="AE21" i="12"/>
  <c r="R21" i="12"/>
  <c r="Z21" i="12" s="1"/>
  <c r="Q21" i="12"/>
  <c r="Y21" i="12" s="1"/>
  <c r="P21" i="12"/>
  <c r="X21" i="12" s="1"/>
  <c r="O21" i="12"/>
  <c r="W21" i="12" s="1"/>
  <c r="N21" i="12"/>
  <c r="AJ21" i="12"/>
  <c r="AS21" i="12" s="1"/>
  <c r="L22" i="12"/>
  <c r="AL21" i="12"/>
  <c r="AU21" i="12" s="1"/>
  <c r="AK21" i="12"/>
  <c r="AT21" i="12" s="1"/>
  <c r="V20" i="12"/>
  <c r="AC20" i="12" s="1"/>
  <c r="U20" i="12"/>
  <c r="AN21" i="12" l="1"/>
  <c r="AV21" i="12" s="1"/>
  <c r="AM21" i="12"/>
  <c r="AI22" i="12"/>
  <c r="AR22" i="12" s="1"/>
  <c r="AH22" i="12"/>
  <c r="AQ22" i="12" s="1"/>
  <c r="AG22" i="12"/>
  <c r="AP22" i="12" s="1"/>
  <c r="T22" i="12"/>
  <c r="AB22" i="12" s="1"/>
  <c r="AF22" i="12"/>
  <c r="AO22" i="12" s="1"/>
  <c r="S22" i="12"/>
  <c r="AA22" i="12" s="1"/>
  <c r="AE22" i="12"/>
  <c r="R22" i="12"/>
  <c r="Z22" i="12" s="1"/>
  <c r="Q22" i="12"/>
  <c r="Y22" i="12" s="1"/>
  <c r="P22" i="12"/>
  <c r="X22" i="12" s="1"/>
  <c r="O22" i="12"/>
  <c r="W22" i="12" s="1"/>
  <c r="N22" i="12"/>
  <c r="AL22" i="12"/>
  <c r="AU22" i="12" s="1"/>
  <c r="AK22" i="12"/>
  <c r="AT22" i="12" s="1"/>
  <c r="AJ22" i="12"/>
  <c r="AS22" i="12" s="1"/>
  <c r="L23" i="12"/>
  <c r="V21" i="12"/>
  <c r="AC21" i="12" s="1"/>
  <c r="U21" i="12"/>
  <c r="AN22" i="12" l="1"/>
  <c r="AV22" i="12" s="1"/>
  <c r="AM22" i="12"/>
  <c r="AI23" i="12"/>
  <c r="AR23" i="12" s="1"/>
  <c r="AH23" i="12"/>
  <c r="AQ23" i="12" s="1"/>
  <c r="AG23" i="12"/>
  <c r="AP23" i="12" s="1"/>
  <c r="T23" i="12"/>
  <c r="AB23" i="12" s="1"/>
  <c r="AF23" i="12"/>
  <c r="AO23" i="12" s="1"/>
  <c r="S23" i="12"/>
  <c r="AA23" i="12" s="1"/>
  <c r="AE23" i="12"/>
  <c r="R23" i="12"/>
  <c r="Z23" i="12" s="1"/>
  <c r="Q23" i="12"/>
  <c r="Y23" i="12" s="1"/>
  <c r="P23" i="12"/>
  <c r="X23" i="12" s="1"/>
  <c r="O23" i="12"/>
  <c r="W23" i="12" s="1"/>
  <c r="N23" i="12"/>
  <c r="L24" i="12"/>
  <c r="AL23" i="12"/>
  <c r="AU23" i="12" s="1"/>
  <c r="AK23" i="12"/>
  <c r="AT23" i="12" s="1"/>
  <c r="AJ23" i="12"/>
  <c r="AS23" i="12" s="1"/>
  <c r="V22" i="12"/>
  <c r="AC22" i="12" s="1"/>
  <c r="U22" i="12"/>
  <c r="AN23" i="12" l="1"/>
  <c r="AV23" i="12" s="1"/>
  <c r="AM23" i="12"/>
  <c r="V23" i="12"/>
  <c r="AC23" i="12" s="1"/>
  <c r="U23" i="12"/>
  <c r="AI24" i="12"/>
  <c r="AR24" i="12" s="1"/>
  <c r="AH24" i="12"/>
  <c r="AQ24" i="12" s="1"/>
  <c r="AG24" i="12"/>
  <c r="AP24" i="12" s="1"/>
  <c r="T24" i="12"/>
  <c r="AB24" i="12" s="1"/>
  <c r="AF24" i="12"/>
  <c r="AO24" i="12" s="1"/>
  <c r="S24" i="12"/>
  <c r="AA24" i="12" s="1"/>
  <c r="AE24" i="12"/>
  <c r="R24" i="12"/>
  <c r="Z24" i="12" s="1"/>
  <c r="Q24" i="12"/>
  <c r="Y24" i="12" s="1"/>
  <c r="P24" i="12"/>
  <c r="X24" i="12" s="1"/>
  <c r="O24" i="12"/>
  <c r="W24" i="12" s="1"/>
  <c r="N24" i="12"/>
  <c r="L25" i="12"/>
  <c r="AL24" i="12"/>
  <c r="AU24" i="12" s="1"/>
  <c r="AK24" i="12"/>
  <c r="AT24" i="12" s="1"/>
  <c r="AJ24" i="12"/>
  <c r="AS24" i="12" s="1"/>
  <c r="AN24" i="12" l="1"/>
  <c r="AV24" i="12" s="1"/>
  <c r="AM24" i="12"/>
  <c r="V24" i="12"/>
  <c r="AC24" i="12" s="1"/>
  <c r="U24" i="12"/>
  <c r="AI25" i="12"/>
  <c r="AR25" i="12" s="1"/>
  <c r="AH25" i="12"/>
  <c r="AQ25" i="12" s="1"/>
  <c r="AG25" i="12"/>
  <c r="AP25" i="12" s="1"/>
  <c r="T25" i="12"/>
  <c r="AB25" i="12" s="1"/>
  <c r="AF25" i="12"/>
  <c r="AO25" i="12" s="1"/>
  <c r="S25" i="12"/>
  <c r="AA25" i="12" s="1"/>
  <c r="AE25" i="12"/>
  <c r="R25" i="12"/>
  <c r="Z25" i="12" s="1"/>
  <c r="Q25" i="12"/>
  <c r="Y25" i="12" s="1"/>
  <c r="P25" i="12"/>
  <c r="X25" i="12" s="1"/>
  <c r="O25" i="12"/>
  <c r="W25" i="12" s="1"/>
  <c r="N25" i="12"/>
  <c r="AJ25" i="12"/>
  <c r="AS25" i="12" s="1"/>
  <c r="L26" i="12"/>
  <c r="AL25" i="12"/>
  <c r="AU25" i="12" s="1"/>
  <c r="AK25" i="12"/>
  <c r="AT25" i="12" s="1"/>
  <c r="AI26" i="12" l="1"/>
  <c r="AR26" i="12" s="1"/>
  <c r="AH26" i="12"/>
  <c r="AQ26" i="12" s="1"/>
  <c r="AG26" i="12"/>
  <c r="AP26" i="12" s="1"/>
  <c r="T26" i="12"/>
  <c r="AB26" i="12" s="1"/>
  <c r="AF26" i="12"/>
  <c r="AO26" i="12" s="1"/>
  <c r="S26" i="12"/>
  <c r="AA26" i="12" s="1"/>
  <c r="AE26" i="12"/>
  <c r="R26" i="12"/>
  <c r="Z26" i="12" s="1"/>
  <c r="Q26" i="12"/>
  <c r="Y26" i="12" s="1"/>
  <c r="P26" i="12"/>
  <c r="X26" i="12" s="1"/>
  <c r="O26" i="12"/>
  <c r="W26" i="12" s="1"/>
  <c r="N26" i="12"/>
  <c r="AL26" i="12"/>
  <c r="AU26" i="12" s="1"/>
  <c r="AK26" i="12"/>
  <c r="AT26" i="12" s="1"/>
  <c r="AJ26" i="12"/>
  <c r="AS26" i="12" s="1"/>
  <c r="L27" i="12"/>
  <c r="AN25" i="12"/>
  <c r="AV25" i="12" s="1"/>
  <c r="AM25" i="12"/>
  <c r="V25" i="12"/>
  <c r="AC25" i="12" s="1"/>
  <c r="U25" i="12"/>
  <c r="V26" i="12" l="1"/>
  <c r="AC26" i="12" s="1"/>
  <c r="U26" i="12"/>
  <c r="AN26" i="12"/>
  <c r="AV26" i="12" s="1"/>
  <c r="AM26" i="12"/>
  <c r="AI27" i="12"/>
  <c r="AR27" i="12" s="1"/>
  <c r="AH27" i="12"/>
  <c r="AQ27" i="12" s="1"/>
  <c r="AG27" i="12"/>
  <c r="AP27" i="12" s="1"/>
  <c r="T27" i="12"/>
  <c r="AB27" i="12" s="1"/>
  <c r="AF27" i="12"/>
  <c r="AO27" i="12" s="1"/>
  <c r="S27" i="12"/>
  <c r="AA27" i="12" s="1"/>
  <c r="AE27" i="12"/>
  <c r="R27" i="12"/>
  <c r="Z27" i="12" s="1"/>
  <c r="Q27" i="12"/>
  <c r="Y27" i="12" s="1"/>
  <c r="P27" i="12"/>
  <c r="X27" i="12" s="1"/>
  <c r="O27" i="12"/>
  <c r="W27" i="12" s="1"/>
  <c r="N27" i="12"/>
  <c r="L28" i="12"/>
  <c r="AL27" i="12"/>
  <c r="AU27" i="12" s="1"/>
  <c r="AK27" i="12"/>
  <c r="AT27" i="12" s="1"/>
  <c r="AJ27" i="12"/>
  <c r="AS27" i="12" s="1"/>
  <c r="AN27" i="12" l="1"/>
  <c r="AV27" i="12" s="1"/>
  <c r="AM27" i="12"/>
  <c r="V27" i="12"/>
  <c r="AC27" i="12" s="1"/>
  <c r="U27" i="12"/>
  <c r="AI28" i="12"/>
  <c r="AR28" i="12" s="1"/>
  <c r="AH28" i="12"/>
  <c r="AQ28" i="12" s="1"/>
  <c r="AG28" i="12"/>
  <c r="AP28" i="12" s="1"/>
  <c r="T28" i="12"/>
  <c r="AB28" i="12" s="1"/>
  <c r="AF28" i="12"/>
  <c r="AO28" i="12" s="1"/>
  <c r="S28" i="12"/>
  <c r="AA28" i="12" s="1"/>
  <c r="AE28" i="12"/>
  <c r="R28" i="12"/>
  <c r="Z28" i="12" s="1"/>
  <c r="Q28" i="12"/>
  <c r="Y28" i="12" s="1"/>
  <c r="P28" i="12"/>
  <c r="X28" i="12" s="1"/>
  <c r="O28" i="12"/>
  <c r="W28" i="12" s="1"/>
  <c r="N28" i="12"/>
  <c r="L29" i="12"/>
  <c r="AL28" i="12"/>
  <c r="AU28" i="12" s="1"/>
  <c r="AK28" i="12"/>
  <c r="AT28" i="12" s="1"/>
  <c r="AJ28" i="12"/>
  <c r="AS28" i="12" s="1"/>
  <c r="AN28" i="12" l="1"/>
  <c r="AV28" i="12" s="1"/>
  <c r="AM28" i="12"/>
  <c r="V28" i="12"/>
  <c r="AC28" i="12" s="1"/>
  <c r="U28" i="12"/>
  <c r="AI29" i="12"/>
  <c r="AR29" i="12" s="1"/>
  <c r="AH29" i="12"/>
  <c r="AQ29" i="12" s="1"/>
  <c r="AG29" i="12"/>
  <c r="AP29" i="12" s="1"/>
  <c r="T29" i="12"/>
  <c r="AB29" i="12" s="1"/>
  <c r="AF29" i="12"/>
  <c r="AO29" i="12" s="1"/>
  <c r="S29" i="12"/>
  <c r="AA29" i="12" s="1"/>
  <c r="AE29" i="12"/>
  <c r="R29" i="12"/>
  <c r="Z29" i="12" s="1"/>
  <c r="Q29" i="12"/>
  <c r="Y29" i="12" s="1"/>
  <c r="P29" i="12"/>
  <c r="X29" i="12" s="1"/>
  <c r="O29" i="12"/>
  <c r="W29" i="12" s="1"/>
  <c r="N29" i="12"/>
  <c r="AJ29" i="12"/>
  <c r="AS29" i="12" s="1"/>
  <c r="L30" i="12"/>
  <c r="AL29" i="12"/>
  <c r="AU29" i="12" s="1"/>
  <c r="AK29" i="12"/>
  <c r="AT29" i="12" s="1"/>
  <c r="AN29" i="12" l="1"/>
  <c r="AV29" i="12" s="1"/>
  <c r="AM29" i="12"/>
  <c r="AJ30" i="12"/>
  <c r="AS30" i="12" s="1"/>
  <c r="AF30" i="12"/>
  <c r="AO30" i="12" s="1"/>
  <c r="AE30" i="12"/>
  <c r="O30" i="12"/>
  <c r="W30" i="12" s="1"/>
  <c r="AL30" i="12"/>
  <c r="AU30" i="12" s="1"/>
  <c r="L31" i="12"/>
  <c r="T30" i="12"/>
  <c r="AB30" i="12" s="1"/>
  <c r="AK30" i="12"/>
  <c r="AT30" i="12" s="1"/>
  <c r="S30" i="12"/>
  <c r="AA30" i="12" s="1"/>
  <c r="AI30" i="12"/>
  <c r="AR30" i="12" s="1"/>
  <c r="R30" i="12"/>
  <c r="Z30" i="12" s="1"/>
  <c r="AH30" i="12"/>
  <c r="AQ30" i="12" s="1"/>
  <c r="Q30" i="12"/>
  <c r="Y30" i="12" s="1"/>
  <c r="AG30" i="12"/>
  <c r="AP30" i="12" s="1"/>
  <c r="P30" i="12"/>
  <c r="X30" i="12" s="1"/>
  <c r="N30" i="12"/>
  <c r="V29" i="12"/>
  <c r="AC29" i="12" s="1"/>
  <c r="U29" i="12"/>
  <c r="V30" i="12" l="1"/>
  <c r="AC30" i="12" s="1"/>
  <c r="U30" i="12"/>
  <c r="AJ31" i="12"/>
  <c r="AS31" i="12" s="1"/>
  <c r="AI31" i="12"/>
  <c r="AR31" i="12" s="1"/>
  <c r="AF31" i="12"/>
  <c r="AO31" i="12" s="1"/>
  <c r="S31" i="12"/>
  <c r="AA31" i="12" s="1"/>
  <c r="AE31" i="12"/>
  <c r="R31" i="12"/>
  <c r="Z31" i="12" s="1"/>
  <c r="O31" i="12"/>
  <c r="W31" i="12" s="1"/>
  <c r="N31" i="12"/>
  <c r="AL31" i="12"/>
  <c r="AU31" i="12" s="1"/>
  <c r="AK31" i="12"/>
  <c r="AT31" i="12" s="1"/>
  <c r="AH31" i="12"/>
  <c r="AQ31" i="12" s="1"/>
  <c r="AG31" i="12"/>
  <c r="AP31" i="12" s="1"/>
  <c r="T31" i="12"/>
  <c r="AB31" i="12" s="1"/>
  <c r="Q31" i="12"/>
  <c r="Y31" i="12" s="1"/>
  <c r="P31" i="12"/>
  <c r="X31" i="12" s="1"/>
  <c r="L32" i="12"/>
  <c r="AN30" i="12"/>
  <c r="AV30" i="12" s="1"/>
  <c r="AM30" i="12"/>
  <c r="V31" i="12" l="1"/>
  <c r="AC31" i="12" s="1"/>
  <c r="U31" i="12"/>
  <c r="AJ32" i="12"/>
  <c r="AS32" i="12" s="1"/>
  <c r="AI32" i="12"/>
  <c r="AR32" i="12" s="1"/>
  <c r="AF32" i="12"/>
  <c r="AO32" i="12" s="1"/>
  <c r="S32" i="12"/>
  <c r="AA32" i="12" s="1"/>
  <c r="AE32" i="12"/>
  <c r="R32" i="12"/>
  <c r="Z32" i="12" s="1"/>
  <c r="O32" i="12"/>
  <c r="W32" i="12" s="1"/>
  <c r="N32" i="12"/>
  <c r="AL32" i="12"/>
  <c r="AU32" i="12" s="1"/>
  <c r="AH32" i="12"/>
  <c r="AQ32" i="12" s="1"/>
  <c r="AG32" i="12"/>
  <c r="AP32" i="12" s="1"/>
  <c r="L33" i="12"/>
  <c r="T32" i="12"/>
  <c r="AB32" i="12" s="1"/>
  <c r="Q32" i="12"/>
  <c r="Y32" i="12" s="1"/>
  <c r="P32" i="12"/>
  <c r="X32" i="12" s="1"/>
  <c r="AK32" i="12"/>
  <c r="AT32" i="12" s="1"/>
  <c r="AN31" i="12"/>
  <c r="AV31" i="12" s="1"/>
  <c r="AM31" i="12"/>
  <c r="V32" i="12" l="1"/>
  <c r="AC32" i="12" s="1"/>
  <c r="U32" i="12"/>
  <c r="AN32" i="12"/>
  <c r="AV32" i="12" s="1"/>
  <c r="AM32" i="12"/>
  <c r="AJ33" i="12"/>
  <c r="AS33" i="12" s="1"/>
  <c r="AI33" i="12"/>
  <c r="AR33" i="12" s="1"/>
  <c r="AF33" i="12"/>
  <c r="AO33" i="12" s="1"/>
  <c r="S33" i="12"/>
  <c r="AA33" i="12" s="1"/>
  <c r="AE33" i="12"/>
  <c r="R33" i="12"/>
  <c r="Z33" i="12" s="1"/>
  <c r="O33" i="12"/>
  <c r="W33" i="12" s="1"/>
  <c r="N33" i="12"/>
  <c r="AL33" i="12"/>
  <c r="AU33" i="12" s="1"/>
  <c r="L34" i="12"/>
  <c r="T33" i="12"/>
  <c r="AB33" i="12" s="1"/>
  <c r="Q33" i="12"/>
  <c r="Y33" i="12" s="1"/>
  <c r="P33" i="12"/>
  <c r="X33" i="12" s="1"/>
  <c r="AK33" i="12"/>
  <c r="AT33" i="12" s="1"/>
  <c r="AH33" i="12"/>
  <c r="AQ33" i="12" s="1"/>
  <c r="AG33" i="12"/>
  <c r="AP33" i="12" s="1"/>
  <c r="V33" i="12" l="1"/>
  <c r="AC33" i="12" s="1"/>
  <c r="U33" i="12"/>
  <c r="AN33" i="12"/>
  <c r="AV33" i="12" s="1"/>
  <c r="AM33" i="12"/>
  <c r="AJ34" i="12"/>
  <c r="AS34" i="12" s="1"/>
  <c r="AI34" i="12"/>
  <c r="AR34" i="12" s="1"/>
  <c r="AF34" i="12"/>
  <c r="AO34" i="12" s="1"/>
  <c r="S34" i="12"/>
  <c r="AA34" i="12" s="1"/>
  <c r="AE34" i="12"/>
  <c r="R34" i="12"/>
  <c r="Z34" i="12" s="1"/>
  <c r="O34" i="12"/>
  <c r="W34" i="12" s="1"/>
  <c r="N34" i="12"/>
  <c r="AL34" i="12"/>
  <c r="AU34" i="12" s="1"/>
  <c r="L35" i="12"/>
  <c r="T34" i="12"/>
  <c r="AB34" i="12" s="1"/>
  <c r="Q34" i="12"/>
  <c r="Y34" i="12" s="1"/>
  <c r="P34" i="12"/>
  <c r="X34" i="12" s="1"/>
  <c r="AK34" i="12"/>
  <c r="AT34" i="12" s="1"/>
  <c r="AH34" i="12"/>
  <c r="AQ34" i="12" s="1"/>
  <c r="AG34" i="12"/>
  <c r="AP34" i="12" s="1"/>
  <c r="V34" i="12" l="1"/>
  <c r="AC34" i="12" s="1"/>
  <c r="U34" i="12"/>
  <c r="AN34" i="12"/>
  <c r="AV34" i="12" s="1"/>
  <c r="AM34" i="12"/>
  <c r="AJ35" i="12"/>
  <c r="AS35" i="12" s="1"/>
  <c r="AI35" i="12"/>
  <c r="AR35" i="12" s="1"/>
  <c r="AF35" i="12"/>
  <c r="AO35" i="12" s="1"/>
  <c r="S35" i="12"/>
  <c r="AA35" i="12" s="1"/>
  <c r="AE35" i="12"/>
  <c r="R35" i="12"/>
  <c r="Z35" i="12" s="1"/>
  <c r="O35" i="12"/>
  <c r="W35" i="12" s="1"/>
  <c r="N35" i="12"/>
  <c r="AL35" i="12"/>
  <c r="AU35" i="12" s="1"/>
  <c r="AK35" i="12"/>
  <c r="AT35" i="12" s="1"/>
  <c r="AH35" i="12"/>
  <c r="AQ35" i="12" s="1"/>
  <c r="AG35" i="12"/>
  <c r="AP35" i="12" s="1"/>
  <c r="P35" i="12"/>
  <c r="X35" i="12" s="1"/>
  <c r="T35" i="12"/>
  <c r="AB35" i="12" s="1"/>
  <c r="Q35" i="12"/>
  <c r="Y35" i="12" s="1"/>
  <c r="L36" i="12"/>
  <c r="V35" i="12" l="1"/>
  <c r="AC35" i="12" s="1"/>
  <c r="U35" i="12"/>
  <c r="AN35" i="12"/>
  <c r="AV35" i="12" s="1"/>
  <c r="AM35" i="12"/>
  <c r="AJ36" i="12"/>
  <c r="AS36" i="12" s="1"/>
  <c r="AI36" i="12"/>
  <c r="AR36" i="12" s="1"/>
  <c r="AF36" i="12"/>
  <c r="AO36" i="12" s="1"/>
  <c r="S36" i="12"/>
  <c r="AA36" i="12" s="1"/>
  <c r="AE36" i="12"/>
  <c r="R36" i="12"/>
  <c r="Z36" i="12" s="1"/>
  <c r="P36" i="12"/>
  <c r="X36" i="12" s="1"/>
  <c r="O36" i="12"/>
  <c r="W36" i="12" s="1"/>
  <c r="N36" i="12"/>
  <c r="AL36" i="12"/>
  <c r="AU36" i="12" s="1"/>
  <c r="AK36" i="12"/>
  <c r="AT36" i="12" s="1"/>
  <c r="AH36" i="12"/>
  <c r="AQ36" i="12" s="1"/>
  <c r="AG36" i="12"/>
  <c r="AP36" i="12" s="1"/>
  <c r="T36" i="12"/>
  <c r="AB36" i="12" s="1"/>
  <c r="Q36" i="12"/>
  <c r="Y36" i="12" s="1"/>
  <c r="L37" i="12"/>
  <c r="AN36" i="12" l="1"/>
  <c r="AV36" i="12" s="1"/>
  <c r="AM36" i="12"/>
  <c r="AJ37" i="12"/>
  <c r="AS37" i="12" s="1"/>
  <c r="AI37" i="12"/>
  <c r="AR37" i="12" s="1"/>
  <c r="AF37" i="12"/>
  <c r="AO37" i="12" s="1"/>
  <c r="S37" i="12"/>
  <c r="AA37" i="12" s="1"/>
  <c r="AE37" i="12"/>
  <c r="R37" i="12"/>
  <c r="Z37" i="12" s="1"/>
  <c r="P37" i="12"/>
  <c r="X37" i="12" s="1"/>
  <c r="O37" i="12"/>
  <c r="W37" i="12" s="1"/>
  <c r="N37" i="12"/>
  <c r="AL37" i="12"/>
  <c r="AU37" i="12" s="1"/>
  <c r="AK37" i="12"/>
  <c r="AT37" i="12" s="1"/>
  <c r="AH37" i="12"/>
  <c r="AQ37" i="12" s="1"/>
  <c r="AG37" i="12"/>
  <c r="AP37" i="12" s="1"/>
  <c r="T37" i="12"/>
  <c r="AB37" i="12" s="1"/>
  <c r="Q37" i="12"/>
  <c r="Y37" i="12" s="1"/>
  <c r="L38" i="12"/>
  <c r="V36" i="12"/>
  <c r="AC36" i="12" s="1"/>
  <c r="U36" i="12"/>
  <c r="AJ38" i="12" l="1"/>
  <c r="AS38" i="12" s="1"/>
  <c r="AI38" i="12"/>
  <c r="AR38" i="12" s="1"/>
  <c r="AG38" i="12"/>
  <c r="AP38" i="12" s="1"/>
  <c r="T38" i="12"/>
  <c r="AB38" i="12" s="1"/>
  <c r="AF38" i="12"/>
  <c r="AO38" i="12" s="1"/>
  <c r="S38" i="12"/>
  <c r="AA38" i="12" s="1"/>
  <c r="AE38" i="12"/>
  <c r="R38" i="12"/>
  <c r="Z38" i="12" s="1"/>
  <c r="P38" i="12"/>
  <c r="X38" i="12" s="1"/>
  <c r="O38" i="12"/>
  <c r="W38" i="12" s="1"/>
  <c r="N38" i="12"/>
  <c r="AL38" i="12"/>
  <c r="AU38" i="12" s="1"/>
  <c r="L39" i="12"/>
  <c r="AK38" i="12"/>
  <c r="AT38" i="12" s="1"/>
  <c r="AH38" i="12"/>
  <c r="AQ38" i="12" s="1"/>
  <c r="Q38" i="12"/>
  <c r="Y38" i="12" s="1"/>
  <c r="V37" i="12"/>
  <c r="AC37" i="12" s="1"/>
  <c r="U37" i="12"/>
  <c r="AN37" i="12"/>
  <c r="AV37" i="12" s="1"/>
  <c r="AM37" i="12"/>
  <c r="V38" i="12" l="1"/>
  <c r="AC38" i="12" s="1"/>
  <c r="U38" i="12"/>
  <c r="AN38" i="12"/>
  <c r="AV38" i="12" s="1"/>
  <c r="AM38" i="12"/>
  <c r="AJ39" i="12"/>
  <c r="AS39" i="12" s="1"/>
  <c r="AI39" i="12"/>
  <c r="AR39" i="12" s="1"/>
  <c r="AG39" i="12"/>
  <c r="AP39" i="12" s="1"/>
  <c r="T39" i="12"/>
  <c r="AB39" i="12" s="1"/>
  <c r="AF39" i="12"/>
  <c r="AO39" i="12" s="1"/>
  <c r="S39" i="12"/>
  <c r="AA39" i="12" s="1"/>
  <c r="AE39" i="12"/>
  <c r="R39" i="12"/>
  <c r="Z39" i="12" s="1"/>
  <c r="P39" i="12"/>
  <c r="X39" i="12" s="1"/>
  <c r="O39" i="12"/>
  <c r="W39" i="12" s="1"/>
  <c r="N39" i="12"/>
  <c r="AL39" i="12"/>
  <c r="AU39" i="12" s="1"/>
  <c r="L40" i="12"/>
  <c r="AK39" i="12"/>
  <c r="AT39" i="12" s="1"/>
  <c r="AH39" i="12"/>
  <c r="AQ39" i="12" s="1"/>
  <c r="Q39" i="12"/>
  <c r="Y39" i="12" s="1"/>
  <c r="AN39" i="12" l="1"/>
  <c r="AV39" i="12" s="1"/>
  <c r="AM39" i="12"/>
  <c r="V39" i="12"/>
  <c r="AC39" i="12" s="1"/>
  <c r="U39" i="12"/>
  <c r="AJ40" i="12"/>
  <c r="AS40" i="12" s="1"/>
  <c r="AI40" i="12"/>
  <c r="AR40" i="12" s="1"/>
  <c r="AH40" i="12"/>
  <c r="AQ40" i="12" s="1"/>
  <c r="AG40" i="12"/>
  <c r="AP40" i="12" s="1"/>
  <c r="T40" i="12"/>
  <c r="AB40" i="12" s="1"/>
  <c r="AF40" i="12"/>
  <c r="AO40" i="12" s="1"/>
  <c r="S40" i="12"/>
  <c r="AA40" i="12" s="1"/>
  <c r="AE40" i="12"/>
  <c r="R40" i="12"/>
  <c r="Z40" i="12" s="1"/>
  <c r="P40" i="12"/>
  <c r="X40" i="12" s="1"/>
  <c r="O40" i="12"/>
  <c r="W40" i="12" s="1"/>
  <c r="N40" i="12"/>
  <c r="AL40" i="12"/>
  <c r="AU40" i="12" s="1"/>
  <c r="Q40" i="12"/>
  <c r="Y40" i="12" s="1"/>
  <c r="AK40" i="12"/>
  <c r="AT40" i="12" s="1"/>
  <c r="L41" i="12"/>
  <c r="AN40" i="12" l="1"/>
  <c r="AV40" i="12" s="1"/>
  <c r="AM40" i="12"/>
  <c r="AJ41" i="12"/>
  <c r="AS41" i="12" s="1"/>
  <c r="AI41" i="12"/>
  <c r="AR41" i="12" s="1"/>
  <c r="AH41" i="12"/>
  <c r="AQ41" i="12" s="1"/>
  <c r="AG41" i="12"/>
  <c r="AP41" i="12" s="1"/>
  <c r="T41" i="12"/>
  <c r="AB41" i="12" s="1"/>
  <c r="AF41" i="12"/>
  <c r="AO41" i="12" s="1"/>
  <c r="S41" i="12"/>
  <c r="AA41" i="12" s="1"/>
  <c r="AE41" i="12"/>
  <c r="R41" i="12"/>
  <c r="Z41" i="12" s="1"/>
  <c r="P41" i="12"/>
  <c r="X41" i="12" s="1"/>
  <c r="O41" i="12"/>
  <c r="W41" i="12" s="1"/>
  <c r="N41" i="12"/>
  <c r="AL41" i="12"/>
  <c r="AU41" i="12" s="1"/>
  <c r="L42" i="12"/>
  <c r="AK41" i="12"/>
  <c r="AT41" i="12" s="1"/>
  <c r="Q41" i="12"/>
  <c r="Y41" i="12" s="1"/>
  <c r="V40" i="12"/>
  <c r="AC40" i="12" s="1"/>
  <c r="U40" i="12"/>
  <c r="AN41" i="12" l="1"/>
  <c r="AV41" i="12" s="1"/>
  <c r="AM41" i="12"/>
  <c r="AJ42" i="12"/>
  <c r="AS42" i="12" s="1"/>
  <c r="AI42" i="12"/>
  <c r="AR42" i="12" s="1"/>
  <c r="AH42" i="12"/>
  <c r="AQ42" i="12" s="1"/>
  <c r="AG42" i="12"/>
  <c r="AP42" i="12" s="1"/>
  <c r="T42" i="12"/>
  <c r="AB42" i="12" s="1"/>
  <c r="AF42" i="12"/>
  <c r="AO42" i="12" s="1"/>
  <c r="S42" i="12"/>
  <c r="AA42" i="12" s="1"/>
  <c r="AE42" i="12"/>
  <c r="R42" i="12"/>
  <c r="Z42" i="12" s="1"/>
  <c r="P42" i="12"/>
  <c r="X42" i="12" s="1"/>
  <c r="O42" i="12"/>
  <c r="W42" i="12" s="1"/>
  <c r="N42" i="12"/>
  <c r="AL42" i="12"/>
  <c r="AU42" i="12" s="1"/>
  <c r="Q42" i="12"/>
  <c r="Y42" i="12" s="1"/>
  <c r="AK42" i="12"/>
  <c r="AT42" i="12" s="1"/>
  <c r="L43" i="12"/>
  <c r="V41" i="12"/>
  <c r="AC41" i="12" s="1"/>
  <c r="U41" i="12"/>
  <c r="AN42" i="12" l="1"/>
  <c r="AV42" i="12" s="1"/>
  <c r="AM42" i="12"/>
  <c r="AJ43" i="12"/>
  <c r="AS43" i="12" s="1"/>
  <c r="AI43" i="12"/>
  <c r="AR43" i="12" s="1"/>
  <c r="AH43" i="12"/>
  <c r="AQ43" i="12" s="1"/>
  <c r="AG43" i="12"/>
  <c r="AP43" i="12" s="1"/>
  <c r="T43" i="12"/>
  <c r="AB43" i="12" s="1"/>
  <c r="AF43" i="12"/>
  <c r="AO43" i="12" s="1"/>
  <c r="S43" i="12"/>
  <c r="AA43" i="12" s="1"/>
  <c r="AE43" i="12"/>
  <c r="R43" i="12"/>
  <c r="Z43" i="12" s="1"/>
  <c r="P43" i="12"/>
  <c r="X43" i="12" s="1"/>
  <c r="O43" i="12"/>
  <c r="W43" i="12" s="1"/>
  <c r="N43" i="12"/>
  <c r="AL43" i="12"/>
  <c r="AU43" i="12" s="1"/>
  <c r="L44" i="12"/>
  <c r="AK43" i="12"/>
  <c r="AT43" i="12" s="1"/>
  <c r="Q43" i="12"/>
  <c r="Y43" i="12" s="1"/>
  <c r="V42" i="12"/>
  <c r="AC42" i="12" s="1"/>
  <c r="U42" i="12"/>
  <c r="AJ44" i="12" l="1"/>
  <c r="AS44" i="12" s="1"/>
  <c r="AI44" i="12"/>
  <c r="AR44" i="12" s="1"/>
  <c r="AH44" i="12"/>
  <c r="AQ44" i="12" s="1"/>
  <c r="AG44" i="12"/>
  <c r="AP44" i="12" s="1"/>
  <c r="T44" i="12"/>
  <c r="AB44" i="12" s="1"/>
  <c r="AF44" i="12"/>
  <c r="AO44" i="12" s="1"/>
  <c r="S44" i="12"/>
  <c r="AA44" i="12" s="1"/>
  <c r="AE44" i="12"/>
  <c r="R44" i="12"/>
  <c r="Z44" i="12" s="1"/>
  <c r="P44" i="12"/>
  <c r="X44" i="12" s="1"/>
  <c r="O44" i="12"/>
  <c r="W44" i="12" s="1"/>
  <c r="N44" i="12"/>
  <c r="AL44" i="12"/>
  <c r="AU44" i="12" s="1"/>
  <c r="Q44" i="12"/>
  <c r="Y44" i="12" s="1"/>
  <c r="AK44" i="12"/>
  <c r="AT44" i="12" s="1"/>
  <c r="L45" i="12"/>
  <c r="AN43" i="12"/>
  <c r="AV43" i="12" s="1"/>
  <c r="AM43" i="12"/>
  <c r="V43" i="12"/>
  <c r="AC43" i="12" s="1"/>
  <c r="U43" i="12"/>
  <c r="V44" i="12" l="1"/>
  <c r="AC44" i="12" s="1"/>
  <c r="U44" i="12"/>
  <c r="AJ45" i="12"/>
  <c r="AS45" i="12" s="1"/>
  <c r="AI45" i="12"/>
  <c r="AR45" i="12" s="1"/>
  <c r="AH45" i="12"/>
  <c r="AQ45" i="12" s="1"/>
  <c r="AG45" i="12"/>
  <c r="AP45" i="12" s="1"/>
  <c r="T45" i="12"/>
  <c r="AB45" i="12" s="1"/>
  <c r="AF45" i="12"/>
  <c r="AO45" i="12" s="1"/>
  <c r="S45" i="12"/>
  <c r="AA45" i="12" s="1"/>
  <c r="AE45" i="12"/>
  <c r="R45" i="12"/>
  <c r="Z45" i="12" s="1"/>
  <c r="P45" i="12"/>
  <c r="X45" i="12" s="1"/>
  <c r="O45" i="12"/>
  <c r="W45" i="12" s="1"/>
  <c r="N45" i="12"/>
  <c r="AL45" i="12"/>
  <c r="AU45" i="12" s="1"/>
  <c r="L46" i="12"/>
  <c r="AK45" i="12"/>
  <c r="AT45" i="12" s="1"/>
  <c r="Q45" i="12"/>
  <c r="Y45" i="12" s="1"/>
  <c r="AN44" i="12"/>
  <c r="AV44" i="12" s="1"/>
  <c r="AM44" i="12"/>
  <c r="AN45" i="12" l="1"/>
  <c r="AV45" i="12" s="1"/>
  <c r="AM45" i="12"/>
  <c r="AJ46" i="12"/>
  <c r="AS46" i="12" s="1"/>
  <c r="AI46" i="12"/>
  <c r="AR46" i="12" s="1"/>
  <c r="AH46" i="12"/>
  <c r="AQ46" i="12" s="1"/>
  <c r="AG46" i="12"/>
  <c r="AP46" i="12" s="1"/>
  <c r="T46" i="12"/>
  <c r="AB46" i="12" s="1"/>
  <c r="AF46" i="12"/>
  <c r="AO46" i="12" s="1"/>
  <c r="S46" i="12"/>
  <c r="AA46" i="12" s="1"/>
  <c r="AE46" i="12"/>
  <c r="R46" i="12"/>
  <c r="Z46" i="12" s="1"/>
  <c r="P46" i="12"/>
  <c r="X46" i="12" s="1"/>
  <c r="O46" i="12"/>
  <c r="W46" i="12" s="1"/>
  <c r="N46" i="12"/>
  <c r="AL46" i="12"/>
  <c r="AU46" i="12" s="1"/>
  <c r="Q46" i="12"/>
  <c r="Y46" i="12" s="1"/>
  <c r="AK46" i="12"/>
  <c r="AT46" i="12" s="1"/>
  <c r="L47" i="12"/>
  <c r="V45" i="12"/>
  <c r="AC45" i="12" s="1"/>
  <c r="U45" i="12"/>
  <c r="AJ47" i="12" l="1"/>
  <c r="AS47" i="12" s="1"/>
  <c r="AI47" i="12"/>
  <c r="AR47" i="12" s="1"/>
  <c r="AH47" i="12"/>
  <c r="AQ47" i="12" s="1"/>
  <c r="AG47" i="12"/>
  <c r="AP47" i="12" s="1"/>
  <c r="T47" i="12"/>
  <c r="AB47" i="12" s="1"/>
  <c r="AF47" i="12"/>
  <c r="AO47" i="12" s="1"/>
  <c r="S47" i="12"/>
  <c r="AA47" i="12" s="1"/>
  <c r="AE47" i="12"/>
  <c r="R47" i="12"/>
  <c r="Z47" i="12" s="1"/>
  <c r="P47" i="12"/>
  <c r="X47" i="12" s="1"/>
  <c r="O47" i="12"/>
  <c r="W47" i="12" s="1"/>
  <c r="N47" i="12"/>
  <c r="AL47" i="12"/>
  <c r="AU47" i="12" s="1"/>
  <c r="L48" i="12"/>
  <c r="AK47" i="12"/>
  <c r="AT47" i="12" s="1"/>
  <c r="Q47" i="12"/>
  <c r="Y47" i="12" s="1"/>
  <c r="AN46" i="12"/>
  <c r="AV46" i="12" s="1"/>
  <c r="AM46" i="12"/>
  <c r="V46" i="12"/>
  <c r="AC46" i="12" s="1"/>
  <c r="U46" i="12"/>
  <c r="V47" i="12" l="1"/>
  <c r="AC47" i="12" s="1"/>
  <c r="U47" i="12"/>
  <c r="AN47" i="12"/>
  <c r="AV47" i="12" s="1"/>
  <c r="AM47" i="12"/>
  <c r="AJ48" i="12"/>
  <c r="AS48" i="12" s="1"/>
  <c r="AI48" i="12"/>
  <c r="AR48" i="12" s="1"/>
  <c r="AH48" i="12"/>
  <c r="AQ48" i="12" s="1"/>
  <c r="AG48" i="12"/>
  <c r="AP48" i="12" s="1"/>
  <c r="T48" i="12"/>
  <c r="AB48" i="12" s="1"/>
  <c r="AF48" i="12"/>
  <c r="AO48" i="12" s="1"/>
  <c r="S48" i="12"/>
  <c r="AA48" i="12" s="1"/>
  <c r="AE48" i="12"/>
  <c r="R48" i="12"/>
  <c r="Z48" i="12" s="1"/>
  <c r="P48" i="12"/>
  <c r="X48" i="12" s="1"/>
  <c r="O48" i="12"/>
  <c r="W48" i="12" s="1"/>
  <c r="N48" i="12"/>
  <c r="AL48" i="12"/>
  <c r="AU48" i="12" s="1"/>
  <c r="Q48" i="12"/>
  <c r="Y48" i="12" s="1"/>
  <c r="AK48" i="12"/>
  <c r="AT48" i="12" s="1"/>
  <c r="L49" i="12"/>
  <c r="AN48" i="12" l="1"/>
  <c r="AV48" i="12" s="1"/>
  <c r="AM48" i="12"/>
  <c r="AJ49" i="12"/>
  <c r="AS49" i="12" s="1"/>
  <c r="AI49" i="12"/>
  <c r="AR49" i="12" s="1"/>
  <c r="AH49" i="12"/>
  <c r="AQ49" i="12" s="1"/>
  <c r="AG49" i="12"/>
  <c r="AP49" i="12" s="1"/>
  <c r="T49" i="12"/>
  <c r="AB49" i="12" s="1"/>
  <c r="AF49" i="12"/>
  <c r="AO49" i="12" s="1"/>
  <c r="S49" i="12"/>
  <c r="AA49" i="12" s="1"/>
  <c r="AE49" i="12"/>
  <c r="R49" i="12"/>
  <c r="Z49" i="12" s="1"/>
  <c r="P49" i="12"/>
  <c r="X49" i="12" s="1"/>
  <c r="O49" i="12"/>
  <c r="W49" i="12" s="1"/>
  <c r="N49" i="12"/>
  <c r="AL49" i="12"/>
  <c r="AU49" i="12" s="1"/>
  <c r="L50" i="12"/>
  <c r="AK49" i="12"/>
  <c r="AT49" i="12" s="1"/>
  <c r="Q49" i="12"/>
  <c r="Y49" i="12" s="1"/>
  <c r="V48" i="12"/>
  <c r="AC48" i="12" s="1"/>
  <c r="U48" i="12"/>
  <c r="AN49" i="12" l="1"/>
  <c r="AV49" i="12" s="1"/>
  <c r="AM49" i="12"/>
  <c r="AJ50" i="12"/>
  <c r="AS50" i="12" s="1"/>
  <c r="AI50" i="12"/>
  <c r="AR50" i="12" s="1"/>
  <c r="AH50" i="12"/>
  <c r="AQ50" i="12" s="1"/>
  <c r="AG50" i="12"/>
  <c r="AP50" i="12" s="1"/>
  <c r="T50" i="12"/>
  <c r="AB50" i="12" s="1"/>
  <c r="AF50" i="12"/>
  <c r="AO50" i="12" s="1"/>
  <c r="S50" i="12"/>
  <c r="AA50" i="12" s="1"/>
  <c r="AE50" i="12"/>
  <c r="R50" i="12"/>
  <c r="Z50" i="12" s="1"/>
  <c r="P50" i="12"/>
  <c r="X50" i="12" s="1"/>
  <c r="O50" i="12"/>
  <c r="W50" i="12" s="1"/>
  <c r="N50" i="12"/>
  <c r="AL50" i="12"/>
  <c r="AU50" i="12" s="1"/>
  <c r="Q50" i="12"/>
  <c r="Y50" i="12" s="1"/>
  <c r="AK50" i="12"/>
  <c r="AT50" i="12" s="1"/>
  <c r="L51" i="12"/>
  <c r="V49" i="12"/>
  <c r="AC49" i="12" s="1"/>
  <c r="U49" i="12"/>
  <c r="AN50" i="12" l="1"/>
  <c r="AV50" i="12" s="1"/>
  <c r="AM50" i="12"/>
  <c r="AJ51" i="12"/>
  <c r="AS51" i="12" s="1"/>
  <c r="AI51" i="12"/>
  <c r="AR51" i="12" s="1"/>
  <c r="AH51" i="12"/>
  <c r="AQ51" i="12" s="1"/>
  <c r="AG51" i="12"/>
  <c r="AP51" i="12" s="1"/>
  <c r="T51" i="12"/>
  <c r="AB51" i="12" s="1"/>
  <c r="AF51" i="12"/>
  <c r="AO51" i="12" s="1"/>
  <c r="S51" i="12"/>
  <c r="AA51" i="12" s="1"/>
  <c r="AE51" i="12"/>
  <c r="R51" i="12"/>
  <c r="Z51" i="12" s="1"/>
  <c r="P51" i="12"/>
  <c r="X51" i="12" s="1"/>
  <c r="O51" i="12"/>
  <c r="W51" i="12" s="1"/>
  <c r="N51" i="12"/>
  <c r="AL51" i="12"/>
  <c r="AU51" i="12" s="1"/>
  <c r="L52" i="12"/>
  <c r="AK51" i="12"/>
  <c r="AT51" i="12" s="1"/>
  <c r="Q51" i="12"/>
  <c r="Y51" i="12" s="1"/>
  <c r="V50" i="12"/>
  <c r="AC50" i="12" s="1"/>
  <c r="U50" i="12"/>
  <c r="AN51" i="12" l="1"/>
  <c r="AV51" i="12" s="1"/>
  <c r="AM51" i="12"/>
  <c r="AJ52" i="12"/>
  <c r="AS52" i="12" s="1"/>
  <c r="AI52" i="12"/>
  <c r="AR52" i="12" s="1"/>
  <c r="AH52" i="12"/>
  <c r="AQ52" i="12" s="1"/>
  <c r="AG52" i="12"/>
  <c r="AP52" i="12" s="1"/>
  <c r="T52" i="12"/>
  <c r="AB52" i="12" s="1"/>
  <c r="AF52" i="12"/>
  <c r="AO52" i="12" s="1"/>
  <c r="S52" i="12"/>
  <c r="AA52" i="12" s="1"/>
  <c r="AE52" i="12"/>
  <c r="R52" i="12"/>
  <c r="Z52" i="12" s="1"/>
  <c r="P52" i="12"/>
  <c r="X52" i="12" s="1"/>
  <c r="O52" i="12"/>
  <c r="W52" i="12" s="1"/>
  <c r="N52" i="12"/>
  <c r="AL52" i="12"/>
  <c r="AU52" i="12" s="1"/>
  <c r="Q52" i="12"/>
  <c r="Y52" i="12" s="1"/>
  <c r="AK52" i="12"/>
  <c r="AT52" i="12" s="1"/>
  <c r="L53" i="12"/>
  <c r="V51" i="12"/>
  <c r="AC51" i="12" s="1"/>
  <c r="U51" i="12"/>
  <c r="AJ53" i="12" l="1"/>
  <c r="AS53" i="12" s="1"/>
  <c r="AI53" i="12"/>
  <c r="AR53" i="12" s="1"/>
  <c r="AH53" i="12"/>
  <c r="AQ53" i="12" s="1"/>
  <c r="AG53" i="12"/>
  <c r="AP53" i="12" s="1"/>
  <c r="T53" i="12"/>
  <c r="AB53" i="12" s="1"/>
  <c r="AF53" i="12"/>
  <c r="AO53" i="12" s="1"/>
  <c r="S53" i="12"/>
  <c r="AA53" i="12" s="1"/>
  <c r="AE53" i="12"/>
  <c r="R53" i="12"/>
  <c r="Z53" i="12" s="1"/>
  <c r="P53" i="12"/>
  <c r="X53" i="12" s="1"/>
  <c r="O53" i="12"/>
  <c r="W53" i="12" s="1"/>
  <c r="N53" i="12"/>
  <c r="AL53" i="12"/>
  <c r="AU53" i="12" s="1"/>
  <c r="L54" i="12"/>
  <c r="AK53" i="12"/>
  <c r="AT53" i="12" s="1"/>
  <c r="Q53" i="12"/>
  <c r="Y53" i="12" s="1"/>
  <c r="AN52" i="12"/>
  <c r="AV52" i="12" s="1"/>
  <c r="AM52" i="12"/>
  <c r="V52" i="12"/>
  <c r="AC52" i="12" s="1"/>
  <c r="U52" i="12"/>
  <c r="V53" i="12" l="1"/>
  <c r="AC53" i="12" s="1"/>
  <c r="U53" i="12"/>
  <c r="AN53" i="12"/>
  <c r="AV53" i="12" s="1"/>
  <c r="AM53" i="12"/>
  <c r="AJ54" i="12"/>
  <c r="AS54" i="12" s="1"/>
  <c r="AI54" i="12"/>
  <c r="AR54" i="12" s="1"/>
  <c r="AH54" i="12"/>
  <c r="AQ54" i="12" s="1"/>
  <c r="AG54" i="12"/>
  <c r="AP54" i="12" s="1"/>
  <c r="T54" i="12"/>
  <c r="AB54" i="12" s="1"/>
  <c r="AF54" i="12"/>
  <c r="AO54" i="12" s="1"/>
  <c r="S54" i="12"/>
  <c r="AA54" i="12" s="1"/>
  <c r="AE54" i="12"/>
  <c r="R54" i="12"/>
  <c r="Z54" i="12" s="1"/>
  <c r="P54" i="12"/>
  <c r="X54" i="12" s="1"/>
  <c r="O54" i="12"/>
  <c r="W54" i="12" s="1"/>
  <c r="N54" i="12"/>
  <c r="AL54" i="12"/>
  <c r="AU54" i="12" s="1"/>
  <c r="Q54" i="12"/>
  <c r="Y54" i="12" s="1"/>
  <c r="AK54" i="12"/>
  <c r="AT54" i="12" s="1"/>
  <c r="L55" i="12"/>
  <c r="AN54" i="12" l="1"/>
  <c r="AV54" i="12" s="1"/>
  <c r="AM54" i="12"/>
  <c r="V54" i="12"/>
  <c r="AC54" i="12" s="1"/>
  <c r="U54" i="12"/>
  <c r="AJ55" i="12"/>
  <c r="AS55" i="12" s="1"/>
  <c r="AI55" i="12"/>
  <c r="AR55" i="12" s="1"/>
  <c r="AH55" i="12"/>
  <c r="AQ55" i="12" s="1"/>
  <c r="AG55" i="12"/>
  <c r="AP55" i="12" s="1"/>
  <c r="T55" i="12"/>
  <c r="AB55" i="12" s="1"/>
  <c r="AF55" i="12"/>
  <c r="AO55" i="12" s="1"/>
  <c r="S55" i="12"/>
  <c r="AA55" i="12" s="1"/>
  <c r="AE55" i="12"/>
  <c r="R55" i="12"/>
  <c r="Z55" i="12" s="1"/>
  <c r="P55" i="12"/>
  <c r="X55" i="12" s="1"/>
  <c r="O55" i="12"/>
  <c r="W55" i="12" s="1"/>
  <c r="N55" i="12"/>
  <c r="AL55" i="12"/>
  <c r="AU55" i="12" s="1"/>
  <c r="L56" i="12"/>
  <c r="AK55" i="12"/>
  <c r="AT55" i="12" s="1"/>
  <c r="Q55" i="12"/>
  <c r="Y55" i="12" s="1"/>
  <c r="AN55" i="12" l="1"/>
  <c r="AV55" i="12" s="1"/>
  <c r="AM55" i="12"/>
  <c r="V55" i="12"/>
  <c r="AC55" i="12" s="1"/>
  <c r="U55" i="12"/>
  <c r="AL56" i="12"/>
  <c r="AK56" i="12"/>
  <c r="AJ56" i="12"/>
  <c r="AI56" i="12"/>
  <c r="AH56" i="12"/>
  <c r="AG56" i="12"/>
  <c r="T56" i="12"/>
  <c r="AF56" i="12"/>
  <c r="S56" i="12"/>
  <c r="Q56" i="12"/>
  <c r="P56" i="12"/>
  <c r="O56" i="12"/>
  <c r="N56" i="12"/>
  <c r="AE56" i="12"/>
  <c r="R56" i="12"/>
  <c r="AO56" i="12" l="1"/>
  <c r="AO57" i="12" s="1"/>
  <c r="AF57" i="12"/>
  <c r="AB56" i="12"/>
  <c r="AB57" i="12" s="1"/>
  <c r="T57" i="12"/>
  <c r="AP56" i="12"/>
  <c r="AP57" i="12" s="1"/>
  <c r="AG57" i="12"/>
  <c r="Z56" i="12"/>
  <c r="Z57" i="12" s="1"/>
  <c r="R57" i="12"/>
  <c r="AQ56" i="12"/>
  <c r="AQ57" i="12" s="1"/>
  <c r="AH57" i="12"/>
  <c r="AN56" i="12"/>
  <c r="AM56" i="12"/>
  <c r="AM57" i="12" s="1"/>
  <c r="AE57" i="12"/>
  <c r="AR56" i="12"/>
  <c r="AR57" i="12" s="1"/>
  <c r="AI57" i="12"/>
  <c r="AS56" i="12"/>
  <c r="AS57" i="12" s="1"/>
  <c r="AJ57" i="12"/>
  <c r="AT56" i="12"/>
  <c r="AT57" i="12" s="1"/>
  <c r="AK57" i="12"/>
  <c r="AU56" i="12"/>
  <c r="AU57" i="12" s="1"/>
  <c r="AL57" i="12"/>
  <c r="W56" i="12"/>
  <c r="W57" i="12" s="1"/>
  <c r="O57" i="12"/>
  <c r="V56" i="12"/>
  <c r="U56" i="12"/>
  <c r="U57" i="12" s="1"/>
  <c r="N57" i="12"/>
  <c r="X56" i="12"/>
  <c r="X57" i="12" s="1"/>
  <c r="P57" i="12"/>
  <c r="Y56" i="12"/>
  <c r="Y57" i="12" s="1"/>
  <c r="Q57" i="12"/>
  <c r="AA56" i="12"/>
  <c r="AA57" i="12" s="1"/>
  <c r="S57" i="12"/>
  <c r="AV56" i="12" l="1"/>
  <c r="AV57" i="12" s="1"/>
  <c r="AN57" i="12"/>
  <c r="AN58" i="12" s="1"/>
  <c r="AC56" i="12"/>
  <c r="AC57" i="12" s="1"/>
  <c r="V57" i="12"/>
  <c r="V58" i="12" s="1"/>
  <c r="N58" i="12"/>
  <c r="E4" i="12" s="1"/>
  <c r="G4" i="12" s="1"/>
  <c r="AE58" i="12"/>
  <c r="T4" i="8" l="1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G4" i="6" l="1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BT4" i="6" l="1"/>
  <c r="Y4" i="7" l="1"/>
  <c r="X4" i="7"/>
  <c r="W4" i="7"/>
  <c r="V4" i="7"/>
  <c r="AD4" i="7"/>
  <c r="AC4" i="7"/>
  <c r="AB4" i="7"/>
  <c r="AA4" i="7"/>
  <c r="Z4" i="7"/>
  <c r="Y4" i="6"/>
  <c r="X4" i="6"/>
  <c r="W4" i="6"/>
  <c r="V4" i="6"/>
  <c r="ME4" i="7" l="1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EM4" i="6" l="1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</calcChain>
</file>

<file path=xl/sharedStrings.xml><?xml version="1.0" encoding="utf-8"?>
<sst xmlns="http://schemas.openxmlformats.org/spreadsheetml/2006/main" count="1944" uniqueCount="1049">
  <si>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</si>
  <si>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</si>
  <si>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</si>
  <si>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プラ分類</t>
    <rPh sb="2" eb="4">
      <t>ブンルイ</t>
    </rPh>
    <phoneticPr fontId="2"/>
  </si>
  <si>
    <t>プラスチック</t>
    <phoneticPr fontId="2"/>
  </si>
  <si>
    <t>ボトルのキャップ、ふた</t>
  </si>
  <si>
    <t>ボトル＜1L</t>
    <phoneticPr fontId="2"/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</si>
  <si>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</si>
  <si>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</si>
  <si>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</si>
  <si>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</si>
  <si>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</si>
  <si>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</si>
  <si>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</si>
  <si>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</si>
  <si>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</si>
  <si>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</si>
  <si>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製品</t>
    <rPh sb="0" eb="2">
      <t>セイヒン</t>
    </rPh>
    <phoneticPr fontId="2"/>
  </si>
  <si>
    <t>マドラー、フォーク、ナイフ、スプーン等</t>
    <rPh sb="18" eb="19">
      <t>トウ</t>
    </rPh>
    <phoneticPr fontId="3"/>
  </si>
  <si>
    <t>マドラー、フォーク、ナイフ、スプーン等</t>
  </si>
  <si>
    <t>食品容器</t>
  </si>
  <si>
    <t>レジ袋</t>
  </si>
  <si>
    <t>その他プラスチック袋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</si>
  <si>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</si>
  <si>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</si>
  <si>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</si>
  <si>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</si>
  <si>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</si>
  <si>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</si>
  <si>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</si>
  <si>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</si>
  <si>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</si>
  <si>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</si>
  <si>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</si>
  <si>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</si>
  <si>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</si>
  <si>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</si>
  <si>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</si>
  <si>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漁網（漁具）</t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</si>
  <si>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</si>
  <si>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</si>
  <si>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たばこ吸殻（フィルター）</t>
  </si>
  <si>
    <t>生活雑貨（歯ブラシ等）</t>
  </si>
  <si>
    <t>花火</t>
  </si>
  <si>
    <t>玩具</t>
  </si>
  <si>
    <t>プラスチック梱包材</t>
  </si>
  <si>
    <t>苗木ポット</t>
  </si>
  <si>
    <t>分類に無いもので多数見つかった場合には記載</t>
  </si>
  <si>
    <t>食品容器（発泡スチロール）</t>
  </si>
  <si>
    <t>コップ、食器（発泡スチロール）</t>
  </si>
  <si>
    <t>発泡スチロールの破片</t>
  </si>
  <si>
    <t>発泡スチロール製包装材</t>
    <phoneticPr fontId="2"/>
  </si>
  <si>
    <t>その他</t>
    <phoneticPr fontId="2"/>
  </si>
  <si>
    <t>分類に無いもので多数見つかった場合には記載</t>
    <phoneticPr fontId="2"/>
  </si>
  <si>
    <t>ゴム</t>
    <phoneticPr fontId="2"/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</si>
  <si>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</si>
  <si>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</si>
  <si>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</si>
  <si>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</si>
  <si>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</si>
  <si>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</si>
  <si>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</si>
  <si>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</si>
  <si>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</si>
  <si>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</si>
  <si>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</si>
  <si>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</si>
  <si>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</si>
  <si>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</si>
  <si>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</si>
  <si>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</si>
  <si>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</si>
  <si>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</si>
  <si>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</si>
  <si>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</si>
  <si>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</si>
  <si>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</si>
  <si>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</si>
  <si>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分類に無いもので多数見つかった場合には記載</t>
    <phoneticPr fontId="2"/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</si>
  <si>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</si>
  <si>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</si>
  <si>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</si>
  <si>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</si>
  <si>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</si>
  <si>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</si>
  <si>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</si>
  <si>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</si>
  <si>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</si>
  <si>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容器包装</t>
  </si>
  <si>
    <t>漂着ごみ　データシート①</t>
    <rPh sb="0" eb="2">
      <t>ヒョウチャク</t>
    </rPh>
    <phoneticPr fontId="2"/>
  </si>
  <si>
    <t>調査海岸：</t>
    <rPh sb="0" eb="2">
      <t>チョウサ</t>
    </rPh>
    <rPh sb="2" eb="4">
      <t>カイガン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</si>
  <si>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</si>
  <si>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</si>
  <si>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</si>
  <si>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</si>
  <si>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</si>
  <si>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回収作業人数：</t>
    <rPh sb="0" eb="2">
      <t>カイシュウ</t>
    </rPh>
    <rPh sb="2" eb="4">
      <t>サギョウ</t>
    </rPh>
    <rPh sb="4" eb="6">
      <t>ニンズウ</t>
    </rPh>
    <phoneticPr fontId="2"/>
  </si>
  <si>
    <t>人</t>
    <rPh sb="0" eb="1">
      <t>ニン</t>
    </rPh>
    <phoneticPr fontId="2"/>
  </si>
  <si>
    <t>m</t>
    <phoneticPr fontId="2"/>
  </si>
  <si>
    <t>海岸基質：</t>
    <rPh sb="0" eb="2">
      <t>カイガン</t>
    </rPh>
    <rPh sb="2" eb="4">
      <t>キシツ</t>
    </rPh>
    <phoneticPr fontId="2"/>
  </si>
  <si>
    <t>N</t>
    <phoneticPr fontId="2"/>
  </si>
  <si>
    <t>E</t>
    <phoneticPr fontId="2"/>
  </si>
  <si>
    <t>重機の使用：</t>
    <rPh sb="0" eb="2">
      <t>ジュウキ</t>
    </rPh>
    <rPh sb="3" eb="5">
      <t>シヨウ</t>
    </rPh>
    <phoneticPr fontId="2"/>
  </si>
  <si>
    <t>発泡スチロール製包装材</t>
  </si>
  <si>
    <t>飲料用（ペットボトル）＜1L</t>
    <phoneticPr fontId="2"/>
  </si>
  <si>
    <t>その他のプラボトル＜1L</t>
    <phoneticPr fontId="2"/>
  </si>
  <si>
    <t>飲料用（ペットボトル）≧1L</t>
    <phoneticPr fontId="2"/>
  </si>
  <si>
    <t>その他のプラボトル類≧1L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</si>
  <si>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</si>
  <si>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</si>
  <si>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</si>
  <si>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</si>
  <si>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</si>
  <si>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</si>
  <si>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</si>
  <si>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</si>
  <si>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</si>
  <si>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</si>
  <si>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カキ養殖用まめ管（長さ1.5cm)（漁具）</t>
    <phoneticPr fontId="2"/>
  </si>
  <si>
    <t>カキ養殖用パイプ(長さ10-20cm)（漁具）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</si>
  <si>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</si>
  <si>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</si>
  <si>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</si>
  <si>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</si>
  <si>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</si>
  <si>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</si>
  <si>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</si>
  <si>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</si>
  <si>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</si>
  <si>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</si>
  <si>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苗木ポット</t>
    <phoneticPr fontId="2"/>
  </si>
  <si>
    <t>漂着ごみ　データシート②</t>
    <rPh sb="0" eb="2">
      <t>ヒョウチャク</t>
    </rPh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</si>
  <si>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</si>
  <si>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</si>
  <si>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コップ、食器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</si>
  <si>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</si>
  <si>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</si>
  <si>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</si>
  <si>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</si>
  <si>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</si>
  <si>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</si>
  <si>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電化製品、電子機器</t>
    <phoneticPr fontId="2"/>
  </si>
  <si>
    <t>流木(径10cm以上、長さ1m以上）</t>
    <phoneticPr fontId="2"/>
  </si>
  <si>
    <t>灌木（植物片を含む、径10cm未満、長さ1m未満）</t>
    <phoneticPr fontId="2"/>
  </si>
  <si>
    <t>釣りのルアー、浮き</t>
    <phoneticPr fontId="2"/>
  </si>
  <si>
    <t>コップ、食品容器</t>
  </si>
  <si>
    <t>食品の容器包装</t>
    <rPh sb="3" eb="5">
      <t>ヨウキ</t>
    </rPh>
    <rPh sb="5" eb="7">
      <t>ホウソウ</t>
    </rPh>
    <phoneticPr fontId="2"/>
  </si>
  <si>
    <t>重量（kg）　※</t>
    <rPh sb="0" eb="2">
      <t>ジュウリョウ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</si>
  <si>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</si>
  <si>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</si>
  <si>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</si>
  <si>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</si>
  <si>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</si>
  <si>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</si>
  <si>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</si>
  <si>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</si>
  <si>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</si>
  <si>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</si>
  <si>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</si>
  <si>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ガラス、陶器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</si>
  <si>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</si>
  <si>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</si>
  <si>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</si>
  <si>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フォーク、ナイフ、スプーン等</t>
    <phoneticPr fontId="2"/>
  </si>
  <si>
    <t>ロープ、ひも（漁具）</t>
    <phoneticPr fontId="2"/>
  </si>
  <si>
    <t>ガラス、陶器の破片</t>
    <phoneticPr fontId="2"/>
  </si>
  <si>
    <t>タバコのパッケージ（フィルム、銀紙を含む）</t>
    <phoneticPr fontId="2"/>
  </si>
  <si>
    <t>ロープ、ひも</t>
    <phoneticPr fontId="2"/>
  </si>
  <si>
    <t>ロープ、ひも（漁具）</t>
    <phoneticPr fontId="2"/>
  </si>
  <si>
    <t>ロープ、ひも（漁具）</t>
    <phoneticPr fontId="2"/>
  </si>
  <si>
    <t>ロープ、ひも（漁具）</t>
    <phoneticPr fontId="2"/>
  </si>
  <si>
    <t>ボトル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</si>
  <si>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</si>
  <si>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</si>
  <si>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</si>
  <si>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磯浜</t>
    <rPh sb="0" eb="2">
      <t>イソハマ</t>
    </rPh>
    <phoneticPr fontId="2"/>
  </si>
  <si>
    <t>）</t>
    <phoneticPr fontId="2"/>
  </si>
  <si>
    <t>海岸基質：</t>
    <rPh sb="0" eb="2">
      <t>カイガン</t>
    </rPh>
    <rPh sb="2" eb="4">
      <t>キシツ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</si>
  <si>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</si>
  <si>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</si>
  <si>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台、</t>
    <rPh sb="0" eb="1">
      <t>ダイ</t>
    </rPh>
    <phoneticPr fontId="2"/>
  </si>
  <si>
    <t>ユニック</t>
    <phoneticPr fontId="2"/>
  </si>
  <si>
    <t>（バックホウ</t>
    <phoneticPr fontId="2"/>
  </si>
  <si>
    <t>その他（</t>
    <rPh sb="2" eb="3">
      <t>タ</t>
    </rPh>
    <phoneticPr fontId="2"/>
  </si>
  <si>
    <t>調査実施日：</t>
    <rPh sb="0" eb="2">
      <t>チョウサ</t>
    </rPh>
    <rPh sb="2" eb="4">
      <t>ジッシ</t>
    </rPh>
    <rPh sb="4" eb="5">
      <t>ビ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</si>
  <si>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</si>
  <si>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</si>
  <si>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</si>
  <si>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 施 者 ：</t>
    <rPh sb="0" eb="1">
      <t>ジツ</t>
    </rPh>
    <rPh sb="2" eb="3">
      <t>シ</t>
    </rPh>
    <rPh sb="4" eb="5">
      <t>モノ</t>
    </rPh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</si>
  <si>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</si>
  <si>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</si>
  <si>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</si>
  <si>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</si>
  <si>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</si>
  <si>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</si>
  <si>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</si>
  <si>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</si>
  <si>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</si>
  <si>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</si>
  <si>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</si>
  <si>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</si>
  <si>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</si>
  <si>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</si>
  <si>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</si>
  <si>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</si>
  <si>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</si>
  <si>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</si>
  <si>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</si>
  <si>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</si>
  <si>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</si>
  <si>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</si>
  <si>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</si>
  <si>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</si>
  <si>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</si>
  <si>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</si>
  <si>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</si>
  <si>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</si>
  <si>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</si>
  <si>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</si>
  <si>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</si>
  <si>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</si>
  <si>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</si>
  <si>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</si>
  <si>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</si>
  <si>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</si>
  <si>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</si>
  <si>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</si>
  <si>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</si>
  <si>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</si>
  <si>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</si>
  <si>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</si>
  <si>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</si>
  <si>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</si>
  <si>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</si>
  <si>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</si>
  <si>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</si>
  <si>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</si>
  <si>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</si>
  <si>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</si>
  <si>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</si>
  <si>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</si>
  <si>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</si>
  <si>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</si>
  <si>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</si>
  <si>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</si>
  <si>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</si>
  <si>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</si>
  <si>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</si>
  <si>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</si>
  <si>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</si>
  <si>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</si>
  <si>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</si>
  <si>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</si>
  <si>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</si>
  <si>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</si>
  <si>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</si>
  <si>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</si>
  <si>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</si>
  <si>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</si>
  <si>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</si>
  <si>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</si>
  <si>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</si>
  <si>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</si>
  <si>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</si>
  <si>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</si>
  <si>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</si>
  <si>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</si>
  <si>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</si>
  <si>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</si>
  <si>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</si>
  <si>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</si>
  <si>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</si>
  <si>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</si>
  <si>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</si>
  <si>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</si>
  <si>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</si>
  <si>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</si>
  <si>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</si>
  <si>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</si>
  <si>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</si>
  <si>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</si>
  <si>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</si>
  <si>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</si>
  <si>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</si>
  <si>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</si>
  <si>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</si>
  <si>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</si>
  <si>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</si>
  <si>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</si>
  <si>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</si>
  <si>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</si>
  <si>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</si>
  <si>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</si>
  <si>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</si>
  <si>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</si>
  <si>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</si>
  <si>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</si>
  <si>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</si>
  <si>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</si>
  <si>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</si>
  <si>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</si>
  <si>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</si>
  <si>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</si>
  <si>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</si>
  <si>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</si>
  <si>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</si>
  <si>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</si>
  <si>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</si>
  <si>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</si>
  <si>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</si>
  <si>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</si>
  <si>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</si>
  <si>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</si>
  <si>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</si>
  <si>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</si>
  <si>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</si>
  <si>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</si>
  <si>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</si>
  <si>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</si>
  <si>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</si>
  <si>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</si>
  <si>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</si>
  <si>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</si>
  <si>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</si>
  <si>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</si>
  <si>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</si>
  <si>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</si>
  <si>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</si>
  <si>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</si>
  <si>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</si>
  <si>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</si>
  <si>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</si>
  <si>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</si>
  <si>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</si>
  <si>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</si>
  <si>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</si>
  <si>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</si>
  <si>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</si>
  <si>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</si>
  <si>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</si>
  <si>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</si>
  <si>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</si>
  <si>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</si>
  <si>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</si>
  <si>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</si>
  <si>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</si>
  <si>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</si>
  <si>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</si>
  <si>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</si>
  <si>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</si>
  <si>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</si>
  <si>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</si>
  <si>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</si>
  <si>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</si>
  <si>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</si>
  <si>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</si>
  <si>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</si>
  <si>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</si>
  <si>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</si>
  <si>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</si>
  <si>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</si>
  <si>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</si>
  <si>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</si>
  <si>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</si>
  <si>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</si>
  <si>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</si>
  <si>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</si>
  <si>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</si>
  <si>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</si>
  <si>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</si>
  <si>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</si>
  <si>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</si>
  <si>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</si>
  <si>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</si>
  <si>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</si>
  <si>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</si>
  <si>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</si>
  <si>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</si>
  <si>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</si>
  <si>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</si>
  <si>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</si>
  <si>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</si>
  <si>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</si>
  <si>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</si>
  <si>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</si>
  <si>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</si>
  <si>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</si>
  <si>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</si>
  <si>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</si>
  <si>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</si>
  <si>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</si>
  <si>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</si>
  <si>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</si>
  <si>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</si>
  <si>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</si>
  <si>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</si>
  <si>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</si>
  <si>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</si>
  <si>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</si>
  <si>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</si>
  <si>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</si>
  <si>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</si>
  <si>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</si>
  <si>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</si>
  <si>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</si>
  <si>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</si>
  <si>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</si>
  <si>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</si>
  <si>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</si>
  <si>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</si>
  <si>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</si>
  <si>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</si>
  <si>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</si>
  <si>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</si>
  <si>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</si>
  <si>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</si>
  <si>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</si>
  <si>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</si>
  <si>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</si>
  <si>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</si>
  <si>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</si>
  <si>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</si>
  <si>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</si>
  <si>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</si>
  <si>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</si>
  <si>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</si>
  <si>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</si>
  <si>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</si>
  <si>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</si>
  <si>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</si>
  <si>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</si>
  <si>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</si>
  <si>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</si>
  <si>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</si>
  <si>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</si>
  <si>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</si>
  <si>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</si>
  <si>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</si>
  <si>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</si>
  <si>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</si>
  <si>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</si>
  <si>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</si>
  <si>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</si>
  <si>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</si>
  <si>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</si>
  <si>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</si>
  <si>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</si>
  <si>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</si>
  <si>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</si>
  <si>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</si>
  <si>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</si>
  <si>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</si>
  <si>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</si>
  <si>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</si>
  <si>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</si>
  <si>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</si>
  <si>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</si>
  <si>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</si>
  <si>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</si>
  <si>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</si>
  <si>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</si>
  <si>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</si>
  <si>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</si>
  <si>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</si>
  <si>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</si>
  <si>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</si>
  <si>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</si>
  <si>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</si>
  <si>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</si>
  <si>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</si>
  <si>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</si>
  <si>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</si>
  <si>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</si>
  <si>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</si>
  <si>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</si>
  <si>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</si>
  <si>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</si>
  <si>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</si>
  <si>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</si>
  <si>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</si>
  <si>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</si>
  <si>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</si>
  <si>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</si>
  <si>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</si>
  <si>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</si>
  <si>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</si>
  <si>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</si>
  <si>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</si>
  <si>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</si>
  <si>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</si>
  <si>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</si>
  <si>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</si>
  <si>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</si>
  <si>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</si>
  <si>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</si>
  <si>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</si>
  <si>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</si>
  <si>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</si>
  <si>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</si>
  <si>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</si>
  <si>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</si>
  <si>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</si>
  <si>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</si>
  <si>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</si>
  <si>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</si>
  <si>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</si>
  <si>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</si>
  <si>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</si>
  <si>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</si>
  <si>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</si>
  <si>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</si>
  <si>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</si>
  <si>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</si>
  <si>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</si>
  <si>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</si>
  <si>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</si>
  <si>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</si>
  <si>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</si>
  <si>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</si>
  <si>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</si>
  <si>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</si>
  <si>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</si>
  <si>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</si>
  <si>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</si>
  <si>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</si>
  <si>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</si>
  <si>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</si>
  <si>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</si>
  <si>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</si>
  <si>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</si>
  <si>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</si>
  <si>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</si>
  <si>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</si>
  <si>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</si>
  <si>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</si>
  <si>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</si>
  <si>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</si>
  <si>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</si>
  <si>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</si>
  <si>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</si>
  <si>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</si>
  <si>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</si>
  <si>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</si>
  <si>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</si>
  <si>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</si>
  <si>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</si>
  <si>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</si>
  <si>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</si>
  <si>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</si>
  <si>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</si>
  <si>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</si>
  <si>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</si>
  <si>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</si>
  <si>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</si>
  <si>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</si>
  <si>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</si>
  <si>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</si>
  <si>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</si>
  <si>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</si>
  <si>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</si>
  <si>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</si>
  <si>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</si>
  <si>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</si>
  <si>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</si>
  <si>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</si>
  <si>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</si>
  <si>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</si>
  <si>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</si>
  <si>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</si>
  <si>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</si>
  <si>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</si>
  <si>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</si>
  <si>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</si>
  <si>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</si>
  <si>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</si>
  <si>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</si>
  <si>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</si>
  <si>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</si>
  <si>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</si>
  <si>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</si>
  <si>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</si>
  <si>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</si>
  <si>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</si>
  <si>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</si>
  <si>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</si>
  <si>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</si>
  <si>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</si>
  <si>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</si>
  <si>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</si>
  <si>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</si>
  <si>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</si>
  <si>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</si>
  <si>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</si>
  <si>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</si>
  <si>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</si>
  <si>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</si>
  <si>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</si>
  <si>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</si>
  <si>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</si>
  <si>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</si>
  <si>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</si>
  <si>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</si>
  <si>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</si>
  <si>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</si>
  <si>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</si>
  <si>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</si>
  <si>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</si>
  <si>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</si>
  <si>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</si>
  <si>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</si>
  <si>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</si>
  <si>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</si>
  <si>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</si>
  <si>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</si>
  <si>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</si>
  <si>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</si>
  <si>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</si>
  <si>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</si>
  <si>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</si>
  <si>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</si>
  <si>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</si>
  <si>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</si>
  <si>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</si>
  <si>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</si>
  <si>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</si>
  <si>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</si>
  <si>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</si>
  <si>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</si>
  <si>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</si>
  <si>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</si>
  <si>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</si>
  <si>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</si>
  <si>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</si>
  <si>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</si>
  <si>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</si>
  <si>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</si>
  <si>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</si>
  <si>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</si>
  <si>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</si>
  <si>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</si>
  <si>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</si>
  <si>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</si>
  <si>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</si>
  <si>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</si>
  <si>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</si>
  <si>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</si>
  <si>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</si>
  <si>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</si>
  <si>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</si>
  <si>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</si>
  <si>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</si>
  <si>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</si>
  <si>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</si>
  <si>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</si>
  <si>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</si>
  <si>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</si>
  <si>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</si>
  <si>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</si>
  <si>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</si>
  <si>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食品容器（ファーストフード、コップ、ランチボックス、それに類するもの）</t>
    <phoneticPr fontId="2"/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</si>
  <si>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</si>
  <si>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</si>
  <si>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</si>
  <si>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</si>
  <si>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</si>
  <si>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</si>
  <si>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</si>
  <si>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</si>
  <si>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</si>
  <si>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</si>
  <si>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</si>
  <si>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</si>
  <si>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</si>
  <si>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</si>
  <si>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</si>
  <si>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</si>
  <si>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</si>
  <si>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</si>
  <si>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</si>
  <si>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</si>
  <si>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</si>
  <si>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</si>
  <si>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</si>
  <si>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</si>
  <si>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</si>
  <si>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</si>
  <si>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</si>
  <si>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</si>
  <si>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</si>
  <si>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</si>
  <si>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</si>
  <si>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</si>
  <si>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</si>
  <si>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</si>
  <si>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</si>
  <si>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</si>
  <si>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</si>
  <si>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</si>
  <si>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</si>
  <si>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</si>
  <si>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</si>
  <si>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</si>
  <si>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</si>
  <si>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</si>
  <si>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</si>
  <si>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</si>
  <si>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</si>
  <si>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</si>
  <si>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</si>
  <si>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</si>
  <si>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</si>
  <si>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</si>
  <si>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</si>
  <si>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</si>
  <si>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</si>
  <si>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</si>
  <si>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</si>
  <si>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</si>
  <si>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</si>
  <si>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</si>
  <si>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</si>
  <si>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</si>
  <si>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</si>
  <si>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</si>
  <si>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</si>
  <si>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</si>
  <si>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</si>
  <si>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</si>
  <si>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</si>
  <si>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</si>
  <si>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</si>
  <si>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</si>
  <si>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</si>
  <si>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</si>
  <si>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</si>
  <si>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</si>
  <si>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</si>
  <si>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</si>
  <si>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</si>
  <si>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</si>
  <si>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</si>
  <si>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</si>
  <si>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</si>
  <si>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</si>
  <si>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</si>
  <si>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</si>
  <si>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</si>
  <si>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</si>
  <si>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</si>
  <si>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</si>
  <si>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</si>
  <si>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</si>
  <si>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</si>
  <si>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</si>
  <si>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</si>
  <si>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</si>
  <si>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</si>
  <si>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</si>
  <si>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</si>
  <si>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</si>
  <si>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</si>
  <si>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</si>
  <si>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○</t>
    <phoneticPr fontId="2"/>
  </si>
  <si>
    <t>都道府県名：</t>
    <rPh sb="0" eb="4">
      <t>トドウフケン</t>
    </rPh>
    <rPh sb="4" eb="5">
      <t>メイ</t>
    </rPh>
    <phoneticPr fontId="2"/>
  </si>
  <si>
    <t>都道府県名</t>
    <rPh sb="0" eb="4">
      <t>トドウフケン</t>
    </rPh>
    <rPh sb="4" eb="5">
      <t>メイ</t>
    </rPh>
    <phoneticPr fontId="2"/>
  </si>
  <si>
    <t>台</t>
    <rPh sb="0" eb="1">
      <t>ダイ</t>
    </rPh>
    <phoneticPr fontId="2"/>
  </si>
  <si>
    <t>調査地点　中心点：</t>
    <rPh sb="0" eb="2">
      <t>チョウサ</t>
    </rPh>
    <rPh sb="2" eb="4">
      <t>チテン</t>
    </rPh>
    <rPh sb="5" eb="8">
      <t>チュウシンテン</t>
    </rPh>
    <phoneticPr fontId="2"/>
  </si>
  <si>
    <t>清掃：</t>
    <rPh sb="0" eb="2">
      <t>セイソウ</t>
    </rPh>
    <phoneticPr fontId="2"/>
  </si>
  <si>
    <t>3ヶ月以内に実施</t>
    <rPh sb="2" eb="5">
      <t>ゲツイナイ</t>
    </rPh>
    <rPh sb="6" eb="8">
      <t>ジッシ</t>
    </rPh>
    <phoneticPr fontId="2"/>
  </si>
  <si>
    <t>1年以内に実施</t>
    <rPh sb="1" eb="2">
      <t>ネン</t>
    </rPh>
    <rPh sb="2" eb="4">
      <t>イナイ</t>
    </rPh>
    <rPh sb="5" eb="7">
      <t>ジッシ</t>
    </rPh>
    <phoneticPr fontId="2"/>
  </si>
  <si>
    <t>台風・豪雨：</t>
    <rPh sb="0" eb="2">
      <t>タイフウ</t>
    </rPh>
    <rPh sb="3" eb="5">
      <t>ゴウウ</t>
    </rPh>
    <phoneticPr fontId="2"/>
  </si>
  <si>
    <t>1ヶ月以内</t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</si>
  <si>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</si>
  <si>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</si>
  <si>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</si>
  <si>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</si>
  <si>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</si>
  <si>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</si>
  <si>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</si>
  <si>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</si>
  <si>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</si>
  <si>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</si>
  <si>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</si>
  <si>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</si>
  <si>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</si>
  <si>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</si>
  <si>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</si>
  <si>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</si>
  <si>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</si>
  <si>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</si>
  <si>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</si>
  <si>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</si>
  <si>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</si>
  <si>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</si>
  <si>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</si>
  <si>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</si>
  <si>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</si>
  <si>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</si>
  <si>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</si>
  <si>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</si>
  <si>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</si>
  <si>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</si>
  <si>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</si>
  <si>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</si>
  <si>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</si>
  <si>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</si>
  <si>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</si>
  <si>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</si>
  <si>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</si>
  <si>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</si>
  <si>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</si>
  <si>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</si>
  <si>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</si>
  <si>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</si>
  <si>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</si>
  <si>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</si>
  <si>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</si>
  <si>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</si>
  <si>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浮子（ブイ）（漁具）</t>
    <phoneticPr fontId="2"/>
  </si>
  <si>
    <t>浮子（ブイ）（漁具）</t>
    <phoneticPr fontId="2"/>
  </si>
  <si>
    <t>発泡スチロール製フロート、浮子（ブイ）</t>
    <phoneticPr fontId="2"/>
  </si>
  <si>
    <t>発泡スチロール製フロート、浮子（ブイ）</t>
    <phoneticPr fontId="2"/>
  </si>
  <si>
    <t>人力で動かせない物</t>
    <rPh sb="0" eb="2">
      <t>ジンリキ</t>
    </rPh>
    <rPh sb="3" eb="4">
      <t>ウゴ</t>
    </rPh>
    <rPh sb="8" eb="9">
      <t>モノ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</si>
  <si>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</si>
  <si>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</si>
  <si>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その他１（　　　　　　　　　　　　　　　　　　　　　　　　　　　　）</t>
    <rPh sb="2" eb="3">
      <t>タ</t>
    </rPh>
    <phoneticPr fontId="2"/>
  </si>
  <si>
    <t>その他２（　　　　　　　　　　　　　　　　　　　　　　　　　　　　）</t>
    <rPh sb="2" eb="3">
      <t>タ</t>
    </rPh>
    <phoneticPr fontId="2"/>
  </si>
  <si>
    <t>その他３（　　　　　　　　　　　　　　　　　　　　　　　　　　　　）</t>
    <rPh sb="2" eb="3">
      <t>タ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</si>
  <si>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</si>
  <si>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</si>
  <si>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</si>
  <si>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</si>
  <si>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</si>
  <si>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</si>
  <si>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</si>
  <si>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</si>
  <si>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</si>
  <si>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</si>
  <si>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</si>
  <si>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</si>
  <si>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</si>
  <si>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</si>
  <si>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</si>
  <si>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調査地点：</t>
    <rPh sb="0" eb="2">
      <t>チョウサ</t>
    </rPh>
    <rPh sb="2" eb="4">
      <t>チテン</t>
    </rPh>
    <phoneticPr fontId="2"/>
  </si>
  <si>
    <t>ペットボトル</t>
    <phoneticPr fontId="2"/>
  </si>
  <si>
    <t>ペットボトルのキャップ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</si>
  <si>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</si>
  <si>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</si>
  <si>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</si>
  <si>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</si>
  <si>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</si>
  <si>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</si>
  <si>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</si>
  <si>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</si>
  <si>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</si>
  <si>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</si>
  <si>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</si>
  <si>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</si>
  <si>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</si>
  <si>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</si>
  <si>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</si>
  <si>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</si>
  <si>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</si>
  <si>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</si>
  <si>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</si>
  <si>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</si>
  <si>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</si>
  <si>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</si>
  <si>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</si>
  <si>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　　　　　　　　　　市町村　　　　　　　　　　海岸</t>
    <rPh sb="10" eb="13">
      <t>シチョウソン</t>
    </rPh>
    <rPh sb="23" eb="25">
      <t>カイガン</t>
    </rPh>
    <phoneticPr fontId="2"/>
  </si>
  <si>
    <t>緯度：　　　　　　　　　　　　　　　　　経度：</t>
    <rPh sb="0" eb="2">
      <t>イド</t>
    </rPh>
    <rPh sb="20" eb="22">
      <t>ケイド</t>
    </rPh>
    <phoneticPr fontId="2"/>
  </si>
  <si>
    <t>ごみの種類（　　　　　　　　　　　　　　　　　　　　　　　　　　　）</t>
    <rPh sb="3" eb="5">
      <t>シュルイ</t>
    </rPh>
    <phoneticPr fontId="2"/>
  </si>
  <si>
    <t>河口付近：</t>
    <rPh sb="0" eb="2">
      <t>カコウ</t>
    </rPh>
    <rPh sb="2" eb="4">
      <t>フキン</t>
    </rPh>
    <phoneticPr fontId="2"/>
  </si>
  <si>
    <t>製品</t>
    <rPh sb="0" eb="2">
      <t>セイヒン</t>
    </rPh>
    <phoneticPr fontId="2"/>
  </si>
  <si>
    <t>海域由来</t>
    <rPh sb="0" eb="2">
      <t>カイイキ</t>
    </rPh>
    <rPh sb="2" eb="4">
      <t>ユライ</t>
    </rPh>
    <phoneticPr fontId="2"/>
  </si>
  <si>
    <t>容器包装</t>
    <rPh sb="0" eb="4">
      <t>ヨウキホウソウ</t>
    </rPh>
    <phoneticPr fontId="2"/>
  </si>
  <si>
    <t>品目による</t>
    <rPh sb="0" eb="2">
      <t>ヒンモク</t>
    </rPh>
    <phoneticPr fontId="2"/>
  </si>
  <si>
    <t xml:space="preserve"> </t>
    <phoneticPr fontId="2"/>
  </si>
  <si>
    <t>島嶼地域：</t>
    <rPh sb="0" eb="2">
      <t>トウショ</t>
    </rPh>
    <rPh sb="2" eb="4">
      <t>チイキ</t>
    </rPh>
    <phoneticPr fontId="2"/>
  </si>
  <si>
    <t>重量（kg）　※１</t>
    <rPh sb="0" eb="2">
      <t>ジュウリョウ</t>
    </rPh>
    <phoneticPr fontId="2"/>
  </si>
  <si>
    <t>※２　ゴム、ガラス、陶器、金属、紙、ダンボール、自然物の個数については、破片類や灌木を除く。</t>
    <rPh sb="10" eb="12">
      <t>トウキ</t>
    </rPh>
    <rPh sb="13" eb="15">
      <t>キンゾク</t>
    </rPh>
    <rPh sb="16" eb="17">
      <t>カミ</t>
    </rPh>
    <rPh sb="24" eb="27">
      <t>シゼンブツ</t>
    </rPh>
    <rPh sb="28" eb="30">
      <t>コスウ</t>
    </rPh>
    <rPh sb="36" eb="39">
      <t>ハヘンルイ</t>
    </rPh>
    <rPh sb="40" eb="42">
      <t>カンボク</t>
    </rPh>
    <rPh sb="43" eb="44">
      <t>ノゾ</t>
    </rPh>
    <phoneticPr fontId="2"/>
  </si>
  <si>
    <t>(発泡スチロール)</t>
    <phoneticPr fontId="2"/>
  </si>
  <si>
    <t>コップ、食品容器</t>
    <rPh sb="4" eb="6">
      <t>ショクヒン</t>
    </rPh>
    <rPh sb="6" eb="8">
      <t>ヨウキ</t>
    </rPh>
    <phoneticPr fontId="2"/>
  </si>
  <si>
    <t>プラスチック類</t>
    <rPh sb="6" eb="7">
      <t>ルイ</t>
    </rPh>
    <phoneticPr fontId="2"/>
  </si>
  <si>
    <t>調査海岸の奥行き(平均）：</t>
    <rPh sb="0" eb="2">
      <t>チョウサ</t>
    </rPh>
    <rPh sb="2" eb="4">
      <t>カイガン</t>
    </rPh>
    <rPh sb="5" eb="7">
      <t>オクユ</t>
    </rPh>
    <rPh sb="9" eb="11">
      <t>ヘイキン</t>
    </rPh>
    <phoneticPr fontId="2"/>
  </si>
  <si>
    <t>　※小数点第5位まで記載（例：N 35.00000、E 135.00000）</t>
    <rPh sb="2" eb="5">
      <t>ショウスウテン</t>
    </rPh>
    <rPh sb="5" eb="6">
      <t>ダイ</t>
    </rPh>
    <rPh sb="7" eb="8">
      <t>イ</t>
    </rPh>
    <rPh sb="10" eb="12">
      <t>キサイ</t>
    </rPh>
    <rPh sb="13" eb="14">
      <t>レイ</t>
    </rPh>
    <phoneticPr fontId="2"/>
  </si>
  <si>
    <t>回収開始時刻：</t>
    <rPh sb="0" eb="2">
      <t>カイシュウ</t>
    </rPh>
    <rPh sb="2" eb="4">
      <t>カイシ</t>
    </rPh>
    <rPh sb="4" eb="6">
      <t>ジコク</t>
    </rPh>
    <phoneticPr fontId="2"/>
  </si>
  <si>
    <t>回収終了時刻：</t>
    <rPh sb="0" eb="2">
      <t>カイシュウ</t>
    </rPh>
    <rPh sb="2" eb="4">
      <t>シュウリョウ</t>
    </rPh>
    <rPh sb="4" eb="6">
      <t>ジコク</t>
    </rPh>
    <phoneticPr fontId="2"/>
  </si>
  <si>
    <t>緯度：　　　　　　　　　経度：　　　　　　　　　ごみの種類（　　　　　　　　　　）</t>
    <rPh sb="0" eb="2">
      <t>イド</t>
    </rPh>
    <rPh sb="12" eb="14">
      <t>ケイド</t>
    </rPh>
    <rPh sb="27" eb="29">
      <t>シュルイ</t>
    </rPh>
    <phoneticPr fontId="2"/>
  </si>
  <si>
    <t>調査海岸の奥行き（平均）：</t>
    <rPh sb="0" eb="2">
      <t>チョウサ</t>
    </rPh>
    <rPh sb="2" eb="4">
      <t>カイガン</t>
    </rPh>
    <rPh sb="5" eb="7">
      <t>オクユ</t>
    </rPh>
    <rPh sb="9" eb="11">
      <t>ヘイキン</t>
    </rPh>
    <phoneticPr fontId="2"/>
  </si>
  <si>
    <t>漁業用の浮子（プラ以外を含む。）</t>
    <rPh sb="9" eb="11">
      <t>イガイ</t>
    </rPh>
    <rPh sb="12" eb="13">
      <t>フク</t>
    </rPh>
    <phoneticPr fontId="2"/>
  </si>
  <si>
    <t>容量（L)　※１</t>
    <rPh sb="1" eb="2">
      <t>リョウ</t>
    </rPh>
    <phoneticPr fontId="2"/>
  </si>
  <si>
    <t>※１　少なくとも「個数及び容量（L)」または「個数及び重量（kg）」を計測する。可能であれば、「個数・容量（L)・重量（kg）」すべて計測する。</t>
    <rPh sb="3" eb="4">
      <t>スク</t>
    </rPh>
    <rPh sb="9" eb="11">
      <t>コスウ</t>
    </rPh>
    <rPh sb="11" eb="12">
      <t>オヨ</t>
    </rPh>
    <rPh sb="13" eb="15">
      <t>ヨウリョウ</t>
    </rPh>
    <rPh sb="23" eb="25">
      <t>コスウ</t>
    </rPh>
    <rPh sb="25" eb="26">
      <t>オヨ</t>
    </rPh>
    <rPh sb="27" eb="29">
      <t>ジュウリョウ</t>
    </rPh>
    <rPh sb="35" eb="37">
      <t>ケイソク</t>
    </rPh>
    <rPh sb="40" eb="42">
      <t>カノウ</t>
    </rPh>
    <rPh sb="48" eb="50">
      <t>コスウ</t>
    </rPh>
    <rPh sb="51" eb="53">
      <t>ヨウリョウ</t>
    </rPh>
    <rPh sb="57" eb="59">
      <t>ジュウリョウ</t>
    </rPh>
    <rPh sb="67" eb="69">
      <t>ケイソク</t>
    </rPh>
    <phoneticPr fontId="2"/>
  </si>
  <si>
    <t>容量（L)　※</t>
    <rPh sb="1" eb="2">
      <t>リョウ</t>
    </rPh>
    <phoneticPr fontId="2"/>
  </si>
  <si>
    <t>※　少なくとも「個数及び容量（L)」または「個数及び重量（kg）」を計測する。可能であれば、「個数・容量（L)・重量（kg）」すべて計測する。</t>
    <rPh sb="2" eb="3">
      <t>スク</t>
    </rPh>
    <rPh sb="8" eb="10">
      <t>コスウ</t>
    </rPh>
    <rPh sb="10" eb="11">
      <t>オヨ</t>
    </rPh>
    <rPh sb="12" eb="14">
      <t>ヨウリョウ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ヨウリョウ</t>
    </rPh>
    <rPh sb="56" eb="58">
      <t>ジュウリョウ</t>
    </rPh>
    <rPh sb="66" eb="68">
      <t>ケイソク</t>
    </rPh>
    <phoneticPr fontId="2"/>
  </si>
  <si>
    <t>その他の釣具</t>
    <rPh sb="2" eb="3">
      <t>タ</t>
    </rPh>
    <rPh sb="4" eb="5">
      <t>ツ</t>
    </rPh>
    <rPh sb="5" eb="6">
      <t>グ</t>
    </rPh>
    <phoneticPr fontId="2"/>
  </si>
  <si>
    <t>釣具</t>
    <rPh sb="0" eb="1">
      <t>ツ</t>
    </rPh>
    <rPh sb="1" eb="2">
      <t>グ</t>
    </rPh>
    <phoneticPr fontId="2"/>
  </si>
  <si>
    <t>釣具</t>
    <rPh sb="0" eb="2">
      <t>ツリグ</t>
    </rPh>
    <phoneticPr fontId="2"/>
  </si>
  <si>
    <t>その他の釣具</t>
    <rPh sb="4" eb="5">
      <t>ツ</t>
    </rPh>
    <phoneticPr fontId="2"/>
  </si>
  <si>
    <t>プラスチック類
(発泡スチロール)</t>
    <rPh sb="6" eb="7">
      <t>ルイ</t>
    </rPh>
    <rPh sb="9" eb="11">
      <t>ハッポウ</t>
    </rPh>
    <phoneticPr fontId="2"/>
  </si>
  <si>
    <t>ゴム　※２</t>
    <phoneticPr fontId="2"/>
  </si>
  <si>
    <t>ガラス、陶器　※２</t>
    <rPh sb="4" eb="6">
      <t>トウキ</t>
    </rPh>
    <phoneticPr fontId="2"/>
  </si>
  <si>
    <t>金属　※２</t>
    <rPh sb="0" eb="2">
      <t>キンゾク</t>
    </rPh>
    <phoneticPr fontId="2"/>
  </si>
  <si>
    <t>紙、ダンボール　※２</t>
    <rPh sb="0" eb="1">
      <t>カミ</t>
    </rPh>
    <phoneticPr fontId="2"/>
  </si>
  <si>
    <r>
      <t>（</t>
    </r>
    <r>
      <rPr>
        <u/>
        <sz val="11"/>
        <color theme="1"/>
        <rFont val="ＭＳ Ｐゴシック"/>
        <family val="3"/>
        <charset val="128"/>
      </rPr>
      <t>　　　　　　　ｍ</t>
    </r>
    <r>
      <rPr>
        <sz val="11"/>
        <color theme="1"/>
        <rFont val="ＭＳ Ｐゴシック"/>
        <family val="3"/>
        <charset val="128"/>
      </rPr>
      <t>）</t>
    </r>
    <phoneticPr fontId="2"/>
  </si>
  <si>
    <t>漂着ごみ　データシート(言語表記等調査)</t>
    <rPh sb="0" eb="2">
      <t>ヒョウチャク</t>
    </rPh>
    <rPh sb="12" eb="14">
      <t>ゲンゴ</t>
    </rPh>
    <rPh sb="14" eb="16">
      <t>ヒョウキ</t>
    </rPh>
    <rPh sb="16" eb="17">
      <t>ナド</t>
    </rPh>
    <rPh sb="17" eb="19">
      <t>チョウサ</t>
    </rPh>
    <phoneticPr fontId="2"/>
  </si>
  <si>
    <t>漂着：　　　　　　海岸</t>
    <rPh sb="0" eb="2">
      <t>ヒョウチャク</t>
    </rPh>
    <rPh sb="9" eb="11">
      <t>カイガン</t>
    </rPh>
    <phoneticPr fontId="24"/>
  </si>
  <si>
    <t>調査日：　　年　月　日</t>
    <rPh sb="0" eb="3">
      <t>チョウサビ</t>
    </rPh>
    <rPh sb="6" eb="7">
      <t>ネン</t>
    </rPh>
    <rPh sb="8" eb="9">
      <t>ガツ</t>
    </rPh>
    <rPh sb="10" eb="11">
      <t>ニチ</t>
    </rPh>
    <phoneticPr fontId="24"/>
  </si>
  <si>
    <t>No.</t>
  </si>
  <si>
    <t>年</t>
    <rPh sb="0" eb="1">
      <t>ネン</t>
    </rPh>
    <phoneticPr fontId="24"/>
  </si>
  <si>
    <t>月</t>
    <rPh sb="0" eb="1">
      <t>ゲツ</t>
    </rPh>
    <phoneticPr fontId="24"/>
  </si>
  <si>
    <t>日</t>
    <rPh sb="0" eb="1">
      <t>ヒ</t>
    </rPh>
    <phoneticPr fontId="24"/>
  </si>
  <si>
    <t>漂着ごみ　データシート（ペットボトルの賞味期限）</t>
    <rPh sb="0" eb="2">
      <t>ヒョウチャク</t>
    </rPh>
    <rPh sb="19" eb="23">
      <t>ショウミキゲン</t>
    </rPh>
    <phoneticPr fontId="24"/>
  </si>
  <si>
    <t>漂流ごみ　データシート</t>
    <rPh sb="0" eb="2">
      <t>ヒョウリュウ</t>
    </rPh>
    <phoneticPr fontId="2"/>
  </si>
  <si>
    <t>調査年月日</t>
    <rPh sb="0" eb="2">
      <t>チョウサ</t>
    </rPh>
    <rPh sb="2" eb="5">
      <t>ネンガッピ</t>
    </rPh>
    <phoneticPr fontId="2"/>
  </si>
  <si>
    <t>調査海域</t>
    <rPh sb="0" eb="2">
      <t>チョウサ</t>
    </rPh>
    <rPh sb="2" eb="4">
      <t>カイイキ</t>
    </rPh>
    <phoneticPr fontId="2"/>
  </si>
  <si>
    <t>使用船舶</t>
    <rPh sb="0" eb="2">
      <t>シヨウ</t>
    </rPh>
    <rPh sb="2" eb="4">
      <t>センパク</t>
    </rPh>
    <phoneticPr fontId="2"/>
  </si>
  <si>
    <t>調査員</t>
    <rPh sb="0" eb="3">
      <t>チョウサイン</t>
    </rPh>
    <phoneticPr fontId="2"/>
  </si>
  <si>
    <t>出港時刻</t>
    <rPh sb="0" eb="2">
      <t>シュッコウ</t>
    </rPh>
    <rPh sb="2" eb="4">
      <t>ジコク</t>
    </rPh>
    <phoneticPr fontId="2"/>
  </si>
  <si>
    <t>帰港時刻</t>
    <rPh sb="0" eb="2">
      <t>キコウ</t>
    </rPh>
    <rPh sb="2" eb="4">
      <t>ジコク</t>
    </rPh>
    <phoneticPr fontId="2"/>
  </si>
  <si>
    <t>天気</t>
    <rPh sb="0" eb="2">
      <t>テンキ</t>
    </rPh>
    <phoneticPr fontId="2"/>
  </si>
  <si>
    <t>風向</t>
    <rPh sb="0" eb="2">
      <t>フウコウ</t>
    </rPh>
    <phoneticPr fontId="2"/>
  </si>
  <si>
    <t>風速</t>
    <rPh sb="0" eb="2">
      <t>フウソク</t>
    </rPh>
    <phoneticPr fontId="2"/>
  </si>
  <si>
    <t>開始時間</t>
    <rPh sb="0" eb="2">
      <t>カイシ</t>
    </rPh>
    <rPh sb="2" eb="4">
      <t>ジカン</t>
    </rPh>
    <phoneticPr fontId="2"/>
  </si>
  <si>
    <t>開始位置</t>
    <rPh sb="0" eb="2">
      <t>カイシ</t>
    </rPh>
    <rPh sb="2" eb="4">
      <t>イチ</t>
    </rPh>
    <phoneticPr fontId="2"/>
  </si>
  <si>
    <t>緯度：</t>
    <rPh sb="0" eb="2">
      <t>イド</t>
    </rPh>
    <phoneticPr fontId="2"/>
  </si>
  <si>
    <t>経度：</t>
    <rPh sb="0" eb="2">
      <t>ケイド</t>
    </rPh>
    <phoneticPr fontId="2"/>
  </si>
  <si>
    <t>波高</t>
    <rPh sb="0" eb="2">
      <t>ハコウ</t>
    </rPh>
    <phoneticPr fontId="2"/>
  </si>
  <si>
    <t>グレア率</t>
    <rPh sb="3" eb="4">
      <t>リツ</t>
    </rPh>
    <phoneticPr fontId="2"/>
  </si>
  <si>
    <t>％</t>
    <phoneticPr fontId="2"/>
  </si>
  <si>
    <t>終了時間</t>
    <rPh sb="0" eb="2">
      <t>シュウリョウ</t>
    </rPh>
    <rPh sb="2" eb="4">
      <t>ジカン</t>
    </rPh>
    <phoneticPr fontId="2"/>
  </si>
  <si>
    <t>終了位置</t>
    <rPh sb="0" eb="2">
      <t>シュウリョウ</t>
    </rPh>
    <rPh sb="2" eb="4">
      <t>イチ</t>
    </rPh>
    <phoneticPr fontId="2"/>
  </si>
  <si>
    <t>発見時刻</t>
    <rPh sb="0" eb="4">
      <t>ハッケンジコク</t>
    </rPh>
    <phoneticPr fontId="2"/>
  </si>
  <si>
    <t>Mark No.</t>
    <phoneticPr fontId="2"/>
  </si>
  <si>
    <t>ごみ記号</t>
    <rPh sb="2" eb="4">
      <t>キゴウ</t>
    </rPh>
    <phoneticPr fontId="2"/>
  </si>
  <si>
    <t>種類及び材質</t>
    <rPh sb="0" eb="3">
      <t>シュルイオヨ</t>
    </rPh>
    <rPh sb="4" eb="6">
      <t>ザイシツ</t>
    </rPh>
    <phoneticPr fontId="2"/>
  </si>
  <si>
    <t>色</t>
    <rPh sb="0" eb="1">
      <t>イロ</t>
    </rPh>
    <phoneticPr fontId="2"/>
  </si>
  <si>
    <t>数</t>
    <rPh sb="0" eb="1">
      <t>カズ</t>
    </rPh>
    <phoneticPr fontId="2"/>
  </si>
  <si>
    <t>サイズ</t>
    <phoneticPr fontId="2"/>
  </si>
  <si>
    <t>最接近
距離(m)</t>
    <rPh sb="0" eb="3">
      <t>サイセッキン</t>
    </rPh>
    <rPh sb="4" eb="6">
      <t>キョリ</t>
    </rPh>
    <phoneticPr fontId="2"/>
  </si>
  <si>
    <t>確認方向</t>
    <rPh sb="0" eb="4">
      <t>カクニンホウコウ</t>
    </rPh>
    <phoneticPr fontId="2"/>
  </si>
  <si>
    <t>緯度（度分）</t>
    <rPh sb="0" eb="2">
      <t>イド</t>
    </rPh>
    <rPh sb="3" eb="4">
      <t>ド</t>
    </rPh>
    <rPh sb="4" eb="5">
      <t>フン</t>
    </rPh>
    <phoneticPr fontId="2"/>
  </si>
  <si>
    <t>経度（度分）</t>
    <rPh sb="0" eb="2">
      <t>ケイド</t>
    </rPh>
    <rPh sb="3" eb="4">
      <t>ド</t>
    </rPh>
    <rPh sb="4" eb="5">
      <t>フン</t>
    </rPh>
    <phoneticPr fontId="2"/>
  </si>
  <si>
    <t>備考</t>
    <rPh sb="0" eb="2">
      <t>ビコウ</t>
    </rPh>
    <phoneticPr fontId="2"/>
  </si>
  <si>
    <t>備考</t>
  </si>
  <si>
    <t>端点1付近は小さい発泡スチロール(1cmサイズ)が多く、滞留している可能性あり</t>
    <rPh sb="0" eb="2">
      <t>タンテン</t>
    </rPh>
    <rPh sb="3" eb="5">
      <t>フキン</t>
    </rPh>
    <rPh sb="6" eb="7">
      <t>チイ</t>
    </rPh>
    <rPh sb="9" eb="11">
      <t>ハッポウ</t>
    </rPh>
    <rPh sb="25" eb="26">
      <t>オオ</t>
    </rPh>
    <rPh sb="28" eb="30">
      <t>タイリュウ</t>
    </rPh>
    <rPh sb="34" eb="37">
      <t>カノウセイ</t>
    </rPh>
    <phoneticPr fontId="2"/>
  </si>
  <si>
    <t>マイクロプラスチック　データシート（海岸部・沿岸部）</t>
    <rPh sb="19" eb="22">
      <t>カイガンブ</t>
    </rPh>
    <rPh sb="23" eb="26">
      <t>エンガンブ</t>
    </rPh>
    <phoneticPr fontId="2"/>
  </si>
  <si>
    <t>出現個数</t>
    <rPh sb="0" eb="2">
      <t>シュツゲン</t>
    </rPh>
    <rPh sb="2" eb="4">
      <t>コスウ</t>
    </rPh>
    <phoneticPr fontId="2"/>
  </si>
  <si>
    <r>
      <t>採取面積
（m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)</t>
    </r>
    <rPh sb="0" eb="2">
      <t>サイシュ</t>
    </rPh>
    <rPh sb="2" eb="4">
      <t>メンセキ</t>
    </rPh>
    <phoneticPr fontId="2"/>
  </si>
  <si>
    <r>
      <t>個体数密度
（個/m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）</t>
    </r>
    <rPh sb="0" eb="3">
      <t>コタイスウ</t>
    </rPh>
    <rPh sb="3" eb="5">
      <t>ミツド</t>
    </rPh>
    <rPh sb="7" eb="8">
      <t>コ</t>
    </rPh>
    <phoneticPr fontId="2"/>
  </si>
  <si>
    <t>度数（個数／試料）</t>
    <rPh sb="0" eb="2">
      <t>ドスウ</t>
    </rPh>
    <rPh sb="3" eb="5">
      <t>コスウ</t>
    </rPh>
    <rPh sb="6" eb="8">
      <t>シリョウ</t>
    </rPh>
    <phoneticPr fontId="22"/>
  </si>
  <si>
    <r>
      <t>密度（個数/m</t>
    </r>
    <r>
      <rPr>
        <vertAlign val="superscript"/>
        <sz val="11"/>
        <color theme="1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>）</t>
    </r>
    <rPh sb="0" eb="2">
      <t>ミツド</t>
    </rPh>
    <rPh sb="3" eb="5">
      <t>コスウ</t>
    </rPh>
    <phoneticPr fontId="22"/>
  </si>
  <si>
    <t>漂着4</t>
    <phoneticPr fontId="2"/>
  </si>
  <si>
    <t>分級整理
（形状別）</t>
    <rPh sb="0" eb="2">
      <t>ブンキュウ</t>
    </rPh>
    <rPh sb="2" eb="4">
      <t>セイリ</t>
    </rPh>
    <rPh sb="6" eb="8">
      <t>ケイジョウ</t>
    </rPh>
    <rPh sb="8" eb="9">
      <t>ベツ</t>
    </rPh>
    <phoneticPr fontId="2"/>
  </si>
  <si>
    <t>EAA</t>
  </si>
  <si>
    <t>PA</t>
  </si>
  <si>
    <t>PAK</t>
  </si>
  <si>
    <t>PE</t>
  </si>
  <si>
    <t>PET</t>
  </si>
  <si>
    <t>PMMA</t>
  </si>
  <si>
    <t>PP</t>
  </si>
  <si>
    <t>PS</t>
  </si>
  <si>
    <t>No.</t>
    <phoneticPr fontId="2"/>
  </si>
  <si>
    <t>写真No.</t>
    <rPh sb="0" eb="2">
      <t>シャシン</t>
    </rPh>
    <phoneticPr fontId="2"/>
  </si>
  <si>
    <t>プラスチック種別</t>
    <rPh sb="6" eb="8">
      <t>シュベツ</t>
    </rPh>
    <phoneticPr fontId="2"/>
  </si>
  <si>
    <t>長径
（mm)</t>
    <rPh sb="0" eb="2">
      <t>チョウケイ</t>
    </rPh>
    <phoneticPr fontId="2"/>
  </si>
  <si>
    <t>形状</t>
    <rPh sb="0" eb="2">
      <t>ケイジョウ</t>
    </rPh>
    <phoneticPr fontId="2"/>
  </si>
  <si>
    <t>ヒットクオリティ</t>
    <phoneticPr fontId="2"/>
  </si>
  <si>
    <r>
      <t>面積（mm</t>
    </r>
    <r>
      <rPr>
        <b/>
        <vertAlign val="superscript"/>
        <sz val="11"/>
        <color theme="1"/>
        <rFont val="ＭＳ Ｐ明朝"/>
        <family val="1"/>
        <charset val="128"/>
      </rPr>
      <t>2</t>
    </r>
    <r>
      <rPr>
        <b/>
        <sz val="11"/>
        <color theme="1"/>
        <rFont val="ＭＳ Ｐ明朝"/>
        <family val="1"/>
        <charset val="128"/>
      </rPr>
      <t>）</t>
    </r>
    <rPh sb="0" eb="2">
      <t>メンセキ</t>
    </rPh>
    <phoneticPr fontId="2"/>
  </si>
  <si>
    <t>短径（mｍ）</t>
    <rPh sb="0" eb="2">
      <t>タンケイ</t>
    </rPh>
    <phoneticPr fontId="2"/>
  </si>
  <si>
    <t>範囲
(以上・未満)：mm</t>
    <rPh sb="5" eb="6">
      <t>ジョウ</t>
    </rPh>
    <phoneticPr fontId="3"/>
  </si>
  <si>
    <t>未満</t>
    <phoneticPr fontId="2"/>
  </si>
  <si>
    <t>以上</t>
    <phoneticPr fontId="2"/>
  </si>
  <si>
    <t>破片</t>
    <rPh sb="0" eb="2">
      <t>ハヘン</t>
    </rPh>
    <phoneticPr fontId="2"/>
  </si>
  <si>
    <t>フィルム</t>
    <phoneticPr fontId="2"/>
  </si>
  <si>
    <t>ペレット</t>
    <phoneticPr fontId="2"/>
  </si>
  <si>
    <t>糸くず</t>
    <rPh sb="0" eb="1">
      <t>イト</t>
    </rPh>
    <phoneticPr fontId="2"/>
  </si>
  <si>
    <t>マイクロビーズ</t>
    <phoneticPr fontId="2"/>
  </si>
  <si>
    <t>合計</t>
    <rPh sb="0" eb="2">
      <t>ゴウケイ</t>
    </rPh>
    <phoneticPr fontId="2"/>
  </si>
  <si>
    <t>エチレン・アクリル酸共重合体</t>
  </si>
  <si>
    <t>ポリアミド（ナイロン）</t>
  </si>
  <si>
    <t>ポリアクリル酸エステル</t>
  </si>
  <si>
    <t>ポリエチレン</t>
  </si>
  <si>
    <t>ポリエチレンテレフタレート</t>
  </si>
  <si>
    <t>ポリメチルメタアクリル</t>
  </si>
  <si>
    <t>ポリプロピレン</t>
  </si>
  <si>
    <t>ポリスチレン</t>
  </si>
  <si>
    <t>5.0以上</t>
    <rPh sb="3" eb="5">
      <t>イジョウ</t>
    </rPh>
    <phoneticPr fontId="2"/>
  </si>
  <si>
    <t>4.9-5.0</t>
    <phoneticPr fontId="2"/>
  </si>
  <si>
    <t>4.8-4.9</t>
    <phoneticPr fontId="2"/>
  </si>
  <si>
    <t>4.7-4.8</t>
    <phoneticPr fontId="2"/>
  </si>
  <si>
    <t>4.6-4.7</t>
    <phoneticPr fontId="2"/>
  </si>
  <si>
    <t>4.5-4.6</t>
    <phoneticPr fontId="2"/>
  </si>
  <si>
    <t>4.4-4.5</t>
    <phoneticPr fontId="2"/>
  </si>
  <si>
    <t>4.3-4.4</t>
    <phoneticPr fontId="2"/>
  </si>
  <si>
    <t>4.2-4.3</t>
    <phoneticPr fontId="2"/>
  </si>
  <si>
    <t>4.1-4.2</t>
    <phoneticPr fontId="2"/>
  </si>
  <si>
    <t>4.0-4.1</t>
    <phoneticPr fontId="2"/>
  </si>
  <si>
    <t>3.9-4.0</t>
    <phoneticPr fontId="2"/>
  </si>
  <si>
    <t>3.8-3.9</t>
    <phoneticPr fontId="2"/>
  </si>
  <si>
    <t>3.7-3.8</t>
    <phoneticPr fontId="2"/>
  </si>
  <si>
    <t>3.6-3.7</t>
    <phoneticPr fontId="2"/>
  </si>
  <si>
    <t>3.5-3.6</t>
    <phoneticPr fontId="2"/>
  </si>
  <si>
    <t>3.4-3.5</t>
    <phoneticPr fontId="2"/>
  </si>
  <si>
    <t>3.3-3.4</t>
    <phoneticPr fontId="2"/>
  </si>
  <si>
    <t>3.2-3.3</t>
    <phoneticPr fontId="2"/>
  </si>
  <si>
    <t>3.1-3.2</t>
    <phoneticPr fontId="2"/>
  </si>
  <si>
    <t>3.0-3.1</t>
    <phoneticPr fontId="2"/>
  </si>
  <si>
    <t>2.9-3.0</t>
    <phoneticPr fontId="2"/>
  </si>
  <si>
    <t>2.8-2.9</t>
    <phoneticPr fontId="2"/>
  </si>
  <si>
    <t>2.7-2.8</t>
    <phoneticPr fontId="2"/>
  </si>
  <si>
    <t>2.6-2.7</t>
    <phoneticPr fontId="2"/>
  </si>
  <si>
    <t>2.5-2.6</t>
    <phoneticPr fontId="2"/>
  </si>
  <si>
    <t>2.4-2.5</t>
    <phoneticPr fontId="2"/>
  </si>
  <si>
    <t>2.3-2.4</t>
    <phoneticPr fontId="2"/>
  </si>
  <si>
    <t>2.2-2.3</t>
    <phoneticPr fontId="2"/>
  </si>
  <si>
    <t>2.1-2.2</t>
    <phoneticPr fontId="2"/>
  </si>
  <si>
    <t>2.0-2.1</t>
    <phoneticPr fontId="2"/>
  </si>
  <si>
    <t>1.9-2.0</t>
    <phoneticPr fontId="2"/>
  </si>
  <si>
    <t>1.8-1.9</t>
    <phoneticPr fontId="2"/>
  </si>
  <si>
    <t>1.7-1.8</t>
    <phoneticPr fontId="2"/>
  </si>
  <si>
    <t>1.6-1.7</t>
    <phoneticPr fontId="2"/>
  </si>
  <si>
    <t>1.5-1.6</t>
    <phoneticPr fontId="2"/>
  </si>
  <si>
    <t>1.4-1.5</t>
    <phoneticPr fontId="2"/>
  </si>
  <si>
    <t>1.3-1.4</t>
    <phoneticPr fontId="2"/>
  </si>
  <si>
    <t>1.2-1.3</t>
    <phoneticPr fontId="2"/>
  </si>
  <si>
    <t>1.1-1.2</t>
    <phoneticPr fontId="2"/>
  </si>
  <si>
    <t>1.0-1.1</t>
    <phoneticPr fontId="2"/>
  </si>
  <si>
    <t>0.9-1.0</t>
    <phoneticPr fontId="2"/>
  </si>
  <si>
    <t>0.8-0.9</t>
    <phoneticPr fontId="2"/>
  </si>
  <si>
    <t>0.7-0.8</t>
    <phoneticPr fontId="2"/>
  </si>
  <si>
    <t>0.6-0.7</t>
    <phoneticPr fontId="2"/>
  </si>
  <si>
    <t>0.5-0.6</t>
    <phoneticPr fontId="2"/>
  </si>
  <si>
    <t>0.4-0.5</t>
    <phoneticPr fontId="2"/>
  </si>
  <si>
    <t>0.3-0.4</t>
    <phoneticPr fontId="2"/>
  </si>
  <si>
    <t>0.2-0.3</t>
    <phoneticPr fontId="2"/>
  </si>
  <si>
    <t>0.1-0.2</t>
    <phoneticPr fontId="2"/>
  </si>
  <si>
    <t>0.1未満</t>
    <rPh sb="3" eb="5">
      <t>ミマン</t>
    </rPh>
    <phoneticPr fontId="2"/>
  </si>
  <si>
    <t>合計</t>
    <rPh sb="0" eb="2">
      <t>ゴウケイ</t>
    </rPh>
    <phoneticPr fontId="3"/>
  </si>
  <si>
    <t>マイクロプラスチック調査地点記録表（沿岸部）</t>
    <rPh sb="10" eb="12">
      <t>チョウサ</t>
    </rPh>
    <rPh sb="12" eb="14">
      <t>チテン</t>
    </rPh>
    <rPh sb="14" eb="17">
      <t>キロクヒョウ</t>
    </rPh>
    <rPh sb="18" eb="20">
      <t>エンガン</t>
    </rPh>
    <rPh sb="20" eb="21">
      <t>ブ</t>
    </rPh>
    <phoneticPr fontId="2"/>
  </si>
  <si>
    <t>調査日</t>
    <rPh sb="0" eb="3">
      <t>チョウサビ</t>
    </rPh>
    <phoneticPr fontId="2"/>
  </si>
  <si>
    <t>時刻</t>
    <rPh sb="0" eb="2">
      <t>ジコク</t>
    </rPh>
    <phoneticPr fontId="2"/>
  </si>
  <si>
    <t>北緯</t>
    <rPh sb="0" eb="2">
      <t>ホクイ</t>
    </rPh>
    <phoneticPr fontId="2"/>
  </si>
  <si>
    <t>東経</t>
    <rPh sb="0" eb="2">
      <t>トウケイ</t>
    </rPh>
    <phoneticPr fontId="2"/>
  </si>
  <si>
    <t>GPS番号</t>
    <rPh sb="3" eb="5">
      <t>バンゴウ</t>
    </rPh>
    <phoneticPr fontId="2"/>
  </si>
  <si>
    <t>度</t>
    <rPh sb="0" eb="1">
      <t>ド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</si>
  <si>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</si>
  <si>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</si>
  <si>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回転数</t>
    <rPh sb="0" eb="3">
      <t>カイテンスウ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</si>
</sst>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000"/>
    <numFmt numFmtId="177" formatCode="[$-F800]dddd\,\ mmmm\ dd\,\ yyyy"/>
    <numFmt numFmtId="178" formatCode="yyyy/m/d;@"/>
    <numFmt numFmtId="179" formatCode="General&quot;°&quot;"/>
    <numFmt numFmtId="180" formatCode="0.000&quot;’&quot;"/>
    <numFmt numFmtId="181" formatCode="[$-F400]h:mm:ss\ AM/PM"/>
    <numFmt numFmtId="182" formatCode="0.000_ "/>
    <numFmt numFmtId="183" formatCode="0_);[Red]\(0\)"/>
    <numFmt numFmtId="184" formatCode="0.000"/>
    <numFmt numFmtId="185" formatCode="0.0"/>
  </numFmts>
  <fonts count="40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vertAlign val="superscript"/>
      <sz val="11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3" fillId="0" borderId="0"/>
  </cellStyleXfs>
  <cellXfs count="503">
    <xf numFmtId="0" fontId="0" fillId="0" borderId="0" xfId="0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6" fillId="4" borderId="0" xfId="0" applyFont="1" applyFill="1" applyAlignment="1">
      <alignment horizontal="center" vertical="center" shrinkToFit="1"/>
    </xf>
    <xf numFmtId="0" fontId="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52" xfId="0" applyFont="1" applyFill="1" applyBorder="1" applyAlignment="1">
      <alignment horizontal="left" vertical="center" shrinkToFit="1"/>
    </xf>
    <xf numFmtId="0" fontId="7" fillId="4" borderId="0" xfId="0" applyFont="1" applyFill="1" applyAlignment="1">
      <alignment horizontal="left" vertical="center" shrinkToFit="1"/>
    </xf>
    <xf numFmtId="0" fontId="7" fillId="4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35" xfId="0" applyFont="1" applyBorder="1" applyAlignment="1">
      <alignment horizontal="left" vertical="center"/>
    </xf>
    <xf numFmtId="0" fontId="9" fillId="8" borderId="35" xfId="0" applyFont="1" applyFill="1" applyBorder="1" applyAlignment="1">
      <alignment horizontal="left" vertical="center"/>
    </xf>
    <xf numFmtId="0" fontId="9" fillId="9" borderId="3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9" borderId="72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left" vertical="center"/>
    </xf>
    <xf numFmtId="0" fontId="9" fillId="9" borderId="4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45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9" fillId="9" borderId="74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8" borderId="57" xfId="0" applyFont="1" applyFill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8" borderId="45" xfId="0" applyFont="1" applyFill="1" applyBorder="1" applyAlignment="1">
      <alignment horizontal="left" vertical="center"/>
    </xf>
    <xf numFmtId="0" fontId="9" fillId="8" borderId="53" xfId="0" applyFont="1" applyFill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67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9" xfId="0" applyBorder="1" applyAlignment="1">
      <alignment horizontal="center" vertical="center" wrapText="1"/>
    </xf>
    <xf numFmtId="0" fontId="0" fillId="0" borderId="79" xfId="0" applyBorder="1">
      <alignment vertical="center"/>
    </xf>
    <xf numFmtId="0" fontId="9" fillId="0" borderId="80" xfId="0" applyFont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left" vertical="center"/>
    </xf>
    <xf numFmtId="177" fontId="9" fillId="0" borderId="57" xfId="0" applyNumberFormat="1" applyFont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top"/>
    </xf>
    <xf numFmtId="0" fontId="4" fillId="4" borderId="64" xfId="0" applyFont="1" applyFill="1" applyBorder="1" applyAlignment="1">
      <alignment horizontal="left" vertical="top"/>
    </xf>
    <xf numFmtId="0" fontId="4" fillId="4" borderId="20" xfId="0" applyFont="1" applyFill="1" applyBorder="1" applyAlignment="1">
      <alignment horizontal="left" vertical="top"/>
    </xf>
    <xf numFmtId="0" fontId="4" fillId="4" borderId="40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25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35" xfId="0" applyFont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left" vertical="center" shrinkToFit="1"/>
    </xf>
    <xf numFmtId="1" fontId="8" fillId="0" borderId="22" xfId="1" applyNumberFormat="1" applyFont="1" applyBorder="1" applyAlignment="1">
      <alignment horizontal="left" vertical="top"/>
    </xf>
    <xf numFmtId="1" fontId="8" fillId="0" borderId="5" xfId="1" applyNumberFormat="1" applyFont="1" applyBorder="1" applyAlignment="1">
      <alignment horizontal="left" vertical="top"/>
    </xf>
    <xf numFmtId="0" fontId="4" fillId="4" borderId="4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66" xfId="0" applyFont="1" applyFill="1" applyBorder="1" applyAlignment="1">
      <alignment horizontal="left" vertical="top"/>
    </xf>
    <xf numFmtId="0" fontId="4" fillId="4" borderId="8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67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52" xfId="0" applyFont="1" applyFill="1" applyBorder="1" applyAlignment="1">
      <alignment horizontal="left" vertical="top"/>
    </xf>
    <xf numFmtId="0" fontId="4" fillId="4" borderId="65" xfId="0" applyFont="1" applyFill="1" applyBorder="1" applyAlignment="1">
      <alignment horizontal="left" vertical="top"/>
    </xf>
    <xf numFmtId="0" fontId="4" fillId="4" borderId="46" xfId="0" applyFont="1" applyFill="1" applyBorder="1" applyAlignment="1">
      <alignment horizontal="left" vertical="top"/>
    </xf>
    <xf numFmtId="0" fontId="4" fillId="4" borderId="51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50" xfId="0" applyFont="1" applyFill="1" applyBorder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 shrinkToFit="1"/>
    </xf>
    <xf numFmtId="0" fontId="19" fillId="3" borderId="1" xfId="1" applyFont="1" applyFill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vertical="center" wrapText="1"/>
    </xf>
    <xf numFmtId="0" fontId="8" fillId="0" borderId="4" xfId="1" applyFont="1" applyBorder="1" applyAlignment="1">
      <alignment horizontal="left" vertical="center" wrapText="1" shrinkToFit="1"/>
    </xf>
    <xf numFmtId="176" fontId="8" fillId="0" borderId="4" xfId="1" applyNumberFormat="1" applyFont="1" applyBorder="1" applyAlignment="1">
      <alignment horizontal="left" vertical="top"/>
    </xf>
    <xf numFmtId="176" fontId="8" fillId="0" borderId="5" xfId="1" applyNumberFormat="1" applyFont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shrinkToFit="1"/>
    </xf>
    <xf numFmtId="176" fontId="8" fillId="0" borderId="8" xfId="1" applyNumberFormat="1" applyFont="1" applyBorder="1" applyAlignment="1">
      <alignment horizontal="left" vertical="top"/>
    </xf>
    <xf numFmtId="176" fontId="8" fillId="0" borderId="9" xfId="1" applyNumberFormat="1" applyFont="1" applyBorder="1" applyAlignment="1">
      <alignment horizontal="left" vertical="center" wrapText="1"/>
    </xf>
    <xf numFmtId="176" fontId="8" fillId="0" borderId="10" xfId="1" applyNumberFormat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center" vertical="center" wrapText="1"/>
    </xf>
    <xf numFmtId="176" fontId="8" fillId="0" borderId="12" xfId="1" applyNumberFormat="1" applyFont="1" applyBorder="1" applyAlignment="1">
      <alignment horizontal="left" vertical="top"/>
    </xf>
    <xf numFmtId="176" fontId="8" fillId="0" borderId="13" xfId="1" applyNumberFormat="1" applyFont="1" applyBorder="1" applyAlignment="1">
      <alignment horizontal="left" vertical="center" wrapText="1"/>
    </xf>
    <xf numFmtId="0" fontId="8" fillId="0" borderId="11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left" vertical="top"/>
    </xf>
    <xf numFmtId="176" fontId="8" fillId="0" borderId="0" xfId="1" applyNumberFormat="1" applyFont="1" applyBorder="1" applyAlignment="1">
      <alignment horizontal="left" vertical="center" shrinkToFit="1"/>
    </xf>
    <xf numFmtId="176" fontId="8" fillId="0" borderId="4" xfId="1" applyNumberFormat="1" applyFont="1" applyBorder="1" applyAlignment="1">
      <alignment horizontal="left" vertical="center" shrinkToFit="1"/>
    </xf>
    <xf numFmtId="176" fontId="8" fillId="0" borderId="17" xfId="1" applyNumberFormat="1" applyFont="1" applyBorder="1" applyAlignment="1">
      <alignment horizontal="left" vertical="center" shrinkToFit="1"/>
    </xf>
    <xf numFmtId="176" fontId="8" fillId="0" borderId="52" xfId="1" applyNumberFormat="1" applyFont="1" applyBorder="1" applyAlignment="1">
      <alignment horizontal="left" vertical="center" shrinkToFit="1"/>
    </xf>
    <xf numFmtId="1" fontId="8" fillId="0" borderId="16" xfId="1" applyNumberFormat="1" applyFont="1" applyBorder="1" applyAlignment="1">
      <alignment horizontal="left" vertical="top"/>
    </xf>
    <xf numFmtId="1" fontId="8" fillId="0" borderId="17" xfId="1" applyNumberFormat="1" applyFont="1" applyBorder="1" applyAlignment="1">
      <alignment horizontal="left" vertical="top"/>
    </xf>
    <xf numFmtId="1" fontId="8" fillId="0" borderId="18" xfId="1" applyNumberFormat="1" applyFont="1" applyBorder="1" applyAlignment="1">
      <alignment horizontal="left" vertical="top"/>
    </xf>
    <xf numFmtId="1" fontId="8" fillId="0" borderId="10" xfId="1" applyNumberFormat="1" applyFont="1" applyBorder="1" applyAlignment="1">
      <alignment horizontal="left" vertical="top"/>
    </xf>
    <xf numFmtId="0" fontId="8" fillId="0" borderId="12" xfId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left" vertical="top"/>
    </xf>
    <xf numFmtId="1" fontId="8" fillId="0" borderId="11" xfId="1" applyNumberFormat="1" applyFont="1" applyBorder="1" applyAlignment="1">
      <alignment horizontal="left" vertical="center" shrinkToFit="1"/>
    </xf>
    <xf numFmtId="1" fontId="8" fillId="0" borderId="20" xfId="1" applyNumberFormat="1" applyFont="1" applyBorder="1" applyAlignment="1">
      <alignment horizontal="left" vertical="top"/>
    </xf>
    <xf numFmtId="1" fontId="8" fillId="0" borderId="25" xfId="1" applyNumberFormat="1" applyFont="1" applyBorder="1" applyAlignment="1">
      <alignment horizontal="left" vertical="top"/>
    </xf>
    <xf numFmtId="1" fontId="8" fillId="0" borderId="20" xfId="1" applyNumberFormat="1" applyFont="1" applyBorder="1" applyAlignment="1">
      <alignment horizontal="left" vertical="center" shrinkToFit="1"/>
    </xf>
    <xf numFmtId="0" fontId="8" fillId="0" borderId="21" xfId="1" applyFont="1" applyBorder="1" applyAlignment="1">
      <alignment horizontal="center" vertical="center" wrapText="1"/>
    </xf>
    <xf numFmtId="1" fontId="8" fillId="0" borderId="24" xfId="1" applyNumberFormat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left" vertical="center" shrinkToFit="1"/>
    </xf>
    <xf numFmtId="1" fontId="8" fillId="0" borderId="15" xfId="1" applyNumberFormat="1" applyFont="1" applyBorder="1" applyAlignment="1">
      <alignment horizontal="left" vertical="center" shrinkToFit="1"/>
    </xf>
    <xf numFmtId="1" fontId="8" fillId="0" borderId="6" xfId="1" applyNumberFormat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shrinkToFit="1"/>
    </xf>
    <xf numFmtId="1" fontId="8" fillId="0" borderId="26" xfId="1" applyNumberFormat="1" applyFont="1" applyBorder="1" applyAlignment="1">
      <alignment horizontal="left" vertical="center" shrinkToFit="1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shrinkToFit="1"/>
    </xf>
    <xf numFmtId="0" fontId="8" fillId="0" borderId="23" xfId="1" applyFont="1" applyBorder="1" applyAlignment="1">
      <alignment vertical="center" wrapText="1"/>
    </xf>
    <xf numFmtId="0" fontId="8" fillId="0" borderId="24" xfId="1" applyFont="1" applyBorder="1" applyAlignment="1">
      <alignment horizontal="left" vertical="center" shrinkToFit="1"/>
    </xf>
    <xf numFmtId="1" fontId="8" fillId="0" borderId="17" xfId="1" applyNumberFormat="1" applyFont="1" applyBorder="1" applyAlignment="1">
      <alignment vertical="center" wrapText="1"/>
    </xf>
    <xf numFmtId="1" fontId="8" fillId="0" borderId="25" xfId="1" applyNumberFormat="1" applyFont="1" applyBorder="1" applyAlignment="1">
      <alignment horizontal="center" vertical="center" wrapText="1"/>
    </xf>
    <xf numFmtId="1" fontId="8" fillId="0" borderId="23" xfId="1" applyNumberFormat="1" applyFont="1" applyBorder="1" applyAlignment="1">
      <alignment horizontal="left" vertical="center" wrapText="1"/>
    </xf>
    <xf numFmtId="1" fontId="8" fillId="0" borderId="17" xfId="1" applyNumberFormat="1" applyFont="1" applyBorder="1" applyAlignment="1">
      <alignment horizontal="left" vertical="center" wrapText="1"/>
    </xf>
    <xf numFmtId="1" fontId="8" fillId="0" borderId="25" xfId="1" applyNumberFormat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 shrinkToFit="1"/>
    </xf>
    <xf numFmtId="1" fontId="8" fillId="0" borderId="23" xfId="1" applyNumberFormat="1" applyFont="1" applyBorder="1" applyAlignment="1">
      <alignment horizontal="left" vertical="center"/>
    </xf>
    <xf numFmtId="1" fontId="8" fillId="0" borderId="7" xfId="1" applyNumberFormat="1" applyFont="1" applyBorder="1" applyAlignment="1">
      <alignment horizontal="left" vertical="center" shrinkToFit="1"/>
    </xf>
    <xf numFmtId="0" fontId="8" fillId="0" borderId="27" xfId="1" applyFont="1" applyBorder="1" applyAlignment="1">
      <alignment horizontal="center" vertical="center" wrapText="1"/>
    </xf>
    <xf numFmtId="1" fontId="8" fillId="0" borderId="23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0" fontId="8" fillId="0" borderId="75" xfId="1" applyFont="1" applyBorder="1" applyAlignment="1">
      <alignment vertical="center"/>
    </xf>
    <xf numFmtId="0" fontId="6" fillId="4" borderId="52" xfId="0" applyFont="1" applyFill="1" applyBorder="1">
      <alignment vertical="center"/>
    </xf>
    <xf numFmtId="0" fontId="6" fillId="4" borderId="0" xfId="0" applyFont="1" applyFill="1" applyAlignment="1">
      <alignment horizontal="left" vertical="center"/>
    </xf>
    <xf numFmtId="0" fontId="20" fillId="7" borderId="3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6" fillId="4" borderId="52" xfId="0" applyFont="1" applyFill="1" applyBorder="1" applyAlignment="1">
      <alignment horizontal="left" vertical="center"/>
    </xf>
    <xf numFmtId="0" fontId="20" fillId="4" borderId="53" xfId="0" applyFont="1" applyFill="1" applyBorder="1">
      <alignment vertical="center"/>
    </xf>
    <xf numFmtId="0" fontId="20" fillId="4" borderId="0" xfId="0" applyFont="1" applyFill="1" applyAlignment="1">
      <alignment horizontal="center" vertical="center" shrinkToFit="1"/>
    </xf>
    <xf numFmtId="0" fontId="20" fillId="4" borderId="66" xfId="0" applyFont="1" applyFill="1" applyBorder="1" applyAlignment="1">
      <alignment horizontal="center" vertical="center" shrinkToFit="1"/>
    </xf>
    <xf numFmtId="0" fontId="20" fillId="4" borderId="0" xfId="0" applyFont="1" applyFill="1">
      <alignment vertical="center"/>
    </xf>
    <xf numFmtId="0" fontId="6" fillId="7" borderId="35" xfId="0" applyFont="1" applyFill="1" applyBorder="1">
      <alignment vertical="center"/>
    </xf>
    <xf numFmtId="0" fontId="4" fillId="7" borderId="35" xfId="0" applyFont="1" applyFill="1" applyBorder="1">
      <alignment vertical="center"/>
    </xf>
    <xf numFmtId="0" fontId="6" fillId="4" borderId="6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8" borderId="35" xfId="0" applyFont="1" applyFill="1" applyBorder="1">
      <alignment vertical="center"/>
    </xf>
    <xf numFmtId="0" fontId="0" fillId="4" borderId="0" xfId="0" applyFont="1" applyFill="1">
      <alignment vertical="center"/>
    </xf>
    <xf numFmtId="0" fontId="0" fillId="0" borderId="0" xfId="0" applyFont="1">
      <alignment vertical="center"/>
    </xf>
    <xf numFmtId="0" fontId="6" fillId="4" borderId="5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30" xfId="1" applyFont="1" applyBorder="1" applyAlignment="1">
      <alignment horizontal="left" vertical="center" wrapText="1" shrinkToFit="1"/>
    </xf>
    <xf numFmtId="0" fontId="8" fillId="0" borderId="3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left" vertical="center" shrinkToFit="1"/>
    </xf>
    <xf numFmtId="0" fontId="8" fillId="0" borderId="71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30" xfId="1" applyFont="1" applyBorder="1" applyAlignment="1">
      <alignment horizontal="left" vertical="top" shrinkToFit="1"/>
    </xf>
    <xf numFmtId="0" fontId="8" fillId="0" borderId="31" xfId="1" applyFont="1" applyBorder="1" applyAlignment="1">
      <alignment horizontal="left" vertical="top" shrinkToFit="1"/>
    </xf>
    <xf numFmtId="0" fontId="8" fillId="0" borderId="32" xfId="1" applyFont="1" applyBorder="1" applyAlignment="1">
      <alignment horizontal="left" vertical="top" shrinkToFit="1"/>
    </xf>
    <xf numFmtId="1" fontId="8" fillId="0" borderId="22" xfId="1" applyNumberFormat="1" applyFont="1" applyBorder="1" applyAlignment="1">
      <alignment horizontal="left" vertical="top"/>
    </xf>
    <xf numFmtId="1" fontId="8" fillId="0" borderId="23" xfId="1" applyNumberFormat="1" applyFont="1" applyBorder="1" applyAlignment="1">
      <alignment horizontal="left" vertical="top"/>
    </xf>
    <xf numFmtId="1" fontId="8" fillId="0" borderId="4" xfId="1" applyNumberFormat="1" applyFont="1" applyBorder="1" applyAlignment="1">
      <alignment horizontal="left" vertical="top"/>
    </xf>
    <xf numFmtId="1" fontId="8" fillId="0" borderId="17" xfId="1" applyNumberFormat="1" applyFont="1" applyBorder="1" applyAlignment="1">
      <alignment horizontal="left" vertical="top"/>
    </xf>
    <xf numFmtId="1" fontId="8" fillId="0" borderId="20" xfId="1" applyNumberFormat="1" applyFont="1" applyBorder="1" applyAlignment="1">
      <alignment horizontal="left" vertical="top"/>
    </xf>
    <xf numFmtId="1" fontId="8" fillId="0" borderId="25" xfId="1" applyNumberFormat="1" applyFont="1" applyBorder="1" applyAlignment="1">
      <alignment horizontal="left" vertical="top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1" fontId="8" fillId="0" borderId="6" xfId="1" applyNumberFormat="1" applyFont="1" applyBorder="1" applyAlignment="1">
      <alignment horizontal="left" vertical="top"/>
    </xf>
    <xf numFmtId="1" fontId="8" fillId="0" borderId="5" xfId="1" applyNumberFormat="1" applyFont="1" applyBorder="1" applyAlignment="1">
      <alignment horizontal="left" vertical="top"/>
    </xf>
    <xf numFmtId="176" fontId="8" fillId="0" borderId="15" xfId="1" applyNumberFormat="1" applyFont="1" applyBorder="1" applyAlignment="1">
      <alignment horizontal="left" vertical="center"/>
    </xf>
    <xf numFmtId="176" fontId="8" fillId="0" borderId="18" xfId="1" applyNumberFormat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left" vertical="top"/>
    </xf>
    <xf numFmtId="176" fontId="8" fillId="0" borderId="16" xfId="1" applyNumberFormat="1" applyFont="1" applyBorder="1" applyAlignment="1">
      <alignment horizontal="left" vertical="top"/>
    </xf>
    <xf numFmtId="176" fontId="8" fillId="0" borderId="6" xfId="1" applyNumberFormat="1" applyFont="1" applyBorder="1" applyAlignment="1">
      <alignment horizontal="left" vertical="top"/>
    </xf>
    <xf numFmtId="176" fontId="8" fillId="0" borderId="5" xfId="1" applyNumberFormat="1" applyFont="1" applyBorder="1" applyAlignment="1">
      <alignment horizontal="left" vertical="top"/>
    </xf>
    <xf numFmtId="1" fontId="8" fillId="0" borderId="15" xfId="1" applyNumberFormat="1" applyFont="1" applyBorder="1" applyAlignment="1">
      <alignment horizontal="left" vertical="center"/>
    </xf>
    <xf numFmtId="1" fontId="8" fillId="0" borderId="18" xfId="1" applyNumberFormat="1" applyFont="1" applyBorder="1" applyAlignment="1">
      <alignment horizontal="left" vertical="center"/>
    </xf>
    <xf numFmtId="1" fontId="8" fillId="0" borderId="10" xfId="1" applyNumberFormat="1" applyFont="1" applyBorder="1" applyAlignment="1">
      <alignment horizontal="left" vertical="top"/>
    </xf>
    <xf numFmtId="1" fontId="8" fillId="0" borderId="16" xfId="1" applyNumberFormat="1" applyFont="1" applyBorder="1" applyAlignment="1">
      <alignment horizontal="left" vertical="top"/>
    </xf>
    <xf numFmtId="176" fontId="8" fillId="0" borderId="4" xfId="1" applyNumberFormat="1" applyFont="1" applyBorder="1" applyAlignment="1">
      <alignment horizontal="left" vertical="center" shrinkToFit="1"/>
    </xf>
    <xf numFmtId="176" fontId="8" fillId="0" borderId="17" xfId="1" applyNumberFormat="1" applyFont="1" applyBorder="1" applyAlignment="1">
      <alignment horizontal="left" vertical="center" shrinkToFit="1"/>
    </xf>
    <xf numFmtId="176" fontId="8" fillId="0" borderId="6" xfId="1" applyNumberFormat="1" applyFont="1" applyBorder="1" applyAlignment="1">
      <alignment horizontal="left" vertical="center" shrinkToFit="1"/>
    </xf>
    <xf numFmtId="176" fontId="8" fillId="0" borderId="5" xfId="1" applyNumberFormat="1" applyFont="1" applyBorder="1" applyAlignment="1">
      <alignment horizontal="left" vertical="center" shrinkToFit="1"/>
    </xf>
    <xf numFmtId="0" fontId="5" fillId="4" borderId="0" xfId="0" applyFont="1" applyFill="1" applyAlignment="1">
      <alignment horizontal="center" vertical="center"/>
    </xf>
    <xf numFmtId="0" fontId="4" fillId="4" borderId="52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shrinkToFit="1"/>
    </xf>
    <xf numFmtId="0" fontId="6" fillId="4" borderId="53" xfId="0" applyFont="1" applyFill="1" applyBorder="1" applyAlignment="1">
      <alignment horizontal="right" vertical="center"/>
    </xf>
    <xf numFmtId="0" fontId="20" fillId="4" borderId="53" xfId="0" applyFont="1" applyFill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4" fillId="5" borderId="58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57" xfId="1" applyFont="1" applyFill="1" applyBorder="1" applyAlignment="1">
      <alignment horizontal="center" vertical="center" shrinkToFit="1"/>
    </xf>
    <xf numFmtId="0" fontId="4" fillId="5" borderId="33" xfId="1" applyFont="1" applyFill="1" applyBorder="1" applyAlignment="1">
      <alignment horizontal="center" vertical="center" shrinkToFit="1"/>
    </xf>
    <xf numFmtId="0" fontId="4" fillId="5" borderId="42" xfId="1" applyFont="1" applyFill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6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61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left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60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176" fontId="4" fillId="0" borderId="15" xfId="1" applyNumberFormat="1" applyFont="1" applyBorder="1" applyAlignment="1">
      <alignment horizontal="left" vertical="center" shrinkToFit="1"/>
    </xf>
    <xf numFmtId="176" fontId="4" fillId="0" borderId="53" xfId="1" applyNumberFormat="1" applyFont="1" applyBorder="1" applyAlignment="1">
      <alignment horizontal="left" vertical="center" shrinkToFit="1"/>
    </xf>
    <xf numFmtId="176" fontId="4" fillId="0" borderId="59" xfId="1" applyNumberFormat="1" applyFont="1" applyBorder="1" applyAlignment="1">
      <alignment horizontal="left" vertical="center" shrinkToFit="1"/>
    </xf>
    <xf numFmtId="0" fontId="4" fillId="4" borderId="41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left" vertical="top"/>
    </xf>
    <xf numFmtId="0" fontId="4" fillId="4" borderId="38" xfId="0" applyFont="1" applyFill="1" applyBorder="1" applyAlignment="1">
      <alignment horizontal="left" vertical="top"/>
    </xf>
    <xf numFmtId="0" fontId="4" fillId="4" borderId="7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horizontal="left" vertical="top" shrinkToFit="1"/>
    </xf>
    <xf numFmtId="0" fontId="4" fillId="4" borderId="37" xfId="1" applyFont="1" applyFill="1" applyBorder="1" applyAlignment="1">
      <alignment horizontal="left" vertical="top" shrinkToFit="1"/>
    </xf>
    <xf numFmtId="0" fontId="4" fillId="4" borderId="47" xfId="1" applyFont="1" applyFill="1" applyBorder="1" applyAlignment="1">
      <alignment horizontal="left" vertical="top" shrinkToFit="1"/>
    </xf>
    <xf numFmtId="0" fontId="4" fillId="4" borderId="55" xfId="1" applyFont="1" applyFill="1" applyBorder="1" applyAlignment="1">
      <alignment horizontal="left" vertical="top" shrinkToFit="1"/>
    </xf>
    <xf numFmtId="0" fontId="4" fillId="4" borderId="35" xfId="1" applyFont="1" applyFill="1" applyBorder="1" applyAlignment="1">
      <alignment horizontal="left" vertical="top" shrinkToFit="1"/>
    </xf>
    <xf numFmtId="0" fontId="4" fillId="4" borderId="13" xfId="1" applyFont="1" applyFill="1" applyBorder="1" applyAlignment="1">
      <alignment horizontal="left" vertical="top" shrinkToFit="1"/>
    </xf>
    <xf numFmtId="0" fontId="4" fillId="4" borderId="8" xfId="1" applyFont="1" applyFill="1" applyBorder="1" applyAlignment="1">
      <alignment horizontal="left" vertical="top" shrinkToFit="1"/>
    </xf>
    <xf numFmtId="0" fontId="4" fillId="4" borderId="72" xfId="1" applyFont="1" applyFill="1" applyBorder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56" xfId="1" applyFont="1" applyFill="1" applyBorder="1" applyAlignment="1">
      <alignment horizontal="left" vertical="top" shrinkToFit="1"/>
    </xf>
    <xf numFmtId="0" fontId="4" fillId="4" borderId="38" xfId="1" applyFont="1" applyFill="1" applyBorder="1" applyAlignment="1">
      <alignment horizontal="left" vertical="top" shrinkToFit="1"/>
    </xf>
    <xf numFmtId="0" fontId="4" fillId="4" borderId="49" xfId="1" applyFont="1" applyFill="1" applyBorder="1" applyAlignment="1">
      <alignment horizontal="left" vertical="top" shrinkToFit="1"/>
    </xf>
    <xf numFmtId="0" fontId="4" fillId="4" borderId="54" xfId="0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4" fillId="4" borderId="47" xfId="0" applyFont="1" applyFill="1" applyBorder="1" applyAlignment="1">
      <alignment horizontal="left" vertical="top"/>
    </xf>
    <xf numFmtId="0" fontId="4" fillId="4" borderId="55" xfId="0" applyFont="1" applyFill="1" applyBorder="1" applyAlignment="1">
      <alignment horizontal="left" vertical="top"/>
    </xf>
    <xf numFmtId="0" fontId="4" fillId="4" borderId="35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49" xfId="0" applyFont="1" applyFill="1" applyBorder="1" applyAlignment="1">
      <alignment horizontal="left" vertical="top"/>
    </xf>
    <xf numFmtId="0" fontId="4" fillId="4" borderId="5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50" xfId="0" applyFont="1" applyFill="1" applyBorder="1" applyAlignment="1">
      <alignment horizontal="left" vertical="center"/>
    </xf>
    <xf numFmtId="0" fontId="4" fillId="4" borderId="53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left" vertical="center"/>
    </xf>
    <xf numFmtId="0" fontId="4" fillId="4" borderId="62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4" fillId="4" borderId="46" xfId="0" applyFont="1" applyFill="1" applyBorder="1" applyAlignment="1">
      <alignment horizontal="left" vertical="center"/>
    </xf>
    <xf numFmtId="0" fontId="4" fillId="4" borderId="6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4" fillId="6" borderId="57" xfId="1" applyFont="1" applyFill="1" applyBorder="1" applyAlignment="1">
      <alignment horizontal="center" vertical="center" shrinkToFit="1"/>
    </xf>
    <xf numFmtId="0" fontId="4" fillId="6" borderId="33" xfId="1" applyFont="1" applyFill="1" applyBorder="1" applyAlignment="1">
      <alignment horizontal="center" vertical="center" shrinkToFit="1"/>
    </xf>
    <xf numFmtId="0" fontId="4" fillId="6" borderId="41" xfId="1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35" xfId="0" applyFont="1" applyFill="1" applyBorder="1">
      <alignment vertical="center"/>
    </xf>
    <xf numFmtId="0" fontId="4" fillId="4" borderId="45" xfId="0" applyFont="1" applyFill="1" applyBorder="1">
      <alignment vertical="center"/>
    </xf>
    <xf numFmtId="0" fontId="4" fillId="4" borderId="5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top"/>
    </xf>
    <xf numFmtId="0" fontId="4" fillId="4" borderId="66" xfId="0" applyFont="1" applyFill="1" applyBorder="1" applyAlignment="1">
      <alignment horizontal="left" vertical="top"/>
    </xf>
    <xf numFmtId="0" fontId="4" fillId="4" borderId="8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67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52" xfId="0" applyFont="1" applyFill="1" applyBorder="1" applyAlignment="1">
      <alignment horizontal="left" vertical="top"/>
    </xf>
    <xf numFmtId="0" fontId="4" fillId="4" borderId="65" xfId="0" applyFont="1" applyFill="1" applyBorder="1" applyAlignment="1">
      <alignment horizontal="left" vertical="top"/>
    </xf>
    <xf numFmtId="0" fontId="4" fillId="4" borderId="38" xfId="0" applyFont="1" applyFill="1" applyBorder="1">
      <alignment vertical="center"/>
    </xf>
    <xf numFmtId="0" fontId="4" fillId="4" borderId="49" xfId="0" applyFont="1" applyFill="1" applyBorder="1">
      <alignment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left" vertical="top"/>
    </xf>
    <xf numFmtId="0" fontId="4" fillId="4" borderId="51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50" xfId="0" applyFont="1" applyFill="1" applyBorder="1" applyAlignment="1">
      <alignment horizontal="left" vertical="top"/>
    </xf>
    <xf numFmtId="0" fontId="4" fillId="4" borderId="4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17" xfId="1" applyFont="1" applyFill="1" applyBorder="1" applyAlignment="1">
      <alignment horizontal="left" vertical="top" shrinkToFit="1"/>
    </xf>
    <xf numFmtId="0" fontId="16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9" fillId="0" borderId="35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23" fillId="0" borderId="0" xfId="2"/>
    <xf numFmtId="0" fontId="23" fillId="0" borderId="0" xfId="2" applyBorder="1"/>
    <xf numFmtId="0" fontId="23" fillId="0" borderId="0" xfId="2" applyFill="1" applyBorder="1"/>
    <xf numFmtId="0" fontId="23" fillId="0" borderId="0" xfId="2" applyFill="1"/>
    <xf numFmtId="0" fontId="23" fillId="0" borderId="0" xfId="2" applyAlignment="1">
      <alignment horizontal="right" vertical="center"/>
    </xf>
    <xf numFmtId="0" fontId="23" fillId="0" borderId="0" xfId="2" applyFill="1" applyBorder="1" applyAlignment="1">
      <alignment horizontal="right" vertical="center"/>
    </xf>
    <xf numFmtId="0" fontId="23" fillId="0" borderId="0" xfId="2" applyBorder="1" applyAlignment="1">
      <alignment horizontal="right" vertical="center"/>
    </xf>
    <xf numFmtId="0" fontId="23" fillId="11" borderId="35" xfId="2" applyFill="1" applyBorder="1"/>
    <xf numFmtId="0" fontId="23" fillId="0" borderId="81" xfId="2" applyBorder="1"/>
    <xf numFmtId="0" fontId="23" fillId="0" borderId="82" xfId="2" applyBorder="1"/>
    <xf numFmtId="0" fontId="23" fillId="0" borderId="83" xfId="2" applyBorder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11" borderId="35" xfId="0" applyFill="1" applyBorder="1" applyAlignment="1">
      <alignment horizontal="center" vertical="center"/>
    </xf>
    <xf numFmtId="178" fontId="0" fillId="0" borderId="53" xfId="0" applyNumberForma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0" fillId="11" borderId="35" xfId="0" applyFill="1" applyBorder="1">
      <alignment vertical="center"/>
    </xf>
    <xf numFmtId="20" fontId="0" fillId="0" borderId="53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20" fontId="0" fillId="0" borderId="45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20" fontId="0" fillId="0" borderId="45" xfId="0" applyNumberFormat="1" applyBorder="1">
      <alignment vertical="center"/>
    </xf>
    <xf numFmtId="0" fontId="0" fillId="0" borderId="45" xfId="0" applyBorder="1" applyAlignment="1">
      <alignment horizontal="right" vertical="center"/>
    </xf>
    <xf numFmtId="179" fontId="0" fillId="0" borderId="53" xfId="0" applyNumberFormat="1" applyBorder="1">
      <alignment vertical="center"/>
    </xf>
    <xf numFmtId="180" fontId="0" fillId="0" borderId="53" xfId="0" applyNumberFormat="1" applyBorder="1" applyAlignment="1">
      <alignment horizontal="left" vertical="center"/>
    </xf>
    <xf numFmtId="180" fontId="0" fillId="0" borderId="59" xfId="0" applyNumberFormat="1" applyBorder="1" applyAlignment="1">
      <alignment horizontal="left" vertical="center"/>
    </xf>
    <xf numFmtId="0" fontId="0" fillId="11" borderId="53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84" xfId="0" applyFill="1" applyBorder="1" applyAlignment="1">
      <alignment horizontal="center" vertical="center"/>
    </xf>
    <xf numFmtId="0" fontId="0" fillId="11" borderId="85" xfId="0" applyFill="1" applyBorder="1" applyAlignment="1">
      <alignment horizontal="center" vertical="center"/>
    </xf>
    <xf numFmtId="0" fontId="0" fillId="11" borderId="85" xfId="0" applyFill="1" applyBorder="1" applyAlignment="1">
      <alignment horizontal="center" vertical="center" wrapText="1"/>
    </xf>
    <xf numFmtId="0" fontId="0" fillId="11" borderId="85" xfId="0" applyFill="1" applyBorder="1" applyAlignment="1">
      <alignment horizontal="center" vertical="center"/>
    </xf>
    <xf numFmtId="0" fontId="0" fillId="11" borderId="86" xfId="0" applyFill="1" applyBorder="1" applyAlignment="1">
      <alignment horizontal="center" vertical="center"/>
    </xf>
    <xf numFmtId="0" fontId="0" fillId="11" borderId="87" xfId="0" applyFill="1" applyBorder="1" applyAlignment="1">
      <alignment horizontal="center" vertical="center"/>
    </xf>
    <xf numFmtId="181" fontId="0" fillId="0" borderId="88" xfId="0" applyNumberFormat="1" applyBorder="1">
      <alignment vertical="center"/>
    </xf>
    <xf numFmtId="0" fontId="0" fillId="0" borderId="89" xfId="0" applyBorder="1">
      <alignment vertical="center"/>
    </xf>
    <xf numFmtId="182" fontId="0" fillId="0" borderId="89" xfId="0" applyNumberFormat="1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53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183" fontId="32" fillId="4" borderId="35" xfId="0" applyNumberFormat="1" applyFont="1" applyFill="1" applyBorder="1">
      <alignment vertical="center"/>
    </xf>
    <xf numFmtId="0" fontId="32" fillId="4" borderId="3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1" fillId="12" borderId="0" xfId="0" applyFont="1" applyFill="1">
      <alignment vertical="center"/>
    </xf>
    <xf numFmtId="0" fontId="31" fillId="2" borderId="0" xfId="0" applyFont="1" applyFill="1">
      <alignment vertical="center"/>
    </xf>
    <xf numFmtId="0" fontId="31" fillId="0" borderId="0" xfId="0" applyFont="1" applyAlignment="1">
      <alignment vertical="center" wrapText="1"/>
    </xf>
    <xf numFmtId="183" fontId="31" fillId="12" borderId="35" xfId="0" applyNumberFormat="1" applyFont="1" applyFill="1" applyBorder="1" applyAlignment="1">
      <alignment vertical="center" wrapText="1"/>
    </xf>
    <xf numFmtId="2" fontId="35" fillId="8" borderId="35" xfId="0" applyNumberFormat="1" applyFont="1" applyFill="1" applyBorder="1" applyAlignment="1">
      <alignment vertical="center" wrapText="1"/>
    </xf>
    <xf numFmtId="0" fontId="36" fillId="2" borderId="35" xfId="0" applyFont="1" applyFill="1" applyBorder="1" applyAlignment="1">
      <alignment vertical="center" wrapText="1"/>
    </xf>
    <xf numFmtId="0" fontId="37" fillId="0" borderId="0" xfId="0" applyFont="1">
      <alignment vertical="center"/>
    </xf>
    <xf numFmtId="2" fontId="31" fillId="0" borderId="0" xfId="0" applyNumberFormat="1" applyFont="1" applyAlignment="1">
      <alignment vertical="center" wrapText="1"/>
    </xf>
    <xf numFmtId="0" fontId="31" fillId="1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5" fillId="12" borderId="35" xfId="0" applyFont="1" applyFill="1" applyBorder="1">
      <alignment vertical="center"/>
    </xf>
    <xf numFmtId="0" fontId="35" fillId="2" borderId="35" xfId="0" applyFont="1" applyFill="1" applyBorder="1">
      <alignment vertical="center"/>
    </xf>
    <xf numFmtId="0" fontId="32" fillId="0" borderId="35" xfId="0" applyFont="1" applyBorder="1">
      <alignment vertical="center"/>
    </xf>
    <xf numFmtId="0" fontId="32" fillId="0" borderId="35" xfId="0" applyFont="1" applyBorder="1" applyAlignment="1">
      <alignment vertical="center" wrapText="1"/>
    </xf>
    <xf numFmtId="0" fontId="31" fillId="0" borderId="92" xfId="0" applyFont="1" applyBorder="1" applyAlignment="1">
      <alignment vertical="center" wrapText="1"/>
    </xf>
    <xf numFmtId="0" fontId="31" fillId="0" borderId="78" xfId="0" applyFont="1" applyBorder="1">
      <alignment vertical="center"/>
    </xf>
    <xf numFmtId="0" fontId="31" fillId="12" borderId="78" xfId="0" applyFont="1" applyFill="1" applyBorder="1" applyAlignment="1">
      <alignment vertical="center" wrapText="1"/>
    </xf>
    <xf numFmtId="0" fontId="31" fillId="0" borderId="78" xfId="0" applyFont="1" applyBorder="1" applyAlignment="1">
      <alignment vertical="center" wrapText="1"/>
    </xf>
    <xf numFmtId="0" fontId="31" fillId="2" borderId="78" xfId="0" applyFont="1" applyFill="1" applyBorder="1" applyAlignment="1">
      <alignment vertical="center" wrapText="1"/>
    </xf>
    <xf numFmtId="0" fontId="38" fillId="12" borderId="78" xfId="0" applyFont="1" applyFill="1" applyBorder="1" applyAlignment="1">
      <alignment vertical="center" wrapText="1"/>
    </xf>
    <xf numFmtId="0" fontId="38" fillId="12" borderId="93" xfId="0" applyFont="1" applyFill="1" applyBorder="1" applyAlignment="1">
      <alignment vertical="center" wrapText="1"/>
    </xf>
    <xf numFmtId="0" fontId="38" fillId="2" borderId="78" xfId="0" applyFont="1" applyFill="1" applyBorder="1" applyAlignment="1">
      <alignment vertical="center" wrapText="1"/>
    </xf>
    <xf numFmtId="0" fontId="38" fillId="2" borderId="93" xfId="0" applyFont="1" applyFill="1" applyBorder="1" applyAlignment="1">
      <alignment vertical="center" wrapText="1"/>
    </xf>
    <xf numFmtId="0" fontId="31" fillId="0" borderId="35" xfId="0" applyFont="1" applyBorder="1">
      <alignment vertical="center"/>
    </xf>
    <xf numFmtId="184" fontId="31" fillId="0" borderId="35" xfId="0" applyNumberFormat="1" applyFont="1" applyBorder="1">
      <alignment vertical="center"/>
    </xf>
    <xf numFmtId="0" fontId="36" fillId="0" borderId="35" xfId="0" applyFont="1" applyBorder="1">
      <alignment vertical="center"/>
    </xf>
    <xf numFmtId="184" fontId="36" fillId="0" borderId="35" xfId="0" applyNumberFormat="1" applyFont="1" applyBorder="1">
      <alignment vertical="center"/>
    </xf>
    <xf numFmtId="0" fontId="31" fillId="3" borderId="34" xfId="0" quotePrefix="1" applyFont="1" applyFill="1" applyBorder="1" applyAlignment="1">
      <alignment horizontal="left" vertical="center"/>
    </xf>
    <xf numFmtId="185" fontId="31" fillId="0" borderId="34" xfId="0" applyNumberFormat="1" applyFont="1" applyBorder="1">
      <alignment vertical="center"/>
    </xf>
    <xf numFmtId="0" fontId="31" fillId="0" borderId="34" xfId="0" applyFont="1" applyBorder="1">
      <alignment vertical="center"/>
    </xf>
    <xf numFmtId="2" fontId="31" fillId="0" borderId="34" xfId="0" applyNumberFormat="1" applyFont="1" applyBorder="1">
      <alignment vertical="center"/>
    </xf>
    <xf numFmtId="0" fontId="31" fillId="3" borderId="35" xfId="0" applyFont="1" applyFill="1" applyBorder="1" applyAlignment="1">
      <alignment horizontal="left" vertical="center"/>
    </xf>
    <xf numFmtId="185" fontId="31" fillId="0" borderId="35" xfId="0" applyNumberFormat="1" applyFont="1" applyBorder="1">
      <alignment vertical="center"/>
    </xf>
    <xf numFmtId="0" fontId="31" fillId="3" borderId="78" xfId="0" applyFont="1" applyFill="1" applyBorder="1" applyAlignment="1">
      <alignment horizontal="left" vertical="center"/>
    </xf>
    <xf numFmtId="185" fontId="31" fillId="0" borderId="78" xfId="0" applyNumberFormat="1" applyFont="1" applyBorder="1">
      <alignment vertical="center"/>
    </xf>
    <xf numFmtId="0" fontId="31" fillId="0" borderId="51" xfId="0" applyFont="1" applyBorder="1" applyAlignment="1">
      <alignment horizontal="left" vertical="center"/>
    </xf>
    <xf numFmtId="0" fontId="31" fillId="0" borderId="67" xfId="0" applyFont="1" applyBorder="1">
      <alignment vertical="center"/>
    </xf>
    <xf numFmtId="0" fontId="31" fillId="0" borderId="50" xfId="0" applyFont="1" applyBorder="1">
      <alignment vertical="center"/>
    </xf>
    <xf numFmtId="0" fontId="31" fillId="0" borderId="52" xfId="0" applyFont="1" applyBorder="1">
      <alignment vertical="center"/>
    </xf>
    <xf numFmtId="0" fontId="31" fillId="0" borderId="65" xfId="0" applyFont="1" applyBorder="1">
      <alignment vertical="center"/>
    </xf>
    <xf numFmtId="0" fontId="31" fillId="0" borderId="45" xfId="0" applyFont="1" applyBorder="1">
      <alignment vertical="center"/>
    </xf>
    <xf numFmtId="0" fontId="31" fillId="0" borderId="53" xfId="0" applyFont="1" applyBorder="1">
      <alignment vertical="center"/>
    </xf>
    <xf numFmtId="0" fontId="31" fillId="0" borderId="59" xfId="0" applyFont="1" applyBorder="1">
      <alignment vertical="center"/>
    </xf>
    <xf numFmtId="0" fontId="31" fillId="0" borderId="0" xfId="0" applyFont="1" applyAlignment="1">
      <alignment horizontal="center" vertical="center" wrapText="1"/>
    </xf>
    <xf numFmtId="49" fontId="31" fillId="0" borderId="0" xfId="0" applyNumberFormat="1" applyFo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0" fillId="11" borderId="72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 wrapText="1"/>
    </xf>
    <xf numFmtId="0" fontId="0" fillId="11" borderId="59" xfId="0" applyFill="1" applyBorder="1" applyAlignment="1">
      <alignment horizontal="center" vertical="center" wrapText="1"/>
    </xf>
    <xf numFmtId="0" fontId="0" fillId="11" borderId="72" xfId="0" applyFill="1" applyBorder="1" applyAlignment="1">
      <alignment horizontal="center" vertical="center" wrapText="1"/>
    </xf>
    <xf numFmtId="0" fontId="0" fillId="11" borderId="34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 wrapText="1"/>
    </xf>
    <xf numFmtId="0" fontId="0" fillId="0" borderId="72" xfId="0" applyBorder="1" applyAlignment="1">
      <alignment horizontal="left" vertical="top" wrapText="1"/>
    </xf>
    <xf numFmtId="20" fontId="0" fillId="0" borderId="35" xfId="0" applyNumberFormat="1" applyBorder="1">
      <alignment vertical="center"/>
    </xf>
    <xf numFmtId="0" fontId="0" fillId="0" borderId="77" xfId="0" applyBorder="1" applyAlignment="1">
      <alignment horizontal="left" vertical="top" wrapText="1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3" xfId="2" xr:uid="{69888208-6DD6-47D4-BBD0-FA31D0287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20EA71-551C-453F-900F-6A4B93A5F8F1}"/>
            </a:ext>
          </a:extLst>
        </xdr:cNvPr>
        <xdr:cNvSpPr txBox="1"/>
      </xdr:nvSpPr>
      <xdr:spPr>
        <a:xfrm>
          <a:off x="0" y="286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E5CA19-87F4-44EA-905F-AC831E53EFB8}"/>
            </a:ext>
          </a:extLst>
        </xdr:cNvPr>
        <xdr:cNvSpPr txBox="1"/>
      </xdr:nvSpPr>
      <xdr:spPr>
        <a:xfrm>
          <a:off x="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59C97B8-4E1E-42A1-946D-3818E188D797}"/>
            </a:ext>
          </a:extLst>
        </xdr:cNvPr>
        <xdr:cNvSpPr txBox="1"/>
      </xdr:nvSpPr>
      <xdr:spPr>
        <a:xfrm>
          <a:off x="0" y="578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54D448-C16C-4869-9063-75594C85D020}"/>
            </a:ext>
          </a:extLst>
        </xdr:cNvPr>
        <xdr:cNvSpPr txBox="1"/>
      </xdr:nvSpPr>
      <xdr:spPr>
        <a:xfrm>
          <a:off x="0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3CB96ED-A02B-443A-978D-72E58F87031B}"/>
            </a:ext>
          </a:extLst>
        </xdr:cNvPr>
        <xdr:cNvSpPr txBox="1"/>
      </xdr:nvSpPr>
      <xdr:spPr>
        <a:xfrm>
          <a:off x="0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6BAD45D-7A64-45FE-8DDB-7AA56E1B5C6C}"/>
            </a:ext>
          </a:extLst>
        </xdr:cNvPr>
        <xdr:cNvSpPr txBox="1"/>
      </xdr:nvSpPr>
      <xdr:spPr>
        <a:xfrm>
          <a:off x="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016BAB9-8DEA-4770-A207-00C7C79DFC01}"/>
            </a:ext>
          </a:extLst>
        </xdr:cNvPr>
        <xdr:cNvSpPr txBox="1"/>
      </xdr:nvSpPr>
      <xdr:spPr>
        <a:xfrm>
          <a:off x="0" y="966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62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BEF476C-1FDE-4F03-AF98-3AE2F0D72B39}"/>
            </a:ext>
          </a:extLst>
        </xdr:cNvPr>
        <xdr:cNvSpPr txBox="1"/>
      </xdr:nvSpPr>
      <xdr:spPr>
        <a:xfrm>
          <a:off x="0" y="1098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70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D5D7B7A-25E2-47BB-A311-0A3552F45E51}"/>
            </a:ext>
          </a:extLst>
        </xdr:cNvPr>
        <xdr:cNvSpPr txBox="1"/>
      </xdr:nvSpPr>
      <xdr:spPr>
        <a:xfrm>
          <a:off x="0" y="1227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107F3CD-2858-4B8F-8F9F-23BDA54CF0CE}"/>
            </a:ext>
          </a:extLst>
        </xdr:cNvPr>
        <xdr:cNvSpPr txBox="1"/>
      </xdr:nvSpPr>
      <xdr:spPr>
        <a:xfrm>
          <a:off x="0" y="1357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F94"/>
  <sheetViews>
    <sheetView showGridLines="0" zoomScale="85" zoomScaleNormal="85" zoomScaleSheetLayoutView="70" workbookViewId="0">
      <pane xSplit="1" ySplit="2" topLeftCell="B3" activePane="bottomRight" state="frozen"/>
      <selection activeCell="M47" sqref="M47"/>
      <selection pane="topRight" activeCell="M47" sqref="M47"/>
      <selection pane="bottomLeft" activeCell="M47" sqref="M47"/>
      <selection pane="bottomRight" activeCell="H49" sqref="H49"/>
    </sheetView>
  </sheetViews>
  <sheetFormatPr defaultColWidth="9" defaultRowHeight="16.149999999999999" customHeight="1" x14ac:dyDescent="0.55000000000000004"/>
  <cols>
    <col min="1" max="1" width="2" style="117" customWidth="1"/>
    <col min="2" max="2" width="10.83203125" style="118" customWidth="1"/>
    <col min="3" max="3" width="24.33203125" style="119" customWidth="1"/>
    <col min="4" max="4" width="18.58203125" style="117" customWidth="1"/>
    <col min="5" max="5" width="29.83203125" style="118" customWidth="1"/>
    <col min="6" max="6" width="8.25" style="120" customWidth="1"/>
    <col min="7" max="7" width="1.75" style="117" customWidth="1"/>
    <col min="8" max="16384" width="9" style="117"/>
  </cols>
  <sheetData>
    <row r="1" spans="1:6" ht="16.149999999999999" customHeight="1" thickBot="1" x14ac:dyDescent="0.6"/>
    <row r="2" spans="1:6" s="121" customFormat="1" ht="16.149999999999999" customHeight="1" thickBot="1" x14ac:dyDescent="0.6">
      <c r="B2" s="122" t="s">
        <v>0</v>
      </c>
      <c r="C2" s="222" t="s">
        <v>1</v>
      </c>
      <c r="D2" s="223"/>
      <c r="E2" s="123" t="s">
        <v>2</v>
      </c>
      <c r="F2" s="124" t="s">
        <v>3</v>
      </c>
    </row>
    <row r="3" spans="1:6" ht="16.149999999999999" customHeight="1" x14ac:dyDescent="0.55000000000000004">
      <c r="A3" s="125"/>
      <c r="B3" s="126" t="s">
        <v>883</v>
      </c>
      <c r="C3" s="127" t="s">
        <v>5</v>
      </c>
      <c r="D3" s="128"/>
      <c r="E3" s="129" t="s">
        <v>5</v>
      </c>
      <c r="F3" s="130" t="s">
        <v>88</v>
      </c>
    </row>
    <row r="4" spans="1:6" ht="16.149999999999999" customHeight="1" x14ac:dyDescent="0.55000000000000004">
      <c r="A4" s="125"/>
      <c r="B4" s="131"/>
      <c r="C4" s="132" t="s">
        <v>6</v>
      </c>
      <c r="D4" s="133" t="s">
        <v>7</v>
      </c>
      <c r="E4" s="134" t="s">
        <v>8</v>
      </c>
      <c r="F4" s="135" t="s">
        <v>88</v>
      </c>
    </row>
    <row r="5" spans="1:6" ht="16.149999999999999" customHeight="1" x14ac:dyDescent="0.55000000000000004">
      <c r="B5" s="131"/>
      <c r="C5" s="136"/>
      <c r="D5" s="137" t="s">
        <v>9</v>
      </c>
      <c r="E5" s="134" t="s">
        <v>10</v>
      </c>
      <c r="F5" s="138" t="s">
        <v>88</v>
      </c>
    </row>
    <row r="6" spans="1:6" ht="16.149999999999999" customHeight="1" x14ac:dyDescent="0.55000000000000004">
      <c r="A6" s="125"/>
      <c r="B6" s="131"/>
      <c r="C6" s="136"/>
      <c r="D6" s="133" t="s">
        <v>11</v>
      </c>
      <c r="E6" s="134" t="s">
        <v>12</v>
      </c>
      <c r="F6" s="135" t="s">
        <v>88</v>
      </c>
    </row>
    <row r="7" spans="1:6" ht="16.149999999999999" customHeight="1" x14ac:dyDescent="0.55000000000000004">
      <c r="A7" s="125"/>
      <c r="B7" s="131"/>
      <c r="C7" s="139"/>
      <c r="D7" s="137" t="s">
        <v>13</v>
      </c>
      <c r="E7" s="134" t="s">
        <v>14</v>
      </c>
      <c r="F7" s="135" t="s">
        <v>88</v>
      </c>
    </row>
    <row r="8" spans="1:6" ht="16.149999999999999" customHeight="1" x14ac:dyDescent="0.55000000000000004">
      <c r="B8" s="131"/>
      <c r="C8" s="226" t="s">
        <v>15</v>
      </c>
      <c r="D8" s="227"/>
      <c r="E8" s="91" t="s">
        <v>16</v>
      </c>
      <c r="F8" s="138" t="s">
        <v>17</v>
      </c>
    </row>
    <row r="9" spans="1:6" ht="16.149999999999999" customHeight="1" x14ac:dyDescent="0.55000000000000004">
      <c r="B9" s="131"/>
      <c r="C9" s="226" t="s">
        <v>18</v>
      </c>
      <c r="D9" s="227"/>
      <c r="E9" s="91" t="s">
        <v>19</v>
      </c>
      <c r="F9" s="138" t="s">
        <v>17</v>
      </c>
    </row>
    <row r="10" spans="1:6" ht="16.149999999999999" customHeight="1" x14ac:dyDescent="0.55000000000000004">
      <c r="A10" s="125"/>
      <c r="B10" s="131"/>
      <c r="C10" s="228" t="s">
        <v>133</v>
      </c>
      <c r="D10" s="229"/>
      <c r="E10" s="91" t="s">
        <v>134</v>
      </c>
      <c r="F10" s="135" t="s">
        <v>873</v>
      </c>
    </row>
    <row r="11" spans="1:6" ht="16.149999999999999" customHeight="1" x14ac:dyDescent="0.55000000000000004">
      <c r="B11" s="131"/>
      <c r="C11" s="230"/>
      <c r="D11" s="231"/>
      <c r="E11" s="91" t="s">
        <v>20</v>
      </c>
      <c r="F11" s="138" t="s">
        <v>88</v>
      </c>
    </row>
    <row r="12" spans="1:6" ht="16.149999999999999" customHeight="1" x14ac:dyDescent="0.55000000000000004">
      <c r="B12" s="131"/>
      <c r="C12" s="134" t="s">
        <v>148</v>
      </c>
      <c r="D12" s="140"/>
      <c r="E12" s="129" t="s">
        <v>135</v>
      </c>
      <c r="F12" s="138" t="s">
        <v>88</v>
      </c>
    </row>
    <row r="13" spans="1:6" ht="16.149999999999999" customHeight="1" x14ac:dyDescent="0.55000000000000004">
      <c r="B13" s="131"/>
      <c r="C13" s="141"/>
      <c r="D13" s="142"/>
      <c r="E13" s="91" t="s">
        <v>21</v>
      </c>
      <c r="F13" s="138" t="s">
        <v>88</v>
      </c>
    </row>
    <row r="14" spans="1:6" ht="16.149999999999999" customHeight="1" x14ac:dyDescent="0.55000000000000004">
      <c r="B14" s="131"/>
      <c r="C14" s="129"/>
      <c r="D14" s="143"/>
      <c r="E14" s="91" t="s">
        <v>22</v>
      </c>
      <c r="F14" s="138" t="s">
        <v>88</v>
      </c>
    </row>
    <row r="15" spans="1:6" ht="16.149999999999999" customHeight="1" x14ac:dyDescent="0.55000000000000004">
      <c r="A15" s="125"/>
      <c r="B15" s="131"/>
      <c r="C15" s="232" t="s">
        <v>23</v>
      </c>
      <c r="D15" s="233"/>
      <c r="E15" s="91" t="s">
        <v>23</v>
      </c>
      <c r="F15" s="135" t="s">
        <v>17</v>
      </c>
    </row>
    <row r="16" spans="1:6" ht="16.149999999999999" customHeight="1" x14ac:dyDescent="0.55000000000000004">
      <c r="A16" s="125"/>
      <c r="B16" s="131"/>
      <c r="C16" s="232" t="s">
        <v>25</v>
      </c>
      <c r="D16" s="233"/>
      <c r="E16" s="91" t="s">
        <v>25</v>
      </c>
      <c r="F16" s="135" t="s">
        <v>17</v>
      </c>
    </row>
    <row r="17" spans="1:6" ht="16.149999999999999" customHeight="1" x14ac:dyDescent="0.55000000000000004">
      <c r="A17" s="125"/>
      <c r="B17" s="131"/>
      <c r="C17" s="232" t="s">
        <v>26</v>
      </c>
      <c r="D17" s="233"/>
      <c r="E17" s="91" t="s">
        <v>26</v>
      </c>
      <c r="F17" s="135" t="s">
        <v>40</v>
      </c>
    </row>
    <row r="18" spans="1:6" ht="16.149999999999999" customHeight="1" x14ac:dyDescent="0.55000000000000004">
      <c r="A18" s="125"/>
      <c r="B18" s="131"/>
      <c r="C18" s="232" t="s">
        <v>27</v>
      </c>
      <c r="D18" s="233"/>
      <c r="E18" s="91" t="s">
        <v>27</v>
      </c>
      <c r="F18" s="135" t="s">
        <v>40</v>
      </c>
    </row>
    <row r="19" spans="1:6" ht="16.149999999999999" customHeight="1" x14ac:dyDescent="0.55000000000000004">
      <c r="A19" s="125"/>
      <c r="B19" s="131"/>
      <c r="C19" s="232" t="s">
        <v>28</v>
      </c>
      <c r="D19" s="233"/>
      <c r="E19" s="91" t="s">
        <v>28</v>
      </c>
      <c r="F19" s="135" t="s">
        <v>40</v>
      </c>
    </row>
    <row r="20" spans="1:6" ht="16.149999999999999" customHeight="1" x14ac:dyDescent="0.55000000000000004">
      <c r="A20" s="125"/>
      <c r="B20" s="131"/>
      <c r="C20" s="232" t="s">
        <v>818</v>
      </c>
      <c r="D20" s="233"/>
      <c r="E20" s="91" t="s">
        <v>819</v>
      </c>
      <c r="F20" s="135" t="s">
        <v>874</v>
      </c>
    </row>
    <row r="21" spans="1:6" ht="16.149999999999999" customHeight="1" x14ac:dyDescent="0.55000000000000004">
      <c r="A21" s="125"/>
      <c r="B21" s="131"/>
      <c r="C21" s="232" t="s">
        <v>169</v>
      </c>
      <c r="D21" s="233"/>
      <c r="E21" s="91" t="s">
        <v>170</v>
      </c>
      <c r="F21" s="135" t="s">
        <v>874</v>
      </c>
    </row>
    <row r="22" spans="1:6" ht="16.149999999999999" customHeight="1" x14ac:dyDescent="0.55000000000000004">
      <c r="A22" s="125"/>
      <c r="B22" s="131"/>
      <c r="C22" s="232" t="s">
        <v>31</v>
      </c>
      <c r="D22" s="233"/>
      <c r="E22" s="91" t="s">
        <v>32</v>
      </c>
      <c r="F22" s="135" t="s">
        <v>874</v>
      </c>
    </row>
    <row r="23" spans="1:6" ht="16.149999999999999" customHeight="1" x14ac:dyDescent="0.55000000000000004">
      <c r="A23" s="125"/>
      <c r="B23" s="131"/>
      <c r="C23" s="232" t="s">
        <v>33</v>
      </c>
      <c r="D23" s="233"/>
      <c r="E23" s="91" t="s">
        <v>34</v>
      </c>
      <c r="F23" s="135" t="s">
        <v>874</v>
      </c>
    </row>
    <row r="24" spans="1:6" ht="16.149999999999999" customHeight="1" x14ac:dyDescent="0.55000000000000004">
      <c r="A24" s="125"/>
      <c r="B24" s="131"/>
      <c r="C24" s="232" t="s">
        <v>35</v>
      </c>
      <c r="D24" s="233"/>
      <c r="E24" s="91" t="s">
        <v>36</v>
      </c>
      <c r="F24" s="135" t="s">
        <v>874</v>
      </c>
    </row>
    <row r="25" spans="1:6" ht="17.5" customHeight="1" x14ac:dyDescent="0.55000000000000004">
      <c r="A25" s="125"/>
      <c r="B25" s="131"/>
      <c r="C25" s="232" t="s">
        <v>37</v>
      </c>
      <c r="D25" s="233"/>
      <c r="E25" s="91" t="s">
        <v>38</v>
      </c>
      <c r="F25" s="135" t="s">
        <v>874</v>
      </c>
    </row>
    <row r="26" spans="1:6" ht="16.149999999999999" customHeight="1" x14ac:dyDescent="0.55000000000000004">
      <c r="A26" s="125"/>
      <c r="B26" s="131"/>
      <c r="C26" s="234" t="s">
        <v>39</v>
      </c>
      <c r="D26" s="235"/>
      <c r="E26" s="91" t="s">
        <v>121</v>
      </c>
      <c r="F26" s="135" t="s">
        <v>874</v>
      </c>
    </row>
    <row r="27" spans="1:6" ht="16.149999999999999" customHeight="1" x14ac:dyDescent="0.55000000000000004">
      <c r="A27" s="125"/>
      <c r="B27" s="131"/>
      <c r="C27" s="224"/>
      <c r="D27" s="225"/>
      <c r="E27" s="91" t="s">
        <v>123</v>
      </c>
      <c r="F27" s="135" t="s">
        <v>874</v>
      </c>
    </row>
    <row r="28" spans="1:6" ht="16.149999999999999" customHeight="1" x14ac:dyDescent="0.55000000000000004">
      <c r="A28" s="125"/>
      <c r="B28" s="131"/>
      <c r="C28" s="134" t="s">
        <v>896</v>
      </c>
      <c r="D28" s="144"/>
      <c r="E28" s="91" t="s">
        <v>144</v>
      </c>
      <c r="F28" s="135" t="s">
        <v>874</v>
      </c>
    </row>
    <row r="29" spans="1:6" ht="16.149999999999999" customHeight="1" x14ac:dyDescent="0.55000000000000004">
      <c r="A29" s="125"/>
      <c r="B29" s="131"/>
      <c r="C29" s="236"/>
      <c r="D29" s="237"/>
      <c r="E29" s="91" t="s">
        <v>122</v>
      </c>
      <c r="F29" s="135" t="s">
        <v>874</v>
      </c>
    </row>
    <row r="30" spans="1:6" ht="16.149999999999999" customHeight="1" x14ac:dyDescent="0.55000000000000004">
      <c r="A30" s="125"/>
      <c r="B30" s="131"/>
      <c r="C30" s="238"/>
      <c r="D30" s="239"/>
      <c r="E30" s="91" t="s">
        <v>895</v>
      </c>
      <c r="F30" s="135" t="s">
        <v>874</v>
      </c>
    </row>
    <row r="31" spans="1:6" ht="16.149999999999999" customHeight="1" x14ac:dyDescent="0.55000000000000004">
      <c r="A31" s="125"/>
      <c r="B31" s="131"/>
      <c r="C31" s="91" t="s">
        <v>41</v>
      </c>
      <c r="D31" s="145"/>
      <c r="E31" s="91" t="s">
        <v>41</v>
      </c>
      <c r="F31" s="135" t="s">
        <v>17</v>
      </c>
    </row>
    <row r="32" spans="1:6" ht="16.149999999999999" customHeight="1" x14ac:dyDescent="0.55000000000000004">
      <c r="A32" s="125"/>
      <c r="B32" s="131"/>
      <c r="C32" s="91" t="s">
        <v>42</v>
      </c>
      <c r="D32" s="146"/>
      <c r="E32" s="91" t="s">
        <v>42</v>
      </c>
      <c r="F32" s="135" t="s">
        <v>17</v>
      </c>
    </row>
    <row r="33" spans="1:6" ht="16.149999999999999" customHeight="1" x14ac:dyDescent="0.55000000000000004">
      <c r="A33" s="125"/>
      <c r="B33" s="131"/>
      <c r="C33" s="134" t="s">
        <v>46</v>
      </c>
      <c r="D33" s="93"/>
      <c r="E33" s="134" t="s">
        <v>46</v>
      </c>
      <c r="F33" s="135" t="s">
        <v>17</v>
      </c>
    </row>
    <row r="34" spans="1:6" ht="16.149999999999999" customHeight="1" x14ac:dyDescent="0.55000000000000004">
      <c r="A34" s="125"/>
      <c r="B34" s="131"/>
      <c r="C34" s="147" t="s">
        <v>40</v>
      </c>
      <c r="D34" s="145"/>
      <c r="E34" s="91" t="s">
        <v>43</v>
      </c>
      <c r="F34" s="135" t="s">
        <v>17</v>
      </c>
    </row>
    <row r="35" spans="1:6" ht="16.149999999999999" customHeight="1" x14ac:dyDescent="0.55000000000000004">
      <c r="A35" s="125"/>
      <c r="B35" s="148"/>
      <c r="C35" s="149"/>
      <c r="D35" s="145"/>
      <c r="E35" s="91" t="s">
        <v>44</v>
      </c>
      <c r="F35" s="135" t="s">
        <v>17</v>
      </c>
    </row>
    <row r="36" spans="1:6" ht="15.75" customHeight="1" x14ac:dyDescent="0.55000000000000004">
      <c r="B36" s="131"/>
      <c r="C36" s="149"/>
      <c r="D36" s="145"/>
      <c r="E36" s="91" t="s">
        <v>45</v>
      </c>
      <c r="F36" s="135" t="s">
        <v>875</v>
      </c>
    </row>
    <row r="37" spans="1:6" ht="16.149999999999999" customHeight="1" x14ac:dyDescent="0.55000000000000004">
      <c r="A37" s="125"/>
      <c r="B37" s="131"/>
      <c r="C37" s="149"/>
      <c r="D37" s="145"/>
      <c r="E37" s="91" t="s">
        <v>24</v>
      </c>
      <c r="F37" s="135" t="s">
        <v>17</v>
      </c>
    </row>
    <row r="38" spans="1:6" ht="16.149999999999999" customHeight="1" x14ac:dyDescent="0.55000000000000004">
      <c r="A38" s="125"/>
      <c r="B38" s="131"/>
      <c r="C38" s="149"/>
      <c r="D38" s="145"/>
      <c r="E38" s="150" t="s">
        <v>47</v>
      </c>
      <c r="F38" s="135" t="s">
        <v>876</v>
      </c>
    </row>
    <row r="39" spans="1:6" ht="16.149999999999999" customHeight="1" thickBot="1" x14ac:dyDescent="0.6">
      <c r="A39" s="125"/>
      <c r="B39" s="131"/>
      <c r="C39" s="151"/>
      <c r="D39" s="152"/>
      <c r="E39" s="153" t="s">
        <v>40</v>
      </c>
      <c r="F39" s="154" t="s">
        <v>876</v>
      </c>
    </row>
    <row r="40" spans="1:6" ht="16.149999999999999" customHeight="1" x14ac:dyDescent="0.55000000000000004">
      <c r="B40" s="202" t="s">
        <v>899</v>
      </c>
      <c r="C40" s="210" t="s">
        <v>882</v>
      </c>
      <c r="D40" s="211"/>
      <c r="E40" s="155" t="s">
        <v>48</v>
      </c>
      <c r="F40" s="156" t="s">
        <v>88</v>
      </c>
    </row>
    <row r="41" spans="1:6" ht="16.149999999999999" customHeight="1" x14ac:dyDescent="0.55000000000000004">
      <c r="B41" s="203"/>
      <c r="C41" s="224"/>
      <c r="D41" s="225"/>
      <c r="E41" s="157" t="s">
        <v>49</v>
      </c>
      <c r="F41" s="138" t="s">
        <v>17</v>
      </c>
    </row>
    <row r="42" spans="1:6" ht="16.149999999999999" customHeight="1" x14ac:dyDescent="0.55000000000000004">
      <c r="A42" s="125"/>
      <c r="B42" s="131"/>
      <c r="C42" s="232" t="s">
        <v>820</v>
      </c>
      <c r="D42" s="233"/>
      <c r="E42" s="158" t="s">
        <v>821</v>
      </c>
      <c r="F42" s="135" t="s">
        <v>874</v>
      </c>
    </row>
    <row r="43" spans="1:6" ht="16.149999999999999" customHeight="1" x14ac:dyDescent="0.55000000000000004">
      <c r="A43" s="125"/>
      <c r="B43" s="131"/>
      <c r="C43" s="232" t="s">
        <v>50</v>
      </c>
      <c r="D43" s="233"/>
      <c r="E43" s="158" t="s">
        <v>50</v>
      </c>
      <c r="F43" s="135" t="s">
        <v>40</v>
      </c>
    </row>
    <row r="44" spans="1:6" ht="16.149999999999999" customHeight="1" x14ac:dyDescent="0.55000000000000004">
      <c r="A44" s="125"/>
      <c r="B44" s="131"/>
      <c r="C44" s="232" t="s">
        <v>51</v>
      </c>
      <c r="D44" s="233"/>
      <c r="E44" s="159" t="s">
        <v>51</v>
      </c>
      <c r="F44" s="135" t="s">
        <v>88</v>
      </c>
    </row>
    <row r="45" spans="1:6" ht="16.149999999999999" customHeight="1" x14ac:dyDescent="0.55000000000000004">
      <c r="A45" s="125"/>
      <c r="B45" s="131"/>
      <c r="C45" s="234" t="s">
        <v>52</v>
      </c>
      <c r="D45" s="235"/>
      <c r="E45" s="160" t="s">
        <v>53</v>
      </c>
      <c r="F45" s="161" t="s">
        <v>876</v>
      </c>
    </row>
    <row r="46" spans="1:6" ht="15.75" customHeight="1" thickBot="1" x14ac:dyDescent="0.6">
      <c r="B46" s="162"/>
      <c r="C46" s="214"/>
      <c r="D46" s="215"/>
      <c r="E46" s="163" t="s">
        <v>40</v>
      </c>
      <c r="F46" s="164" t="s">
        <v>876</v>
      </c>
    </row>
    <row r="47" spans="1:6" ht="16.149999999999999" customHeight="1" x14ac:dyDescent="0.55000000000000004">
      <c r="B47" s="165" t="s">
        <v>54</v>
      </c>
      <c r="C47" s="210" t="s">
        <v>55</v>
      </c>
      <c r="D47" s="211"/>
      <c r="E47" s="155" t="s">
        <v>56</v>
      </c>
      <c r="F47" s="216"/>
    </row>
    <row r="48" spans="1:6" ht="16.149999999999999" customHeight="1" x14ac:dyDescent="0.55000000000000004">
      <c r="A48" s="125"/>
      <c r="B48" s="131"/>
      <c r="C48" s="212"/>
      <c r="D48" s="213"/>
      <c r="E48" s="158" t="s">
        <v>158</v>
      </c>
      <c r="F48" s="217"/>
    </row>
    <row r="49" spans="1:6" ht="16.149999999999999" customHeight="1" x14ac:dyDescent="0.55000000000000004">
      <c r="B49" s="131"/>
      <c r="C49" s="212"/>
      <c r="D49" s="213"/>
      <c r="E49" s="157" t="s">
        <v>57</v>
      </c>
      <c r="F49" s="217"/>
    </row>
    <row r="50" spans="1:6" ht="16.149999999999999" customHeight="1" x14ac:dyDescent="0.55000000000000004">
      <c r="B50" s="131"/>
      <c r="C50" s="212"/>
      <c r="D50" s="213"/>
      <c r="E50" s="158" t="s">
        <v>58</v>
      </c>
      <c r="F50" s="217"/>
    </row>
    <row r="51" spans="1:6" ht="16.149999999999999" customHeight="1" x14ac:dyDescent="0.55000000000000004">
      <c r="B51" s="131"/>
      <c r="C51" s="212"/>
      <c r="D51" s="213"/>
      <c r="E51" s="158" t="s">
        <v>59</v>
      </c>
      <c r="F51" s="217"/>
    </row>
    <row r="52" spans="1:6" ht="16.149999999999999" customHeight="1" x14ac:dyDescent="0.55000000000000004">
      <c r="B52" s="131"/>
      <c r="C52" s="212"/>
      <c r="D52" s="213"/>
      <c r="E52" s="150" t="s">
        <v>47</v>
      </c>
      <c r="F52" s="217"/>
    </row>
    <row r="53" spans="1:6" ht="16.149999999999999" customHeight="1" thickBot="1" x14ac:dyDescent="0.6">
      <c r="B53" s="162"/>
      <c r="C53" s="214"/>
      <c r="D53" s="215"/>
      <c r="E53" s="153" t="s">
        <v>40</v>
      </c>
      <c r="F53" s="218"/>
    </row>
    <row r="54" spans="1:6" ht="16.149999999999999" customHeight="1" x14ac:dyDescent="0.55000000000000004">
      <c r="B54" s="207" t="s">
        <v>155</v>
      </c>
      <c r="C54" s="210" t="s">
        <v>159</v>
      </c>
      <c r="D54" s="211"/>
      <c r="E54" s="155" t="s">
        <v>60</v>
      </c>
      <c r="F54" s="219"/>
    </row>
    <row r="55" spans="1:6" ht="16.149999999999999" customHeight="1" x14ac:dyDescent="0.55000000000000004">
      <c r="A55" s="125"/>
      <c r="B55" s="208"/>
      <c r="C55" s="212"/>
      <c r="D55" s="213"/>
      <c r="E55" s="158" t="s">
        <v>20</v>
      </c>
      <c r="F55" s="220"/>
    </row>
    <row r="56" spans="1:6" ht="16.149999999999999" customHeight="1" x14ac:dyDescent="0.55000000000000004">
      <c r="B56" s="208"/>
      <c r="C56" s="212"/>
      <c r="D56" s="213"/>
      <c r="E56" s="158" t="s">
        <v>165</v>
      </c>
      <c r="F56" s="220"/>
    </row>
    <row r="57" spans="1:6" ht="16.149999999999999" customHeight="1" x14ac:dyDescent="0.55000000000000004">
      <c r="B57" s="208"/>
      <c r="C57" s="212"/>
      <c r="D57" s="213"/>
      <c r="E57" s="158" t="s">
        <v>61</v>
      </c>
      <c r="F57" s="220"/>
    </row>
    <row r="58" spans="1:6" ht="16.149999999999999" customHeight="1" x14ac:dyDescent="0.55000000000000004">
      <c r="A58" s="125"/>
      <c r="B58" s="208"/>
      <c r="C58" s="212"/>
      <c r="D58" s="213"/>
      <c r="E58" s="158" t="s">
        <v>62</v>
      </c>
      <c r="F58" s="220"/>
    </row>
    <row r="59" spans="1:6" ht="16.149999999999999" customHeight="1" x14ac:dyDescent="0.55000000000000004">
      <c r="A59" s="125"/>
      <c r="B59" s="208"/>
      <c r="C59" s="212"/>
      <c r="D59" s="213"/>
      <c r="E59" s="158" t="s">
        <v>63</v>
      </c>
      <c r="F59" s="220"/>
    </row>
    <row r="60" spans="1:6" ht="16.149999999999999" customHeight="1" x14ac:dyDescent="0.55000000000000004">
      <c r="B60" s="208"/>
      <c r="C60" s="212"/>
      <c r="D60" s="213"/>
      <c r="E60" s="158" t="s">
        <v>64</v>
      </c>
      <c r="F60" s="220"/>
    </row>
    <row r="61" spans="1:6" ht="16.149999999999999" customHeight="1" x14ac:dyDescent="0.55000000000000004">
      <c r="B61" s="208"/>
      <c r="C61" s="212"/>
      <c r="D61" s="213"/>
      <c r="E61" s="157" t="s">
        <v>53</v>
      </c>
      <c r="F61" s="220"/>
    </row>
    <row r="62" spans="1:6" ht="16.149999999999999" customHeight="1" thickBot="1" x14ac:dyDescent="0.6">
      <c r="A62" s="125"/>
      <c r="B62" s="209"/>
      <c r="C62" s="214"/>
      <c r="D62" s="215"/>
      <c r="E62" s="163" t="s">
        <v>40</v>
      </c>
      <c r="F62" s="221"/>
    </row>
    <row r="63" spans="1:6" ht="16.149999999999999" customHeight="1" x14ac:dyDescent="0.55000000000000004">
      <c r="A63" s="125"/>
      <c r="B63" s="207" t="s">
        <v>65</v>
      </c>
      <c r="C63" s="210" t="s">
        <v>65</v>
      </c>
      <c r="D63" s="211"/>
      <c r="E63" s="155" t="s">
        <v>66</v>
      </c>
      <c r="F63" s="219"/>
    </row>
    <row r="64" spans="1:6" ht="16.149999999999999" customHeight="1" x14ac:dyDescent="0.55000000000000004">
      <c r="A64" s="125"/>
      <c r="B64" s="208"/>
      <c r="C64" s="212"/>
      <c r="D64" s="213"/>
      <c r="E64" s="158" t="s">
        <v>67</v>
      </c>
      <c r="F64" s="220"/>
    </row>
    <row r="65" spans="1:6" ht="16.149999999999999" customHeight="1" x14ac:dyDescent="0.55000000000000004">
      <c r="B65" s="208"/>
      <c r="C65" s="212"/>
      <c r="D65" s="213"/>
      <c r="E65" s="158" t="s">
        <v>68</v>
      </c>
      <c r="F65" s="220"/>
    </row>
    <row r="66" spans="1:6" ht="16.149999999999999" customHeight="1" x14ac:dyDescent="0.55000000000000004">
      <c r="A66" s="125"/>
      <c r="B66" s="208"/>
      <c r="C66" s="212"/>
      <c r="D66" s="213"/>
      <c r="E66" s="158" t="s">
        <v>162</v>
      </c>
      <c r="F66" s="220"/>
    </row>
    <row r="67" spans="1:6" ht="16.149999999999999" customHeight="1" x14ac:dyDescent="0.55000000000000004">
      <c r="A67" s="125"/>
      <c r="B67" s="208"/>
      <c r="C67" s="212"/>
      <c r="D67" s="213"/>
      <c r="E67" s="158" t="s">
        <v>163</v>
      </c>
      <c r="F67" s="220"/>
    </row>
    <row r="68" spans="1:6" ht="16.149999999999999" customHeight="1" x14ac:dyDescent="0.55000000000000004">
      <c r="A68" s="125"/>
      <c r="B68" s="208"/>
      <c r="C68" s="212"/>
      <c r="D68" s="213"/>
      <c r="E68" s="158" t="s">
        <v>70</v>
      </c>
      <c r="F68" s="220"/>
    </row>
    <row r="69" spans="1:6" ht="16.149999999999999" customHeight="1" x14ac:dyDescent="0.55000000000000004">
      <c r="A69" s="125"/>
      <c r="B69" s="208"/>
      <c r="C69" s="212"/>
      <c r="D69" s="213"/>
      <c r="E69" s="158" t="s">
        <v>71</v>
      </c>
      <c r="F69" s="220"/>
    </row>
    <row r="70" spans="1:6" ht="16.149999999999999" customHeight="1" x14ac:dyDescent="0.55000000000000004">
      <c r="B70" s="208"/>
      <c r="C70" s="212"/>
      <c r="D70" s="213"/>
      <c r="E70" s="158" t="s">
        <v>72</v>
      </c>
      <c r="F70" s="220"/>
    </row>
    <row r="71" spans="1:6" ht="16.149999999999999" customHeight="1" x14ac:dyDescent="0.55000000000000004">
      <c r="B71" s="208"/>
      <c r="C71" s="212"/>
      <c r="D71" s="213"/>
      <c r="E71" s="158" t="s">
        <v>73</v>
      </c>
      <c r="F71" s="220"/>
    </row>
    <row r="72" spans="1:6" ht="16.149999999999999" customHeight="1" x14ac:dyDescent="0.55000000000000004">
      <c r="B72" s="208"/>
      <c r="C72" s="212"/>
      <c r="D72" s="213"/>
      <c r="E72" s="157" t="s">
        <v>53</v>
      </c>
      <c r="F72" s="220"/>
    </row>
    <row r="73" spans="1:6" ht="16.149999999999999" customHeight="1" thickBot="1" x14ac:dyDescent="0.6">
      <c r="B73" s="209"/>
      <c r="C73" s="214"/>
      <c r="D73" s="215"/>
      <c r="E73" s="163" t="s">
        <v>40</v>
      </c>
      <c r="F73" s="221"/>
    </row>
    <row r="74" spans="1:6" ht="16.149999999999999" customHeight="1" x14ac:dyDescent="0.55000000000000004">
      <c r="A74" s="125"/>
      <c r="B74" s="165" t="s">
        <v>137</v>
      </c>
      <c r="C74" s="92" t="s">
        <v>138</v>
      </c>
      <c r="D74" s="166"/>
      <c r="E74" s="167" t="s">
        <v>160</v>
      </c>
      <c r="F74" s="216"/>
    </row>
    <row r="75" spans="1:6" ht="16.149999999999999" customHeight="1" x14ac:dyDescent="0.55000000000000004">
      <c r="B75" s="131"/>
      <c r="C75" s="149"/>
      <c r="D75" s="168"/>
      <c r="E75" s="158" t="s">
        <v>136</v>
      </c>
      <c r="F75" s="217"/>
    </row>
    <row r="76" spans="1:6" ht="16.149999999999999" customHeight="1" x14ac:dyDescent="0.55000000000000004">
      <c r="B76" s="131"/>
      <c r="C76" s="149"/>
      <c r="D76" s="168"/>
      <c r="E76" s="158" t="s">
        <v>43</v>
      </c>
      <c r="F76" s="217"/>
    </row>
    <row r="77" spans="1:6" ht="16.149999999999999" customHeight="1" x14ac:dyDescent="0.55000000000000004">
      <c r="A77" s="125"/>
      <c r="B77" s="131"/>
      <c r="C77" s="149"/>
      <c r="D77" s="168"/>
      <c r="E77" s="158" t="s">
        <v>74</v>
      </c>
      <c r="F77" s="217"/>
    </row>
    <row r="78" spans="1:6" ht="16.149999999999999" customHeight="1" x14ac:dyDescent="0.55000000000000004">
      <c r="B78" s="131"/>
      <c r="C78" s="149"/>
      <c r="D78" s="168"/>
      <c r="E78" s="158" t="s">
        <v>75</v>
      </c>
      <c r="F78" s="217"/>
    </row>
    <row r="79" spans="1:6" ht="16.149999999999999" customHeight="1" x14ac:dyDescent="0.55000000000000004">
      <c r="B79" s="131"/>
      <c r="C79" s="149"/>
      <c r="D79" s="168"/>
      <c r="E79" s="158" t="s">
        <v>76</v>
      </c>
      <c r="F79" s="217"/>
    </row>
    <row r="80" spans="1:6" ht="16.149999999999999" customHeight="1" x14ac:dyDescent="0.55000000000000004">
      <c r="B80" s="131"/>
      <c r="C80" s="149"/>
      <c r="D80" s="168"/>
      <c r="E80" s="158" t="s">
        <v>77</v>
      </c>
      <c r="F80" s="217"/>
    </row>
    <row r="81" spans="1:6" ht="16.149999999999999" customHeight="1" x14ac:dyDescent="0.55000000000000004">
      <c r="B81" s="131"/>
      <c r="C81" s="149"/>
      <c r="D81" s="168"/>
      <c r="E81" s="157" t="s">
        <v>53</v>
      </c>
      <c r="F81" s="217"/>
    </row>
    <row r="82" spans="1:6" ht="16.149999999999999" customHeight="1" thickBot="1" x14ac:dyDescent="0.6">
      <c r="B82" s="162"/>
      <c r="C82" s="151"/>
      <c r="D82" s="169"/>
      <c r="E82" s="163" t="s">
        <v>40</v>
      </c>
      <c r="F82" s="218"/>
    </row>
    <row r="83" spans="1:6" ht="16.149999999999999" customHeight="1" x14ac:dyDescent="0.55000000000000004">
      <c r="A83" s="125"/>
      <c r="B83" s="131" t="s">
        <v>154</v>
      </c>
      <c r="C83" s="92" t="s">
        <v>154</v>
      </c>
      <c r="D83" s="170"/>
      <c r="E83" s="155" t="s">
        <v>161</v>
      </c>
      <c r="F83" s="216"/>
    </row>
    <row r="84" spans="1:6" ht="16.149999999999999" customHeight="1" x14ac:dyDescent="0.55000000000000004">
      <c r="A84" s="125"/>
      <c r="B84" s="131"/>
      <c r="C84" s="149"/>
      <c r="D84" s="171"/>
      <c r="E84" s="150" t="s">
        <v>78</v>
      </c>
      <c r="F84" s="217"/>
    </row>
    <row r="85" spans="1:6" ht="16.149999999999999" customHeight="1" thickBot="1" x14ac:dyDescent="0.6">
      <c r="B85" s="162"/>
      <c r="C85" s="151"/>
      <c r="D85" s="169"/>
      <c r="E85" s="153" t="s">
        <v>40</v>
      </c>
      <c r="F85" s="218"/>
    </row>
    <row r="86" spans="1:6" ht="16.149999999999999" customHeight="1" x14ac:dyDescent="0.55000000000000004">
      <c r="A86" s="125"/>
      <c r="B86" s="165" t="s">
        <v>79</v>
      </c>
      <c r="C86" s="149" t="s">
        <v>80</v>
      </c>
      <c r="D86" s="171"/>
      <c r="E86" s="159" t="s">
        <v>81</v>
      </c>
      <c r="F86" s="216"/>
    </row>
    <row r="87" spans="1:6" ht="16.149999999999999" customHeight="1" x14ac:dyDescent="0.55000000000000004">
      <c r="A87" s="125"/>
      <c r="B87" s="131"/>
      <c r="C87" s="149"/>
      <c r="D87" s="171"/>
      <c r="E87" s="160" t="s">
        <v>53</v>
      </c>
      <c r="F87" s="217"/>
    </row>
    <row r="88" spans="1:6" ht="16.149999999999999" customHeight="1" thickBot="1" x14ac:dyDescent="0.6">
      <c r="B88" s="162"/>
      <c r="C88" s="151"/>
      <c r="D88" s="172"/>
      <c r="E88" s="163" t="s">
        <v>40</v>
      </c>
      <c r="F88" s="218"/>
    </row>
    <row r="89" spans="1:6" ht="16.149999999999999" customHeight="1" thickBot="1" x14ac:dyDescent="0.6">
      <c r="B89" s="173" t="s">
        <v>139</v>
      </c>
      <c r="C89" s="92" t="s">
        <v>140</v>
      </c>
      <c r="D89" s="174"/>
      <c r="E89" s="175" t="s">
        <v>141</v>
      </c>
      <c r="F89" s="176"/>
    </row>
    <row r="90" spans="1:6" ht="16.149999999999999" customHeight="1" x14ac:dyDescent="0.55000000000000004">
      <c r="B90" s="165" t="s">
        <v>82</v>
      </c>
      <c r="C90" s="92" t="s">
        <v>83</v>
      </c>
      <c r="D90" s="177"/>
      <c r="E90" s="155" t="s">
        <v>143</v>
      </c>
      <c r="F90" s="219"/>
    </row>
    <row r="91" spans="1:6" ht="16.149999999999999" customHeight="1" x14ac:dyDescent="0.55000000000000004">
      <c r="B91" s="131"/>
      <c r="C91" s="149"/>
      <c r="D91" s="178"/>
      <c r="E91" s="158" t="s">
        <v>142</v>
      </c>
      <c r="F91" s="220"/>
    </row>
    <row r="92" spans="1:6" ht="16.149999999999999" customHeight="1" x14ac:dyDescent="0.55000000000000004">
      <c r="B92" s="131"/>
      <c r="C92" s="149"/>
      <c r="D92" s="178"/>
      <c r="E92" s="158" t="s">
        <v>53</v>
      </c>
      <c r="F92" s="220"/>
    </row>
    <row r="93" spans="1:6" ht="16.149999999999999" customHeight="1" thickBot="1" x14ac:dyDescent="0.6">
      <c r="B93" s="162"/>
      <c r="C93" s="151"/>
      <c r="D93" s="169"/>
      <c r="E93" s="163" t="s">
        <v>40</v>
      </c>
      <c r="F93" s="221"/>
    </row>
    <row r="94" spans="1:6" ht="16.149999999999999" customHeight="1" thickBot="1" x14ac:dyDescent="0.6">
      <c r="B94" s="204" t="s">
        <v>822</v>
      </c>
      <c r="C94" s="205"/>
      <c r="D94" s="205"/>
      <c r="E94" s="206"/>
      <c r="F94" s="179"/>
    </row>
  </sheetData>
  <mergeCells count="36">
    <mergeCell ref="C24:D24"/>
    <mergeCell ref="C25:D25"/>
    <mergeCell ref="C45:D46"/>
    <mergeCell ref="C42:D42"/>
    <mergeCell ref="C43:D43"/>
    <mergeCell ref="C44:D44"/>
    <mergeCell ref="C26:D27"/>
    <mergeCell ref="C29:D30"/>
    <mergeCell ref="C19:D19"/>
    <mergeCell ref="C20:D20"/>
    <mergeCell ref="C21:D21"/>
    <mergeCell ref="C22:D22"/>
    <mergeCell ref="C23:D23"/>
    <mergeCell ref="F86:F88"/>
    <mergeCell ref="F90:F93"/>
    <mergeCell ref="C2:D2"/>
    <mergeCell ref="F47:F53"/>
    <mergeCell ref="F54:F62"/>
    <mergeCell ref="F63:F73"/>
    <mergeCell ref="F74:F82"/>
    <mergeCell ref="F83:F85"/>
    <mergeCell ref="C40:D41"/>
    <mergeCell ref="C8:D8"/>
    <mergeCell ref="C9:D9"/>
    <mergeCell ref="C10:D11"/>
    <mergeCell ref="C15:D15"/>
    <mergeCell ref="C16:D16"/>
    <mergeCell ref="C17:D17"/>
    <mergeCell ref="C18:D18"/>
    <mergeCell ref="B40:B41"/>
    <mergeCell ref="B94:E94"/>
    <mergeCell ref="B54:B62"/>
    <mergeCell ref="C54:D62"/>
    <mergeCell ref="B63:B73"/>
    <mergeCell ref="C63:D73"/>
    <mergeCell ref="C47:D53"/>
  </mergeCells>
  <phoneticPr fontId="2"/>
  <pageMargins left="0.70866141732283472" right="0.43" top="0.4" bottom="0.3" header="0.31496062992125984" footer="0.26"/>
  <pageSetup paperSize="8" fitToHeight="0" orientation="portrait" r:id="rId1"/>
  <rowBreaks count="1" manualBreakCount="1">
    <brk id="46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B5B66-6C64-4015-A7CD-AEB6A8819087}">
  <sheetPr>
    <pageSetUpPr fitToPage="1"/>
  </sheetPr>
  <dimension ref="B1:I37"/>
  <sheetViews>
    <sheetView tabSelected="1" view="pageBreakPreview" zoomScale="60" zoomScaleNormal="75" workbookViewId="0">
      <selection activeCell="B1" sqref="B1:I1"/>
    </sheetView>
  </sheetViews>
  <sheetFormatPr defaultRowHeight="18" x14ac:dyDescent="0.55000000000000004"/>
  <cols>
    <col min="1" max="1" width="1.1640625" customWidth="1"/>
    <col min="2" max="2" width="10.5" bestFit="1" customWidth="1"/>
    <col min="3" max="3" width="11.1640625" customWidth="1"/>
    <col min="9" max="9" width="22.6640625" customWidth="1"/>
  </cols>
  <sheetData>
    <row r="1" spans="2:9" ht="26.5" x14ac:dyDescent="0.55000000000000004">
      <c r="B1" s="487" t="s">
        <v>1039</v>
      </c>
      <c r="C1" s="487"/>
      <c r="D1" s="487"/>
      <c r="E1" s="487"/>
      <c r="F1" s="487"/>
      <c r="G1" s="487"/>
      <c r="H1" s="487"/>
      <c r="I1" s="487"/>
    </row>
    <row r="3" spans="2:9" ht="20" customHeight="1" x14ac:dyDescent="0.55000000000000004">
      <c r="B3" t="s">
        <v>782</v>
      </c>
      <c r="H3" t="s">
        <v>1040</v>
      </c>
      <c r="I3" s="488"/>
    </row>
    <row r="4" spans="2:9" x14ac:dyDescent="0.55000000000000004">
      <c r="B4" s="489"/>
      <c r="C4" s="489" t="s">
        <v>1041</v>
      </c>
      <c r="D4" s="490" t="s">
        <v>1042</v>
      </c>
      <c r="E4" s="491"/>
      <c r="F4" s="492" t="s">
        <v>1043</v>
      </c>
      <c r="G4" s="493"/>
      <c r="H4" s="494" t="s">
        <v>1044</v>
      </c>
      <c r="I4" s="402" t="s">
        <v>943</v>
      </c>
    </row>
    <row r="5" spans="2:9" ht="18" customHeight="1" x14ac:dyDescent="0.55000000000000004">
      <c r="B5" s="495"/>
      <c r="C5" s="495"/>
      <c r="D5" s="402" t="s">
        <v>1045</v>
      </c>
      <c r="E5" s="402" t="s">
        <v>95</v>
      </c>
      <c r="F5" s="402" t="s">
        <v>1045</v>
      </c>
      <c r="G5" s="402" t="s">
        <v>95</v>
      </c>
      <c r="H5" s="496"/>
      <c r="I5" s="497"/>
    </row>
    <row r="6" spans="2:9" ht="20" customHeight="1" x14ac:dyDescent="0.55000000000000004">
      <c r="B6" s="62" t="s">
        <v>1046</v>
      </c>
      <c r="C6" s="498"/>
      <c r="D6" s="65"/>
      <c r="E6" s="65"/>
      <c r="F6" s="65"/>
      <c r="G6" s="65"/>
      <c r="H6" s="65"/>
      <c r="I6" s="499"/>
    </row>
    <row r="7" spans="2:9" ht="20" customHeight="1" x14ac:dyDescent="0.55000000000000004">
      <c r="B7" s="62" t="s">
        <v>1047</v>
      </c>
      <c r="C7" s="498"/>
      <c r="D7" s="65"/>
      <c r="E7" s="65"/>
      <c r="F7" s="65"/>
      <c r="G7" s="65"/>
      <c r="H7" s="65"/>
      <c r="I7" s="499"/>
    </row>
    <row r="8" spans="2:9" ht="20" customHeight="1" x14ac:dyDescent="0.55000000000000004">
      <c r="F8" s="402" t="s">
        <v>1048</v>
      </c>
      <c r="G8" s="500"/>
      <c r="H8" s="412"/>
      <c r="I8" s="501"/>
    </row>
    <row r="9" spans="2:9" ht="20" customHeight="1" x14ac:dyDescent="0.55000000000000004">
      <c r="F9" s="421"/>
      <c r="G9" s="421"/>
      <c r="H9" s="421"/>
      <c r="I9" s="502"/>
    </row>
    <row r="10" spans="2:9" ht="20" customHeight="1" x14ac:dyDescent="0.55000000000000004">
      <c r="B10" t="s">
        <v>782</v>
      </c>
      <c r="H10" t="s">
        <v>1040</v>
      </c>
      <c r="I10" s="488"/>
    </row>
    <row r="11" spans="2:9" x14ac:dyDescent="0.55000000000000004">
      <c r="B11" s="489"/>
      <c r="C11" s="489" t="s">
        <v>1041</v>
      </c>
      <c r="D11" s="490" t="s">
        <v>1042</v>
      </c>
      <c r="E11" s="491"/>
      <c r="F11" s="492" t="s">
        <v>1043</v>
      </c>
      <c r="G11" s="493"/>
      <c r="H11" s="494" t="s">
        <v>1044</v>
      </c>
      <c r="I11" s="402" t="s">
        <v>943</v>
      </c>
    </row>
    <row r="12" spans="2:9" x14ac:dyDescent="0.55000000000000004">
      <c r="B12" s="495"/>
      <c r="C12" s="495"/>
      <c r="D12" s="402" t="s">
        <v>1045</v>
      </c>
      <c r="E12" s="402" t="s">
        <v>95</v>
      </c>
      <c r="F12" s="402" t="s">
        <v>1045</v>
      </c>
      <c r="G12" s="402" t="s">
        <v>95</v>
      </c>
      <c r="H12" s="496"/>
      <c r="I12" s="497"/>
    </row>
    <row r="13" spans="2:9" ht="20" customHeight="1" x14ac:dyDescent="0.55000000000000004">
      <c r="B13" s="62" t="s">
        <v>1046</v>
      </c>
      <c r="C13" s="498"/>
      <c r="D13" s="65"/>
      <c r="E13" s="65"/>
      <c r="F13" s="65"/>
      <c r="G13" s="65"/>
      <c r="H13" s="65"/>
      <c r="I13" s="499"/>
    </row>
    <row r="14" spans="2:9" ht="20" customHeight="1" x14ac:dyDescent="0.55000000000000004">
      <c r="B14" s="62" t="s">
        <v>1047</v>
      </c>
      <c r="C14" s="498"/>
      <c r="D14" s="65"/>
      <c r="E14" s="65"/>
      <c r="F14" s="65"/>
      <c r="G14" s="65"/>
      <c r="H14" s="65"/>
      <c r="I14" s="499"/>
    </row>
    <row r="15" spans="2:9" ht="20" customHeight="1" x14ac:dyDescent="0.55000000000000004">
      <c r="F15" s="402" t="s">
        <v>1048</v>
      </c>
      <c r="G15" s="500"/>
      <c r="H15" s="412"/>
      <c r="I15" s="501"/>
    </row>
    <row r="16" spans="2:9" ht="20" customHeight="1" x14ac:dyDescent="0.55000000000000004">
      <c r="F16" s="421"/>
    </row>
    <row r="19" ht="20" customHeight="1" x14ac:dyDescent="0.55000000000000004"/>
    <row r="20" ht="20" customHeight="1" x14ac:dyDescent="0.55000000000000004"/>
    <row r="21" ht="20" customHeight="1" x14ac:dyDescent="0.55000000000000004"/>
    <row r="22" ht="20" customHeight="1" x14ac:dyDescent="0.55000000000000004"/>
    <row r="23" ht="20" customHeight="1" x14ac:dyDescent="0.55000000000000004"/>
    <row r="26" ht="20" customHeight="1" x14ac:dyDescent="0.55000000000000004"/>
    <row r="27" ht="20" customHeight="1" x14ac:dyDescent="0.55000000000000004"/>
    <row r="28" ht="20" customHeight="1" x14ac:dyDescent="0.55000000000000004"/>
    <row r="29" ht="20" customHeight="1" x14ac:dyDescent="0.55000000000000004"/>
    <row r="30" ht="20" customHeight="1" x14ac:dyDescent="0.55000000000000004"/>
    <row r="33" ht="20" customHeight="1" x14ac:dyDescent="0.55000000000000004"/>
    <row r="34" ht="20" customHeight="1" x14ac:dyDescent="0.55000000000000004"/>
    <row r="35" ht="20" customHeight="1" x14ac:dyDescent="0.55000000000000004"/>
    <row r="36" ht="20" customHeight="1" x14ac:dyDescent="0.55000000000000004"/>
    <row r="37" ht="20" customHeight="1" x14ac:dyDescent="0.55000000000000004"/>
  </sheetData>
  <mergeCells count="15">
    <mergeCell ref="B11:B12"/>
    <mergeCell ref="C11:C12"/>
    <mergeCell ref="D11:E11"/>
    <mergeCell ref="F11:G11"/>
    <mergeCell ref="H11:H12"/>
    <mergeCell ref="I12:I15"/>
    <mergeCell ref="G15:H15"/>
    <mergeCell ref="B1:I1"/>
    <mergeCell ref="B4:B5"/>
    <mergeCell ref="C4:C5"/>
    <mergeCell ref="D4:E4"/>
    <mergeCell ref="F4:G4"/>
    <mergeCell ref="H4:H5"/>
    <mergeCell ref="I5:I8"/>
    <mergeCell ref="G8:H8"/>
  </mergeCells>
  <phoneticPr fontId="2"/>
  <pageMargins left="0.48" right="0.32" top="0.56000000000000005" bottom="0.52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4"/>
  <sheetViews>
    <sheetView topLeftCell="A2" zoomScaleNormal="100" workbookViewId="0">
      <selection activeCell="A4" sqref="A4"/>
    </sheetView>
  </sheetViews>
  <sheetFormatPr defaultColWidth="9" defaultRowHeight="18" x14ac:dyDescent="0.55000000000000004"/>
  <cols>
    <col min="1" max="1" width="13.83203125" style="11" customWidth="1"/>
    <col min="2" max="2" width="9" style="11"/>
    <col min="3" max="3" width="8.58203125" style="11" customWidth="1"/>
    <col min="4" max="4" width="11.75" style="11" customWidth="1"/>
    <col min="5" max="9" width="9" style="11"/>
    <col min="10" max="10" width="11.83203125" style="11" customWidth="1"/>
    <col min="11" max="15" width="9" style="11"/>
    <col min="16" max="16" width="11.25" style="11" customWidth="1"/>
    <col min="17" max="16384" width="9" style="11"/>
  </cols>
  <sheetData>
    <row r="1" spans="1:20" s="20" customFormat="1" hidden="1" x14ac:dyDescent="0.55000000000000004">
      <c r="C1" s="24" t="s">
        <v>794</v>
      </c>
      <c r="D1" s="24" t="s">
        <v>795</v>
      </c>
      <c r="E1" s="24" t="s">
        <v>796</v>
      </c>
      <c r="F1" s="24" t="s">
        <v>192</v>
      </c>
      <c r="G1" s="24" t="s">
        <v>195</v>
      </c>
      <c r="H1" s="24" t="s">
        <v>198</v>
      </c>
      <c r="I1" s="24" t="s">
        <v>201</v>
      </c>
      <c r="J1" s="24" t="s">
        <v>204</v>
      </c>
      <c r="K1" s="24" t="s">
        <v>207</v>
      </c>
      <c r="L1" s="24" t="s">
        <v>210</v>
      </c>
      <c r="M1" s="24" t="s">
        <v>213</v>
      </c>
      <c r="N1" s="24" t="s">
        <v>216</v>
      </c>
      <c r="O1" s="24" t="s">
        <v>225</v>
      </c>
      <c r="P1" s="24" t="s">
        <v>228</v>
      </c>
      <c r="Q1" s="24" t="s">
        <v>231</v>
      </c>
      <c r="R1" s="24" t="s">
        <v>234</v>
      </c>
      <c r="S1" s="24" t="s">
        <v>237</v>
      </c>
      <c r="T1" s="24" t="s">
        <v>240</v>
      </c>
    </row>
    <row r="2" spans="1:20" s="15" customFormat="1" x14ac:dyDescent="0.55000000000000004">
      <c r="A2" s="383" t="s">
        <v>867</v>
      </c>
      <c r="B2" s="383" t="s">
        <v>868</v>
      </c>
      <c r="C2" s="50" t="s">
        <v>832</v>
      </c>
      <c r="D2" s="50"/>
      <c r="E2" s="47"/>
      <c r="F2" s="47"/>
      <c r="G2" s="47"/>
      <c r="H2" s="48"/>
      <c r="I2" s="49" t="s">
        <v>838</v>
      </c>
      <c r="J2" s="50"/>
      <c r="K2" s="50"/>
      <c r="L2" s="47"/>
      <c r="M2" s="47"/>
      <c r="N2" s="48"/>
      <c r="O2" s="49" t="s">
        <v>837</v>
      </c>
      <c r="P2" s="50"/>
      <c r="Q2" s="47"/>
      <c r="R2" s="47"/>
      <c r="S2" s="47"/>
      <c r="T2" s="48"/>
    </row>
    <row r="3" spans="1:20" s="15" customFormat="1" ht="18.5" thickBot="1" x14ac:dyDescent="0.6">
      <c r="A3" s="384"/>
      <c r="B3" s="384"/>
      <c r="C3" s="16" t="s">
        <v>831</v>
      </c>
      <c r="D3" s="75" t="s">
        <v>833</v>
      </c>
      <c r="E3" s="16" t="s">
        <v>834</v>
      </c>
      <c r="F3" s="16" t="s">
        <v>835</v>
      </c>
      <c r="G3" s="16" t="s">
        <v>40</v>
      </c>
      <c r="H3" s="16" t="s">
        <v>836</v>
      </c>
      <c r="I3" s="16" t="s">
        <v>831</v>
      </c>
      <c r="J3" s="16" t="s">
        <v>833</v>
      </c>
      <c r="K3" s="16" t="s">
        <v>834</v>
      </c>
      <c r="L3" s="16" t="s">
        <v>835</v>
      </c>
      <c r="M3" s="16" t="s">
        <v>40</v>
      </c>
      <c r="N3" s="16" t="s">
        <v>836</v>
      </c>
      <c r="O3" s="16" t="s">
        <v>831</v>
      </c>
      <c r="P3" s="16" t="s">
        <v>833</v>
      </c>
      <c r="Q3" s="16" t="s">
        <v>834</v>
      </c>
      <c r="R3" s="16" t="s">
        <v>835</v>
      </c>
      <c r="S3" s="16" t="s">
        <v>40</v>
      </c>
      <c r="T3" s="16" t="s">
        <v>836</v>
      </c>
    </row>
    <row r="4" spans="1:20" s="20" customFormat="1" ht="18.5" thickBot="1" x14ac:dyDescent="0.6">
      <c r="A4" s="78">
        <f>'漂着ごみ　データシート(言語表記等調査)											'!D3</f>
        <v>0</v>
      </c>
      <c r="B4" s="36">
        <f>'漂着ごみ　データシート(言語表記等調査)											'!F3</f>
        <v>0</v>
      </c>
      <c r="C4" s="76">
        <f>'漂着ごみ　データシート(言語表記等調査)											'!F7+'漂着ごみ　データシート(言語表記等調査)											'!F16</f>
        <v>0</v>
      </c>
      <c r="D4" s="42">
        <f>'漂着ごみ　データシート(言語表記等調査)											'!F8+'漂着ごみ　データシート(言語表記等調査)											'!F10+'漂着ごみ　データシート(言語表記等調査)											'!F17</f>
        <v>0</v>
      </c>
      <c r="E4" s="33">
        <f>'漂着ごみ　データシート(言語表記等調査)											'!F9+'漂着ごみ　データシート(言語表記等調査)											'!F18</f>
        <v>0</v>
      </c>
      <c r="F4" s="33">
        <f>'漂着ごみ　データシート(言語表記等調査)											'!F11+'漂着ごみ　データシート(言語表記等調査)											'!F19</f>
        <v>0</v>
      </c>
      <c r="G4" s="33">
        <f>'漂着ごみ　データシート(言語表記等調査)											'!F13+'漂着ごみ　データシート(言語表記等調査)											'!F14+'漂着ごみ　データシート(言語表記等調査)											'!F15+'漂着ごみ　データシート(言語表記等調査)											'!F21+'漂着ごみ　データシート(言語表記等調査)											'!F22+'漂着ごみ　データシート(言語表記等調査)											'!F23</f>
        <v>0</v>
      </c>
      <c r="H4" s="33">
        <f>'漂着ごみ　データシート(言語表記等調査)											'!F12+'漂着ごみ　データシート(言語表記等調査)											'!F20</f>
        <v>0</v>
      </c>
      <c r="I4" s="33">
        <f>'漂着ごみ　データシート(言語表記等調査)											'!J7</f>
        <v>0</v>
      </c>
      <c r="J4" s="33">
        <f>'漂着ごみ　データシート(言語表記等調査)											'!J8</f>
        <v>0</v>
      </c>
      <c r="K4" s="33">
        <f>'漂着ごみ　データシート(言語表記等調査)											'!J9</f>
        <v>0</v>
      </c>
      <c r="L4" s="33">
        <f>'漂着ごみ　データシート(言語表記等調査)											'!J10</f>
        <v>0</v>
      </c>
      <c r="M4" s="33">
        <f>SUM('漂着ごみ　データシート(言語表記等調査)											'!J12:J13,'漂着ごみ　データシート(言語表記等調査)											'!J15:J23)</f>
        <v>0</v>
      </c>
      <c r="N4" s="33">
        <f>'漂着ごみ　データシート(言語表記等調査)											'!J11</f>
        <v>0</v>
      </c>
      <c r="O4" s="33">
        <f>'漂着ごみ　データシート(言語表記等調査)											'!N7</f>
        <v>0</v>
      </c>
      <c r="P4" s="33">
        <f>'漂着ごみ　データシート(言語表記等調査)											'!N8</f>
        <v>0</v>
      </c>
      <c r="Q4" s="33">
        <f>'漂着ごみ　データシート(言語表記等調査)											'!N9</f>
        <v>0</v>
      </c>
      <c r="R4" s="33">
        <f>'漂着ごみ　データシート(言語表記等調査)											'!N10</f>
        <v>0</v>
      </c>
      <c r="S4" s="33">
        <f>SUM('漂着ごみ　データシート(言語表記等調査)											'!N12:N23)</f>
        <v>0</v>
      </c>
      <c r="T4" s="36">
        <f>'漂着ごみ　データシート(言語表記等調査)											'!N11</f>
        <v>0</v>
      </c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Q314"/>
  <sheetViews>
    <sheetView zoomScale="70" zoomScaleNormal="70" zoomScaleSheetLayoutView="55" workbookViewId="0">
      <selection activeCell="F3" sqref="F3:AL5"/>
    </sheetView>
  </sheetViews>
  <sheetFormatPr defaultColWidth="9" defaultRowHeight="13" x14ac:dyDescent="0.55000000000000004"/>
  <cols>
    <col min="1" max="28" width="3.08203125" style="3" customWidth="1"/>
    <col min="29" max="29" width="3.33203125" style="3" customWidth="1"/>
    <col min="30" max="31" width="3.08203125" style="3" customWidth="1"/>
    <col min="32" max="32" width="3.83203125" style="3" customWidth="1"/>
    <col min="33" max="35" width="3.08203125" style="3" customWidth="1"/>
    <col min="36" max="36" width="3.83203125" style="3" customWidth="1"/>
    <col min="37" max="39" width="3.08203125" style="3" customWidth="1"/>
    <col min="40" max="40" width="3.75" style="3" customWidth="1"/>
    <col min="41" max="43" width="3.08203125" style="3" customWidth="1"/>
    <col min="44" max="44" width="2.33203125" style="3" customWidth="1"/>
    <col min="45" max="58" width="3.08203125" style="3" customWidth="1"/>
    <col min="59" max="16384" width="9" style="3"/>
  </cols>
  <sheetData>
    <row r="1" spans="1:43" s="2" customFormat="1" x14ac:dyDescent="0.55000000000000004">
      <c r="A1" s="1"/>
    </row>
    <row r="2" spans="1:43" x14ac:dyDescent="0.55000000000000004">
      <c r="A2" s="1"/>
    </row>
    <row r="3" spans="1:43" x14ac:dyDescent="0.55000000000000004">
      <c r="A3" s="1"/>
      <c r="F3" s="240" t="s">
        <v>89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</row>
    <row r="4" spans="1:43" x14ac:dyDescent="0.55000000000000004">
      <c r="A4" s="1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</row>
    <row r="5" spans="1:43" x14ac:dyDescent="0.55000000000000004">
      <c r="A5" s="1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</row>
    <row r="6" spans="1:43" x14ac:dyDescent="0.55000000000000004">
      <c r="A6" s="1"/>
    </row>
    <row r="7" spans="1:43" ht="2.15" customHeight="1" x14ac:dyDescent="0.55000000000000004">
      <c r="A7" s="1"/>
    </row>
    <row r="8" spans="1:43" s="5" customFormat="1" ht="22.5" customHeight="1" x14ac:dyDescent="0.55000000000000004">
      <c r="A8" s="4"/>
      <c r="E8" s="243" t="s">
        <v>763</v>
      </c>
      <c r="F8" s="243"/>
      <c r="G8" s="243"/>
      <c r="H8" s="243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V8" s="242" t="s">
        <v>884</v>
      </c>
      <c r="W8" s="242"/>
      <c r="X8" s="242"/>
      <c r="Y8" s="242"/>
      <c r="Z8" s="242"/>
      <c r="AA8" s="242"/>
      <c r="AB8" s="242"/>
      <c r="AC8" s="242"/>
      <c r="AD8" s="247"/>
      <c r="AE8" s="247"/>
      <c r="AF8" s="247"/>
      <c r="AG8" s="180" t="s">
        <v>98</v>
      </c>
    </row>
    <row r="9" spans="1:43" s="5" customFormat="1" ht="2.25" customHeight="1" x14ac:dyDescent="0.55000000000000004">
      <c r="A9" s="4"/>
      <c r="E9" s="181"/>
      <c r="F9" s="181"/>
      <c r="G9" s="181"/>
      <c r="H9" s="181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181"/>
      <c r="W9" s="181"/>
      <c r="X9" s="181"/>
      <c r="Y9" s="181"/>
      <c r="Z9" s="181"/>
      <c r="AA9" s="181"/>
      <c r="AB9" s="7"/>
      <c r="AC9" s="7"/>
      <c r="AD9" s="7"/>
      <c r="AE9" s="7"/>
      <c r="AF9" s="7"/>
    </row>
    <row r="10" spans="1:43" s="5" customFormat="1" ht="18.75" customHeight="1" x14ac:dyDescent="0.55000000000000004">
      <c r="A10" s="4"/>
      <c r="E10" s="242" t="s">
        <v>188</v>
      </c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V10" s="5" t="s">
        <v>177</v>
      </c>
      <c r="Y10" s="182"/>
      <c r="Z10" s="3" t="s">
        <v>173</v>
      </c>
      <c r="AA10" s="3"/>
      <c r="AB10" s="182"/>
      <c r="AC10" s="3" t="s">
        <v>174</v>
      </c>
      <c r="AD10" s="3"/>
      <c r="AE10" s="182"/>
      <c r="AF10" s="3" t="s">
        <v>175</v>
      </c>
      <c r="AG10" s="3"/>
      <c r="AH10" s="182"/>
      <c r="AI10" s="3" t="s">
        <v>183</v>
      </c>
      <c r="AJ10" s="3"/>
      <c r="AK10" s="241"/>
      <c r="AL10" s="241"/>
      <c r="AM10" s="241"/>
      <c r="AN10" s="241"/>
      <c r="AO10" s="241"/>
      <c r="AP10" s="241"/>
      <c r="AQ10" s="5" t="s">
        <v>176</v>
      </c>
    </row>
    <row r="11" spans="1:43" s="5" customFormat="1" ht="3" customHeight="1" x14ac:dyDescent="0.55000000000000004">
      <c r="A11" s="4"/>
      <c r="E11" s="183"/>
      <c r="F11" s="183"/>
      <c r="G11" s="183"/>
      <c r="H11" s="8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</row>
    <row r="12" spans="1:43" s="5" customFormat="1" ht="22.5" customHeight="1" x14ac:dyDescent="0.55000000000000004">
      <c r="A12" s="4"/>
      <c r="E12" s="243" t="s">
        <v>90</v>
      </c>
      <c r="F12" s="243"/>
      <c r="G12" s="243"/>
      <c r="H12" s="245" t="s">
        <v>869</v>
      </c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V12" s="243" t="s">
        <v>766</v>
      </c>
      <c r="W12" s="243"/>
      <c r="X12" s="243"/>
      <c r="Y12" s="243"/>
      <c r="Z12" s="243"/>
      <c r="AA12" s="5" t="s">
        <v>100</v>
      </c>
      <c r="AB12" s="247"/>
      <c r="AC12" s="247"/>
      <c r="AD12" s="247"/>
      <c r="AE12" s="247"/>
      <c r="AF12" s="247"/>
      <c r="AG12" s="247"/>
      <c r="AH12" s="247"/>
      <c r="AI12" s="5" t="s">
        <v>101</v>
      </c>
      <c r="AJ12" s="247"/>
      <c r="AK12" s="247"/>
      <c r="AL12" s="247"/>
      <c r="AM12" s="247"/>
      <c r="AN12" s="247"/>
      <c r="AO12" s="247"/>
      <c r="AP12" s="247"/>
      <c r="AQ12" s="7"/>
    </row>
    <row r="13" spans="1:43" s="5" customFormat="1" ht="22.5" customHeight="1" x14ac:dyDescent="0.55000000000000004">
      <c r="A13" s="4"/>
      <c r="E13" s="244" t="s">
        <v>184</v>
      </c>
      <c r="F13" s="244"/>
      <c r="G13" s="244"/>
      <c r="H13" s="246"/>
      <c r="I13" s="246"/>
      <c r="J13" s="5" t="s">
        <v>91</v>
      </c>
      <c r="K13" s="185"/>
      <c r="L13" s="5" t="s">
        <v>92</v>
      </c>
      <c r="M13" s="185"/>
      <c r="N13" s="5" t="s">
        <v>93</v>
      </c>
      <c r="O13" s="5" t="s">
        <v>185</v>
      </c>
      <c r="P13" s="185"/>
      <c r="Q13" s="5" t="s">
        <v>186</v>
      </c>
      <c r="R13" s="185"/>
      <c r="S13" s="5" t="s">
        <v>187</v>
      </c>
      <c r="V13" s="243" t="s">
        <v>885</v>
      </c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</row>
    <row r="14" spans="1:43" s="5" customFormat="1" ht="2.25" customHeight="1" x14ac:dyDescent="0.55000000000000004">
      <c r="A14" s="4"/>
      <c r="E14" s="186"/>
      <c r="F14" s="186"/>
      <c r="G14" s="186"/>
      <c r="H14" s="186"/>
      <c r="I14" s="187"/>
      <c r="K14" s="188"/>
      <c r="M14" s="188"/>
      <c r="P14" s="188"/>
      <c r="R14" s="188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</row>
    <row r="15" spans="1:43" s="5" customFormat="1" ht="22.5" customHeight="1" x14ac:dyDescent="0.55000000000000004">
      <c r="A15" s="4"/>
      <c r="E15" s="248" t="s">
        <v>886</v>
      </c>
      <c r="F15" s="248"/>
      <c r="G15" s="248"/>
      <c r="H15" s="248"/>
      <c r="I15" s="247"/>
      <c r="J15" s="247"/>
      <c r="K15" s="247"/>
      <c r="L15" s="247"/>
      <c r="M15" s="5" t="s">
        <v>94</v>
      </c>
      <c r="N15" s="247"/>
      <c r="O15" s="247"/>
      <c r="P15" s="247"/>
      <c r="Q15" s="247"/>
      <c r="R15" s="247"/>
      <c r="S15" s="5" t="s">
        <v>95</v>
      </c>
      <c r="V15" s="242" t="s">
        <v>767</v>
      </c>
      <c r="W15" s="242"/>
      <c r="Y15" s="189"/>
      <c r="Z15" s="257" t="s">
        <v>768</v>
      </c>
      <c r="AA15" s="242"/>
      <c r="AB15" s="242"/>
      <c r="AC15" s="242"/>
      <c r="AD15" s="258"/>
      <c r="AE15" s="190"/>
      <c r="AF15" s="255" t="s">
        <v>769</v>
      </c>
      <c r="AG15" s="256"/>
      <c r="AH15" s="256"/>
      <c r="AI15" s="256"/>
    </row>
    <row r="16" spans="1:43" s="5" customFormat="1" ht="3" customHeight="1" x14ac:dyDescent="0.55000000000000004">
      <c r="A16" s="4"/>
      <c r="E16" s="183"/>
      <c r="F16" s="183"/>
      <c r="G16" s="183"/>
      <c r="H16" s="183"/>
      <c r="I16" s="191"/>
      <c r="J16" s="7"/>
      <c r="K16" s="191"/>
      <c r="L16" s="7"/>
      <c r="N16" s="7"/>
      <c r="O16" s="7"/>
      <c r="P16" s="191"/>
      <c r="Q16" s="7"/>
      <c r="R16" s="191"/>
      <c r="V16" s="181"/>
      <c r="W16" s="181"/>
      <c r="AB16" s="7"/>
      <c r="AC16" s="7"/>
      <c r="AD16" s="7"/>
      <c r="AE16" s="192"/>
      <c r="AG16" s="7"/>
      <c r="AH16" s="7"/>
      <c r="AI16" s="7"/>
      <c r="AJ16" s="7"/>
      <c r="AK16" s="7"/>
    </row>
    <row r="17" spans="1:43" s="5" customFormat="1" ht="22.5" customHeight="1" x14ac:dyDescent="0.55000000000000004">
      <c r="A17" s="4"/>
      <c r="E17" s="248" t="s">
        <v>887</v>
      </c>
      <c r="F17" s="248"/>
      <c r="G17" s="248"/>
      <c r="H17" s="248"/>
      <c r="I17" s="247"/>
      <c r="J17" s="247"/>
      <c r="K17" s="247"/>
      <c r="L17" s="247"/>
      <c r="M17" s="5" t="s">
        <v>94</v>
      </c>
      <c r="N17" s="247"/>
      <c r="O17" s="247"/>
      <c r="P17" s="247"/>
      <c r="Q17" s="247"/>
      <c r="R17" s="247"/>
      <c r="S17" s="5" t="s">
        <v>95</v>
      </c>
      <c r="V17" s="243" t="s">
        <v>770</v>
      </c>
      <c r="W17" s="243"/>
      <c r="X17" s="243"/>
      <c r="Y17" s="189"/>
      <c r="Z17" s="257" t="s">
        <v>771</v>
      </c>
      <c r="AA17" s="242"/>
      <c r="AB17" s="242"/>
      <c r="AC17" s="242"/>
      <c r="AD17" s="242"/>
      <c r="AE17" s="190"/>
      <c r="AF17" s="257" t="s">
        <v>772</v>
      </c>
      <c r="AG17" s="242"/>
      <c r="AH17" s="242"/>
    </row>
    <row r="18" spans="1:43" s="5" customFormat="1" ht="2.25" customHeight="1" x14ac:dyDescent="0.55000000000000004">
      <c r="A18" s="4"/>
      <c r="V18" s="181"/>
      <c r="W18" s="181"/>
      <c r="X18" s="181"/>
      <c r="Y18" s="181"/>
      <c r="Z18" s="181"/>
      <c r="AB18" s="7"/>
      <c r="AC18" s="7"/>
      <c r="AD18" s="7"/>
      <c r="AE18" s="7"/>
      <c r="AG18" s="7"/>
      <c r="AH18" s="7"/>
      <c r="AI18" s="7"/>
      <c r="AJ18" s="7"/>
      <c r="AK18" s="7"/>
    </row>
    <row r="19" spans="1:43" s="5" customFormat="1" ht="18.75" customHeight="1" x14ac:dyDescent="0.55000000000000004">
      <c r="A19" s="4"/>
      <c r="E19" s="248" t="s">
        <v>96</v>
      </c>
      <c r="F19" s="248"/>
      <c r="G19" s="248"/>
      <c r="H19" s="248"/>
      <c r="I19" s="247"/>
      <c r="J19" s="247"/>
      <c r="K19" s="247"/>
      <c r="L19" s="247"/>
      <c r="M19" s="5" t="s">
        <v>97</v>
      </c>
      <c r="V19" s="243" t="s">
        <v>102</v>
      </c>
      <c r="W19" s="243"/>
      <c r="X19" s="243"/>
      <c r="Y19" s="243"/>
      <c r="Z19" s="182"/>
      <c r="AA19" s="3" t="s">
        <v>178</v>
      </c>
      <c r="AB19" s="193"/>
      <c r="AC19" s="3" t="s">
        <v>179</v>
      </c>
      <c r="AD19" s="3" t="s">
        <v>182</v>
      </c>
      <c r="AE19" s="3"/>
      <c r="AF19" s="3"/>
      <c r="AG19" s="194"/>
      <c r="AH19" s="3" t="s">
        <v>180</v>
      </c>
      <c r="AI19" s="3" t="s">
        <v>181</v>
      </c>
      <c r="AJ19" s="3"/>
      <c r="AK19" s="194"/>
      <c r="AL19" s="3" t="s">
        <v>765</v>
      </c>
      <c r="AM19" s="3" t="s">
        <v>183</v>
      </c>
      <c r="AN19" s="3"/>
      <c r="AO19" s="241"/>
      <c r="AP19" s="241"/>
      <c r="AQ19" s="3" t="s">
        <v>176</v>
      </c>
    </row>
    <row r="20" spans="1:43" s="5" customFormat="1" ht="3" customHeight="1" x14ac:dyDescent="0.55000000000000004">
      <c r="A20" s="4"/>
      <c r="V20" s="181"/>
      <c r="W20" s="181"/>
      <c r="X20" s="181"/>
      <c r="Y20" s="181"/>
    </row>
    <row r="21" spans="1:43" ht="18.75" customHeight="1" x14ac:dyDescent="0.55000000000000004">
      <c r="A21" s="1"/>
      <c r="V21" s="3" t="s">
        <v>839</v>
      </c>
      <c r="AC21" s="193"/>
      <c r="AD21" s="3" t="s">
        <v>840</v>
      </c>
      <c r="AG21" s="193"/>
      <c r="AH21" s="3" t="s">
        <v>841</v>
      </c>
      <c r="AK21" s="259" t="s">
        <v>904</v>
      </c>
      <c r="AL21" s="259"/>
      <c r="AM21" s="259"/>
      <c r="AN21" s="259"/>
    </row>
    <row r="22" spans="1:43" ht="6.65" customHeight="1" x14ac:dyDescent="0.55000000000000004">
      <c r="A22" s="1"/>
      <c r="AC22" s="192"/>
      <c r="AG22" s="192"/>
      <c r="AK22" s="2"/>
      <c r="AL22" s="2"/>
      <c r="AM22" s="2"/>
      <c r="AN22" s="2"/>
    </row>
    <row r="23" spans="1:43" ht="18.75" customHeight="1" x14ac:dyDescent="0.55000000000000004">
      <c r="A23" s="1"/>
      <c r="V23" s="3" t="s">
        <v>872</v>
      </c>
      <c r="Y23" s="189"/>
      <c r="AA23" s="3" t="s">
        <v>878</v>
      </c>
      <c r="AC23" s="192"/>
      <c r="AD23" s="193"/>
      <c r="AG23" s="192"/>
      <c r="AK23" s="2"/>
      <c r="AL23" s="2"/>
      <c r="AM23" s="2"/>
      <c r="AN23" s="2"/>
    </row>
    <row r="24" spans="1:43" ht="13.5" thickBot="1" x14ac:dyDescent="0.6">
      <c r="A24" s="1"/>
    </row>
    <row r="25" spans="1:43" ht="18.75" customHeight="1" thickBot="1" x14ac:dyDescent="0.6">
      <c r="A25" s="1"/>
      <c r="C25" s="251" t="s">
        <v>0</v>
      </c>
      <c r="D25" s="252"/>
      <c r="E25" s="252"/>
      <c r="F25" s="252"/>
      <c r="G25" s="252"/>
      <c r="H25" s="253"/>
      <c r="I25" s="249" t="s">
        <v>1</v>
      </c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 t="s">
        <v>86</v>
      </c>
      <c r="AC25" s="250"/>
      <c r="AD25" s="250"/>
      <c r="AE25" s="250"/>
      <c r="AF25" s="250"/>
      <c r="AG25" s="250" t="s">
        <v>891</v>
      </c>
      <c r="AH25" s="250"/>
      <c r="AI25" s="250"/>
      <c r="AJ25" s="250"/>
      <c r="AK25" s="250"/>
      <c r="AL25" s="250" t="s">
        <v>879</v>
      </c>
      <c r="AM25" s="250"/>
      <c r="AN25" s="250"/>
      <c r="AO25" s="250"/>
      <c r="AP25" s="254"/>
    </row>
    <row r="26" spans="1:43" ht="18.75" customHeight="1" x14ac:dyDescent="0.55000000000000004">
      <c r="A26" s="1"/>
      <c r="C26" s="301" t="s">
        <v>4</v>
      </c>
      <c r="D26" s="302"/>
      <c r="E26" s="302"/>
      <c r="F26" s="302"/>
      <c r="G26" s="302"/>
      <c r="H26" s="303"/>
      <c r="I26" s="260" t="s">
        <v>635</v>
      </c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3"/>
    </row>
    <row r="27" spans="1:43" ht="18.75" customHeight="1" x14ac:dyDescent="0.55000000000000004">
      <c r="A27" s="1"/>
      <c r="C27" s="304"/>
      <c r="D27" s="305"/>
      <c r="E27" s="305"/>
      <c r="F27" s="305"/>
      <c r="G27" s="305"/>
      <c r="H27" s="306"/>
      <c r="I27" s="271" t="s">
        <v>172</v>
      </c>
      <c r="J27" s="266"/>
      <c r="K27" s="266"/>
      <c r="L27" s="266"/>
      <c r="M27" s="266"/>
      <c r="N27" s="266"/>
      <c r="O27" s="266"/>
      <c r="P27" s="266"/>
      <c r="Q27" s="266"/>
      <c r="R27" s="266"/>
      <c r="S27" s="266" t="s">
        <v>8</v>
      </c>
      <c r="T27" s="266"/>
      <c r="U27" s="266"/>
      <c r="V27" s="266"/>
      <c r="W27" s="266"/>
      <c r="X27" s="266"/>
      <c r="Y27" s="266"/>
      <c r="Z27" s="266"/>
      <c r="AA27" s="266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5"/>
    </row>
    <row r="28" spans="1:43" ht="18.75" customHeight="1" x14ac:dyDescent="0.55000000000000004">
      <c r="A28" s="1"/>
      <c r="C28" s="304"/>
      <c r="D28" s="305"/>
      <c r="E28" s="305"/>
      <c r="F28" s="305"/>
      <c r="G28" s="305"/>
      <c r="H28" s="306"/>
      <c r="I28" s="271"/>
      <c r="J28" s="266"/>
      <c r="K28" s="266"/>
      <c r="L28" s="266"/>
      <c r="M28" s="266"/>
      <c r="N28" s="266"/>
      <c r="O28" s="266"/>
      <c r="P28" s="266"/>
      <c r="Q28" s="266"/>
      <c r="R28" s="266"/>
      <c r="S28" s="266" t="s">
        <v>10</v>
      </c>
      <c r="T28" s="266"/>
      <c r="U28" s="266"/>
      <c r="V28" s="266"/>
      <c r="W28" s="266"/>
      <c r="X28" s="266"/>
      <c r="Y28" s="266"/>
      <c r="Z28" s="266"/>
      <c r="AA28" s="266"/>
      <c r="AB28" s="267"/>
      <c r="AC28" s="268"/>
      <c r="AD28" s="268"/>
      <c r="AE28" s="268"/>
      <c r="AF28" s="269"/>
      <c r="AG28" s="267"/>
      <c r="AH28" s="268"/>
      <c r="AI28" s="268"/>
      <c r="AJ28" s="268"/>
      <c r="AK28" s="269"/>
      <c r="AL28" s="267"/>
      <c r="AM28" s="268"/>
      <c r="AN28" s="268"/>
      <c r="AO28" s="268"/>
      <c r="AP28" s="270"/>
    </row>
    <row r="29" spans="1:43" ht="18.75" customHeight="1" x14ac:dyDescent="0.55000000000000004">
      <c r="A29" s="1"/>
      <c r="C29" s="304"/>
      <c r="D29" s="305"/>
      <c r="E29" s="305"/>
      <c r="F29" s="305"/>
      <c r="G29" s="305"/>
      <c r="H29" s="306"/>
      <c r="I29" s="271"/>
      <c r="J29" s="266"/>
      <c r="K29" s="266"/>
      <c r="L29" s="266"/>
      <c r="M29" s="266"/>
      <c r="N29" s="266"/>
      <c r="O29" s="266"/>
      <c r="P29" s="266"/>
      <c r="Q29" s="266"/>
      <c r="R29" s="266"/>
      <c r="S29" s="266" t="s">
        <v>12</v>
      </c>
      <c r="T29" s="266"/>
      <c r="U29" s="266"/>
      <c r="V29" s="266"/>
      <c r="W29" s="266"/>
      <c r="X29" s="266"/>
      <c r="Y29" s="266"/>
      <c r="Z29" s="266"/>
      <c r="AA29" s="266"/>
      <c r="AB29" s="267"/>
      <c r="AC29" s="268"/>
      <c r="AD29" s="268"/>
      <c r="AE29" s="268"/>
      <c r="AF29" s="269"/>
      <c r="AG29" s="267"/>
      <c r="AH29" s="268"/>
      <c r="AI29" s="268"/>
      <c r="AJ29" s="268"/>
      <c r="AK29" s="269"/>
      <c r="AL29" s="267"/>
      <c r="AM29" s="268"/>
      <c r="AN29" s="268"/>
      <c r="AO29" s="268"/>
      <c r="AP29" s="270"/>
    </row>
    <row r="30" spans="1:43" ht="18.75" customHeight="1" x14ac:dyDescent="0.55000000000000004">
      <c r="A30" s="1"/>
      <c r="C30" s="304"/>
      <c r="D30" s="305"/>
      <c r="E30" s="305"/>
      <c r="F30" s="305"/>
      <c r="G30" s="305"/>
      <c r="H30" s="306"/>
      <c r="I30" s="271"/>
      <c r="J30" s="266"/>
      <c r="K30" s="266"/>
      <c r="L30" s="266"/>
      <c r="M30" s="266"/>
      <c r="N30" s="266"/>
      <c r="O30" s="266"/>
      <c r="P30" s="266"/>
      <c r="Q30" s="266"/>
      <c r="R30" s="266"/>
      <c r="S30" s="266" t="s">
        <v>14</v>
      </c>
      <c r="T30" s="266"/>
      <c r="U30" s="266"/>
      <c r="V30" s="266"/>
      <c r="W30" s="266"/>
      <c r="X30" s="266"/>
      <c r="Y30" s="266"/>
      <c r="Z30" s="266"/>
      <c r="AA30" s="266"/>
      <c r="AB30" s="267"/>
      <c r="AC30" s="268"/>
      <c r="AD30" s="268"/>
      <c r="AE30" s="268"/>
      <c r="AF30" s="269"/>
      <c r="AG30" s="267"/>
      <c r="AH30" s="268"/>
      <c r="AI30" s="268"/>
      <c r="AJ30" s="268"/>
      <c r="AK30" s="269"/>
      <c r="AL30" s="267"/>
      <c r="AM30" s="268"/>
      <c r="AN30" s="268"/>
      <c r="AO30" s="268"/>
      <c r="AP30" s="270"/>
    </row>
    <row r="31" spans="1:43" ht="18.75" customHeight="1" x14ac:dyDescent="0.55000000000000004">
      <c r="A31" s="1"/>
      <c r="C31" s="304"/>
      <c r="D31" s="305"/>
      <c r="E31" s="305"/>
      <c r="F31" s="305"/>
      <c r="G31" s="305"/>
      <c r="H31" s="306"/>
      <c r="I31" s="271" t="s">
        <v>16</v>
      </c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7"/>
      <c r="AC31" s="268"/>
      <c r="AD31" s="268"/>
      <c r="AE31" s="268"/>
      <c r="AF31" s="269"/>
      <c r="AG31" s="267"/>
      <c r="AH31" s="268"/>
      <c r="AI31" s="268"/>
      <c r="AJ31" s="268"/>
      <c r="AK31" s="269"/>
      <c r="AL31" s="267"/>
      <c r="AM31" s="268"/>
      <c r="AN31" s="268"/>
      <c r="AO31" s="268"/>
      <c r="AP31" s="270"/>
    </row>
    <row r="32" spans="1:43" ht="18.75" customHeight="1" x14ac:dyDescent="0.55000000000000004">
      <c r="A32" s="1"/>
      <c r="C32" s="304"/>
      <c r="D32" s="305"/>
      <c r="E32" s="305"/>
      <c r="F32" s="305"/>
      <c r="G32" s="305"/>
      <c r="H32" s="306"/>
      <c r="I32" s="271" t="s">
        <v>18</v>
      </c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7"/>
      <c r="AC32" s="268"/>
      <c r="AD32" s="268"/>
      <c r="AE32" s="268"/>
      <c r="AF32" s="269"/>
      <c r="AG32" s="267"/>
      <c r="AH32" s="268"/>
      <c r="AI32" s="268"/>
      <c r="AJ32" s="268"/>
      <c r="AK32" s="269"/>
      <c r="AL32" s="267"/>
      <c r="AM32" s="268"/>
      <c r="AN32" s="268"/>
      <c r="AO32" s="268"/>
      <c r="AP32" s="270"/>
    </row>
    <row r="33" spans="1:42" ht="18.75" customHeight="1" x14ac:dyDescent="0.55000000000000004">
      <c r="A33" s="1"/>
      <c r="C33" s="304"/>
      <c r="D33" s="305"/>
      <c r="E33" s="305"/>
      <c r="F33" s="305"/>
      <c r="G33" s="305"/>
      <c r="H33" s="306"/>
      <c r="I33" s="271" t="s">
        <v>149</v>
      </c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7"/>
      <c r="AC33" s="268"/>
      <c r="AD33" s="268"/>
      <c r="AE33" s="268"/>
      <c r="AF33" s="269"/>
      <c r="AG33" s="267"/>
      <c r="AH33" s="268"/>
      <c r="AI33" s="268"/>
      <c r="AJ33" s="268"/>
      <c r="AK33" s="269"/>
      <c r="AL33" s="267"/>
      <c r="AM33" s="268"/>
      <c r="AN33" s="268"/>
      <c r="AO33" s="268"/>
      <c r="AP33" s="270"/>
    </row>
    <row r="34" spans="1:42" ht="18.75" customHeight="1" x14ac:dyDescent="0.55000000000000004">
      <c r="A34" s="1"/>
      <c r="C34" s="304"/>
      <c r="D34" s="305"/>
      <c r="E34" s="305"/>
      <c r="F34" s="305"/>
      <c r="G34" s="305"/>
      <c r="H34" s="306"/>
      <c r="I34" s="271" t="s">
        <v>148</v>
      </c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7"/>
      <c r="AC34" s="268"/>
      <c r="AD34" s="268"/>
      <c r="AE34" s="268"/>
      <c r="AF34" s="269"/>
      <c r="AG34" s="267"/>
      <c r="AH34" s="268"/>
      <c r="AI34" s="268"/>
      <c r="AJ34" s="268"/>
      <c r="AK34" s="269"/>
      <c r="AL34" s="267"/>
      <c r="AM34" s="268"/>
      <c r="AN34" s="268"/>
      <c r="AO34" s="268"/>
      <c r="AP34" s="270"/>
    </row>
    <row r="35" spans="1:42" ht="18.75" customHeight="1" x14ac:dyDescent="0.55000000000000004">
      <c r="A35" s="1"/>
      <c r="C35" s="304"/>
      <c r="D35" s="305"/>
      <c r="E35" s="305"/>
      <c r="F35" s="305"/>
      <c r="G35" s="305"/>
      <c r="H35" s="306"/>
      <c r="I35" s="271" t="s">
        <v>23</v>
      </c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7"/>
      <c r="AC35" s="268"/>
      <c r="AD35" s="268"/>
      <c r="AE35" s="268"/>
      <c r="AF35" s="269"/>
      <c r="AG35" s="267"/>
      <c r="AH35" s="268"/>
      <c r="AI35" s="268"/>
      <c r="AJ35" s="268"/>
      <c r="AK35" s="269"/>
      <c r="AL35" s="267"/>
      <c r="AM35" s="268"/>
      <c r="AN35" s="268"/>
      <c r="AO35" s="268"/>
      <c r="AP35" s="270"/>
    </row>
    <row r="36" spans="1:42" ht="18.75" customHeight="1" x14ac:dyDescent="0.55000000000000004">
      <c r="A36" s="1"/>
      <c r="C36" s="304"/>
      <c r="D36" s="305"/>
      <c r="E36" s="305"/>
      <c r="F36" s="305"/>
      <c r="G36" s="305"/>
      <c r="H36" s="306"/>
      <c r="I36" s="271" t="s">
        <v>25</v>
      </c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7"/>
      <c r="AC36" s="268"/>
      <c r="AD36" s="268"/>
      <c r="AE36" s="268"/>
      <c r="AF36" s="269"/>
      <c r="AG36" s="267"/>
      <c r="AH36" s="268"/>
      <c r="AI36" s="268"/>
      <c r="AJ36" s="268"/>
      <c r="AK36" s="269"/>
      <c r="AL36" s="267"/>
      <c r="AM36" s="268"/>
      <c r="AN36" s="268"/>
      <c r="AO36" s="268"/>
      <c r="AP36" s="270"/>
    </row>
    <row r="37" spans="1:42" ht="18.75" customHeight="1" x14ac:dyDescent="0.55000000000000004">
      <c r="A37" s="1"/>
      <c r="C37" s="304"/>
      <c r="D37" s="305"/>
      <c r="E37" s="305"/>
      <c r="F37" s="305"/>
      <c r="G37" s="305"/>
      <c r="H37" s="306"/>
      <c r="I37" s="271" t="s">
        <v>26</v>
      </c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72"/>
      <c r="AC37" s="273"/>
      <c r="AD37" s="273"/>
      <c r="AE37" s="273"/>
      <c r="AF37" s="274"/>
      <c r="AG37" s="267"/>
      <c r="AH37" s="268"/>
      <c r="AI37" s="268"/>
      <c r="AJ37" s="268"/>
      <c r="AK37" s="269"/>
      <c r="AL37" s="267"/>
      <c r="AM37" s="268"/>
      <c r="AN37" s="268"/>
      <c r="AO37" s="268"/>
      <c r="AP37" s="270"/>
    </row>
    <row r="38" spans="1:42" ht="18.75" customHeight="1" x14ac:dyDescent="0.55000000000000004">
      <c r="A38" s="1"/>
      <c r="C38" s="304"/>
      <c r="D38" s="305"/>
      <c r="E38" s="305"/>
      <c r="F38" s="305"/>
      <c r="G38" s="305"/>
      <c r="H38" s="306"/>
      <c r="I38" s="271" t="s">
        <v>27</v>
      </c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72"/>
      <c r="AC38" s="273"/>
      <c r="AD38" s="273"/>
      <c r="AE38" s="273"/>
      <c r="AF38" s="274"/>
      <c r="AG38" s="267"/>
      <c r="AH38" s="268"/>
      <c r="AI38" s="268"/>
      <c r="AJ38" s="268"/>
      <c r="AK38" s="269"/>
      <c r="AL38" s="267"/>
      <c r="AM38" s="268"/>
      <c r="AN38" s="268"/>
      <c r="AO38" s="268"/>
      <c r="AP38" s="270"/>
    </row>
    <row r="39" spans="1:42" ht="18.75" customHeight="1" x14ac:dyDescent="0.55000000000000004">
      <c r="A39" s="1"/>
      <c r="C39" s="304"/>
      <c r="D39" s="305"/>
      <c r="E39" s="305"/>
      <c r="F39" s="305"/>
      <c r="G39" s="305"/>
      <c r="H39" s="306"/>
      <c r="I39" s="271" t="s">
        <v>28</v>
      </c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7"/>
      <c r="AC39" s="268"/>
      <c r="AD39" s="268"/>
      <c r="AE39" s="268"/>
      <c r="AF39" s="269"/>
      <c r="AG39" s="267"/>
      <c r="AH39" s="268"/>
      <c r="AI39" s="268"/>
      <c r="AJ39" s="268"/>
      <c r="AK39" s="269"/>
      <c r="AL39" s="267"/>
      <c r="AM39" s="268"/>
      <c r="AN39" s="268"/>
      <c r="AO39" s="268"/>
      <c r="AP39" s="270"/>
    </row>
    <row r="40" spans="1:42" ht="18.75" customHeight="1" x14ac:dyDescent="0.55000000000000004">
      <c r="A40" s="1"/>
      <c r="C40" s="304"/>
      <c r="D40" s="305"/>
      <c r="E40" s="305"/>
      <c r="F40" s="305"/>
      <c r="G40" s="305"/>
      <c r="H40" s="306"/>
      <c r="I40" s="271" t="s">
        <v>815</v>
      </c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7"/>
      <c r="AC40" s="268"/>
      <c r="AD40" s="268"/>
      <c r="AE40" s="268"/>
      <c r="AF40" s="269"/>
      <c r="AG40" s="267"/>
      <c r="AH40" s="268"/>
      <c r="AI40" s="268"/>
      <c r="AJ40" s="268"/>
      <c r="AK40" s="269"/>
      <c r="AL40" s="267"/>
      <c r="AM40" s="268"/>
      <c r="AN40" s="268"/>
      <c r="AO40" s="268"/>
      <c r="AP40" s="270"/>
    </row>
    <row r="41" spans="1:42" ht="18.75" customHeight="1" x14ac:dyDescent="0.55000000000000004">
      <c r="A41" s="1"/>
      <c r="C41" s="304"/>
      <c r="D41" s="305"/>
      <c r="E41" s="305"/>
      <c r="F41" s="305"/>
      <c r="G41" s="305"/>
      <c r="H41" s="306"/>
      <c r="I41" s="271" t="s">
        <v>30</v>
      </c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7"/>
      <c r="AC41" s="268"/>
      <c r="AD41" s="268"/>
      <c r="AE41" s="268"/>
      <c r="AF41" s="269"/>
      <c r="AG41" s="267"/>
      <c r="AH41" s="268"/>
      <c r="AI41" s="268"/>
      <c r="AJ41" s="268"/>
      <c r="AK41" s="269"/>
      <c r="AL41" s="267"/>
      <c r="AM41" s="268"/>
      <c r="AN41" s="268"/>
      <c r="AO41" s="268"/>
      <c r="AP41" s="270"/>
    </row>
    <row r="42" spans="1:42" ht="18.75" customHeight="1" x14ac:dyDescent="0.55000000000000004">
      <c r="A42" s="1"/>
      <c r="C42" s="304"/>
      <c r="D42" s="305"/>
      <c r="E42" s="305"/>
      <c r="F42" s="305"/>
      <c r="G42" s="305"/>
      <c r="H42" s="306"/>
      <c r="I42" s="271" t="s">
        <v>32</v>
      </c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7"/>
      <c r="AC42" s="268"/>
      <c r="AD42" s="268"/>
      <c r="AE42" s="268"/>
      <c r="AF42" s="269"/>
      <c r="AG42" s="267"/>
      <c r="AH42" s="268"/>
      <c r="AI42" s="268"/>
      <c r="AJ42" s="268"/>
      <c r="AK42" s="269"/>
      <c r="AL42" s="267"/>
      <c r="AM42" s="268"/>
      <c r="AN42" s="268"/>
      <c r="AO42" s="268"/>
      <c r="AP42" s="270"/>
    </row>
    <row r="43" spans="1:42" ht="18.75" customHeight="1" x14ac:dyDescent="0.55000000000000004">
      <c r="A43" s="1"/>
      <c r="C43" s="304"/>
      <c r="D43" s="305"/>
      <c r="E43" s="305"/>
      <c r="F43" s="305"/>
      <c r="G43" s="305"/>
      <c r="H43" s="306"/>
      <c r="I43" s="271" t="s">
        <v>34</v>
      </c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7"/>
      <c r="AC43" s="268"/>
      <c r="AD43" s="268"/>
      <c r="AE43" s="268"/>
      <c r="AF43" s="269"/>
      <c r="AG43" s="267"/>
      <c r="AH43" s="268"/>
      <c r="AI43" s="268"/>
      <c r="AJ43" s="268"/>
      <c r="AK43" s="269"/>
      <c r="AL43" s="267"/>
      <c r="AM43" s="268"/>
      <c r="AN43" s="268"/>
      <c r="AO43" s="268"/>
      <c r="AP43" s="270"/>
    </row>
    <row r="44" spans="1:42" ht="18.75" customHeight="1" x14ac:dyDescent="0.55000000000000004">
      <c r="A44" s="1"/>
      <c r="C44" s="304"/>
      <c r="D44" s="305"/>
      <c r="E44" s="305"/>
      <c r="F44" s="305"/>
      <c r="G44" s="305"/>
      <c r="H44" s="306"/>
      <c r="I44" s="271" t="s">
        <v>36</v>
      </c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7"/>
      <c r="AC44" s="268"/>
      <c r="AD44" s="268"/>
      <c r="AE44" s="268"/>
      <c r="AF44" s="269"/>
      <c r="AG44" s="267"/>
      <c r="AH44" s="268"/>
      <c r="AI44" s="268"/>
      <c r="AJ44" s="268"/>
      <c r="AK44" s="269"/>
      <c r="AL44" s="267"/>
      <c r="AM44" s="268"/>
      <c r="AN44" s="268"/>
      <c r="AO44" s="268"/>
      <c r="AP44" s="270"/>
    </row>
    <row r="45" spans="1:42" ht="18.75" customHeight="1" x14ac:dyDescent="0.55000000000000004">
      <c r="A45" s="1"/>
      <c r="C45" s="304"/>
      <c r="D45" s="305"/>
      <c r="E45" s="305"/>
      <c r="F45" s="305"/>
      <c r="G45" s="305"/>
      <c r="H45" s="306"/>
      <c r="I45" s="271" t="s">
        <v>37</v>
      </c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7"/>
      <c r="AC45" s="268"/>
      <c r="AD45" s="268"/>
      <c r="AE45" s="268"/>
      <c r="AF45" s="269"/>
      <c r="AG45" s="267"/>
      <c r="AH45" s="268"/>
      <c r="AI45" s="268"/>
      <c r="AJ45" s="268"/>
      <c r="AK45" s="269"/>
      <c r="AL45" s="267"/>
      <c r="AM45" s="268"/>
      <c r="AN45" s="268"/>
      <c r="AO45" s="268"/>
      <c r="AP45" s="270"/>
    </row>
    <row r="46" spans="1:42" ht="18.75" customHeight="1" x14ac:dyDescent="0.55000000000000004">
      <c r="A46" s="1"/>
      <c r="C46" s="304"/>
      <c r="D46" s="305"/>
      <c r="E46" s="305"/>
      <c r="F46" s="305"/>
      <c r="G46" s="305"/>
      <c r="H46" s="306"/>
      <c r="I46" s="271" t="s">
        <v>39</v>
      </c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7"/>
      <c r="AC46" s="268"/>
      <c r="AD46" s="268"/>
      <c r="AE46" s="268"/>
      <c r="AF46" s="269"/>
      <c r="AG46" s="267"/>
      <c r="AH46" s="268"/>
      <c r="AI46" s="268"/>
      <c r="AJ46" s="268"/>
      <c r="AK46" s="269"/>
      <c r="AL46" s="267"/>
      <c r="AM46" s="268"/>
      <c r="AN46" s="268"/>
      <c r="AO46" s="268"/>
      <c r="AP46" s="270"/>
    </row>
    <row r="47" spans="1:42" ht="18.75" customHeight="1" x14ac:dyDescent="0.55000000000000004">
      <c r="A47" s="1"/>
      <c r="C47" s="307"/>
      <c r="D47" s="308"/>
      <c r="E47" s="308"/>
      <c r="F47" s="308"/>
      <c r="G47" s="308"/>
      <c r="H47" s="309"/>
      <c r="I47" s="279" t="s">
        <v>897</v>
      </c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1"/>
      <c r="AB47" s="101"/>
      <c r="AC47" s="99"/>
      <c r="AD47" s="99"/>
      <c r="AE47" s="99"/>
      <c r="AF47" s="100"/>
      <c r="AG47" s="101"/>
      <c r="AH47" s="99"/>
      <c r="AI47" s="99"/>
      <c r="AJ47" s="99"/>
      <c r="AK47" s="100"/>
      <c r="AL47" s="101"/>
      <c r="AM47" s="99"/>
      <c r="AN47" s="99"/>
      <c r="AO47" s="99"/>
      <c r="AP47" s="102"/>
    </row>
    <row r="48" spans="1:42" ht="18.75" customHeight="1" x14ac:dyDescent="0.55000000000000004">
      <c r="A48" s="1"/>
      <c r="C48" s="307"/>
      <c r="D48" s="308"/>
      <c r="E48" s="308"/>
      <c r="F48" s="308"/>
      <c r="G48" s="308"/>
      <c r="H48" s="309"/>
      <c r="I48" s="279" t="s">
        <v>41</v>
      </c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1"/>
      <c r="AB48" s="101"/>
      <c r="AC48" s="99"/>
      <c r="AD48" s="99"/>
      <c r="AE48" s="99"/>
      <c r="AF48" s="100"/>
      <c r="AG48" s="101"/>
      <c r="AH48" s="99"/>
      <c r="AI48" s="99"/>
      <c r="AJ48" s="99"/>
      <c r="AK48" s="100"/>
      <c r="AL48" s="101"/>
      <c r="AM48" s="99"/>
      <c r="AN48" s="99"/>
      <c r="AO48" s="99"/>
      <c r="AP48" s="102"/>
    </row>
    <row r="49" spans="1:42" ht="18.75" customHeight="1" x14ac:dyDescent="0.55000000000000004">
      <c r="A49" s="1"/>
      <c r="C49" s="307"/>
      <c r="D49" s="308"/>
      <c r="E49" s="308"/>
      <c r="F49" s="308"/>
      <c r="G49" s="308"/>
      <c r="H49" s="309"/>
      <c r="I49" s="279" t="s">
        <v>42</v>
      </c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1"/>
      <c r="AB49" s="101"/>
      <c r="AC49" s="99"/>
      <c r="AD49" s="99"/>
      <c r="AE49" s="99"/>
      <c r="AF49" s="100"/>
      <c r="AG49" s="101"/>
      <c r="AH49" s="99"/>
      <c r="AI49" s="99"/>
      <c r="AJ49" s="99"/>
      <c r="AK49" s="100"/>
      <c r="AL49" s="101"/>
      <c r="AM49" s="99"/>
      <c r="AN49" s="99"/>
      <c r="AO49" s="99"/>
      <c r="AP49" s="102"/>
    </row>
    <row r="50" spans="1:42" ht="18.75" customHeight="1" x14ac:dyDescent="0.55000000000000004">
      <c r="A50" s="1"/>
      <c r="C50" s="307"/>
      <c r="D50" s="308"/>
      <c r="E50" s="308"/>
      <c r="F50" s="308"/>
      <c r="G50" s="308"/>
      <c r="H50" s="309"/>
      <c r="I50" s="279" t="s">
        <v>46</v>
      </c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1"/>
      <c r="AB50" s="101"/>
      <c r="AC50" s="99"/>
      <c r="AD50" s="99"/>
      <c r="AE50" s="99"/>
      <c r="AF50" s="100"/>
      <c r="AG50" s="101"/>
      <c r="AH50" s="99"/>
      <c r="AI50" s="99"/>
      <c r="AJ50" s="99"/>
      <c r="AK50" s="100"/>
      <c r="AL50" s="101"/>
      <c r="AM50" s="99"/>
      <c r="AN50" s="99"/>
      <c r="AO50" s="99"/>
      <c r="AP50" s="102"/>
    </row>
    <row r="51" spans="1:42" ht="18.75" customHeight="1" thickBot="1" x14ac:dyDescent="0.6">
      <c r="A51" s="1"/>
      <c r="C51" s="310"/>
      <c r="D51" s="311"/>
      <c r="E51" s="311"/>
      <c r="F51" s="311"/>
      <c r="G51" s="311"/>
      <c r="H51" s="312"/>
      <c r="I51" s="277" t="s">
        <v>40</v>
      </c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88"/>
      <c r="AC51" s="289"/>
      <c r="AD51" s="289"/>
      <c r="AE51" s="289"/>
      <c r="AF51" s="290"/>
      <c r="AG51" s="288"/>
      <c r="AH51" s="289"/>
      <c r="AI51" s="289"/>
      <c r="AJ51" s="289"/>
      <c r="AK51" s="290"/>
      <c r="AL51" s="288"/>
      <c r="AM51" s="289"/>
      <c r="AN51" s="289"/>
      <c r="AO51" s="289"/>
      <c r="AP51" s="291"/>
    </row>
    <row r="52" spans="1:42" ht="18.75" customHeight="1" x14ac:dyDescent="0.55000000000000004">
      <c r="A52" s="1"/>
      <c r="C52" s="313" t="s">
        <v>881</v>
      </c>
      <c r="D52" s="314"/>
      <c r="E52" s="314"/>
      <c r="F52" s="314"/>
      <c r="G52" s="314"/>
      <c r="H52" s="315"/>
      <c r="I52" s="260" t="s">
        <v>882</v>
      </c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97"/>
      <c r="AC52" s="298"/>
      <c r="AD52" s="298"/>
      <c r="AE52" s="298"/>
      <c r="AF52" s="299"/>
      <c r="AG52" s="297"/>
      <c r="AH52" s="298"/>
      <c r="AI52" s="298"/>
      <c r="AJ52" s="298"/>
      <c r="AK52" s="299"/>
      <c r="AL52" s="297"/>
      <c r="AM52" s="298"/>
      <c r="AN52" s="298"/>
      <c r="AO52" s="298"/>
      <c r="AP52" s="300"/>
    </row>
    <row r="53" spans="1:42" ht="18.75" customHeight="1" x14ac:dyDescent="0.55000000000000004">
      <c r="A53" s="1"/>
      <c r="C53" s="316"/>
      <c r="D53" s="317"/>
      <c r="E53" s="317"/>
      <c r="F53" s="317"/>
      <c r="G53" s="317"/>
      <c r="H53" s="318"/>
      <c r="I53" s="271" t="s">
        <v>814</v>
      </c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7"/>
      <c r="AC53" s="268"/>
      <c r="AD53" s="268"/>
      <c r="AE53" s="268"/>
      <c r="AF53" s="269"/>
      <c r="AG53" s="267"/>
      <c r="AH53" s="268"/>
      <c r="AI53" s="268"/>
      <c r="AJ53" s="268"/>
      <c r="AK53" s="269"/>
      <c r="AL53" s="267"/>
      <c r="AM53" s="268"/>
      <c r="AN53" s="268"/>
      <c r="AO53" s="268"/>
      <c r="AP53" s="270"/>
    </row>
    <row r="54" spans="1:42" ht="18.75" customHeight="1" x14ac:dyDescent="0.55000000000000004">
      <c r="A54" s="1"/>
      <c r="C54" s="316"/>
      <c r="D54" s="317"/>
      <c r="E54" s="317"/>
      <c r="F54" s="317"/>
      <c r="G54" s="317"/>
      <c r="H54" s="318"/>
      <c r="I54" s="271" t="s">
        <v>50</v>
      </c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72"/>
      <c r="AC54" s="273"/>
      <c r="AD54" s="273"/>
      <c r="AE54" s="273"/>
      <c r="AF54" s="274"/>
      <c r="AG54" s="267"/>
      <c r="AH54" s="268"/>
      <c r="AI54" s="268"/>
      <c r="AJ54" s="268"/>
      <c r="AK54" s="269"/>
      <c r="AL54" s="267"/>
      <c r="AM54" s="268"/>
      <c r="AN54" s="268"/>
      <c r="AO54" s="268"/>
      <c r="AP54" s="270"/>
    </row>
    <row r="55" spans="1:42" ht="18.75" customHeight="1" x14ac:dyDescent="0.55000000000000004">
      <c r="A55" s="1"/>
      <c r="C55" s="316"/>
      <c r="D55" s="317"/>
      <c r="E55" s="317"/>
      <c r="F55" s="317"/>
      <c r="G55" s="317"/>
      <c r="H55" s="318"/>
      <c r="I55" s="271" t="s">
        <v>103</v>
      </c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7"/>
      <c r="AC55" s="268"/>
      <c r="AD55" s="268"/>
      <c r="AE55" s="268"/>
      <c r="AF55" s="269"/>
      <c r="AG55" s="267"/>
      <c r="AH55" s="268"/>
      <c r="AI55" s="268"/>
      <c r="AJ55" s="268"/>
      <c r="AK55" s="269"/>
      <c r="AL55" s="267"/>
      <c r="AM55" s="268"/>
      <c r="AN55" s="268"/>
      <c r="AO55" s="268"/>
      <c r="AP55" s="270"/>
    </row>
    <row r="56" spans="1:42" ht="18.75" customHeight="1" thickBot="1" x14ac:dyDescent="0.6">
      <c r="A56" s="1"/>
      <c r="C56" s="292"/>
      <c r="D56" s="293"/>
      <c r="E56" s="293"/>
      <c r="F56" s="293"/>
      <c r="G56" s="293"/>
      <c r="H56" s="319"/>
      <c r="I56" s="277" t="s">
        <v>87</v>
      </c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88"/>
      <c r="AC56" s="289"/>
      <c r="AD56" s="289"/>
      <c r="AE56" s="289"/>
      <c r="AF56" s="290"/>
      <c r="AG56" s="288"/>
      <c r="AH56" s="289"/>
      <c r="AI56" s="289"/>
      <c r="AJ56" s="289"/>
      <c r="AK56" s="290"/>
      <c r="AL56" s="288"/>
      <c r="AM56" s="289"/>
      <c r="AN56" s="289"/>
      <c r="AO56" s="289"/>
      <c r="AP56" s="291"/>
    </row>
    <row r="57" spans="1:42" ht="18.75" customHeight="1" thickBot="1" x14ac:dyDescent="0.6">
      <c r="A57" s="1"/>
      <c r="C57" s="286" t="s">
        <v>900</v>
      </c>
      <c r="D57" s="276"/>
      <c r="E57" s="276"/>
      <c r="F57" s="276"/>
      <c r="G57" s="276"/>
      <c r="H57" s="287"/>
      <c r="I57" s="275" t="s">
        <v>55</v>
      </c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82"/>
      <c r="AC57" s="283"/>
      <c r="AD57" s="283"/>
      <c r="AE57" s="283"/>
      <c r="AF57" s="284"/>
      <c r="AG57" s="282"/>
      <c r="AH57" s="283"/>
      <c r="AI57" s="283"/>
      <c r="AJ57" s="283"/>
      <c r="AK57" s="284"/>
      <c r="AL57" s="282"/>
      <c r="AM57" s="283"/>
      <c r="AN57" s="283"/>
      <c r="AO57" s="283"/>
      <c r="AP57" s="285"/>
    </row>
    <row r="58" spans="1:42" ht="18.75" customHeight="1" thickBot="1" x14ac:dyDescent="0.6">
      <c r="A58" s="1"/>
      <c r="C58" s="286" t="s">
        <v>901</v>
      </c>
      <c r="D58" s="276"/>
      <c r="E58" s="276"/>
      <c r="F58" s="276"/>
      <c r="G58" s="276"/>
      <c r="H58" s="287"/>
      <c r="I58" s="275" t="s">
        <v>156</v>
      </c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82"/>
      <c r="AC58" s="283"/>
      <c r="AD58" s="283"/>
      <c r="AE58" s="283"/>
      <c r="AF58" s="284"/>
      <c r="AG58" s="282"/>
      <c r="AH58" s="283"/>
      <c r="AI58" s="283"/>
      <c r="AJ58" s="283"/>
      <c r="AK58" s="284"/>
      <c r="AL58" s="282"/>
      <c r="AM58" s="283"/>
      <c r="AN58" s="283"/>
      <c r="AO58" s="283"/>
      <c r="AP58" s="285"/>
    </row>
    <row r="59" spans="1:42" ht="18.75" customHeight="1" thickBot="1" x14ac:dyDescent="0.6">
      <c r="A59" s="1"/>
      <c r="C59" s="286" t="s">
        <v>902</v>
      </c>
      <c r="D59" s="276"/>
      <c r="E59" s="276"/>
      <c r="F59" s="276"/>
      <c r="G59" s="276"/>
      <c r="H59" s="287"/>
      <c r="I59" s="275" t="s">
        <v>65</v>
      </c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82"/>
      <c r="AC59" s="283"/>
      <c r="AD59" s="283"/>
      <c r="AE59" s="283"/>
      <c r="AF59" s="284"/>
      <c r="AG59" s="282"/>
      <c r="AH59" s="283"/>
      <c r="AI59" s="283"/>
      <c r="AJ59" s="283"/>
      <c r="AK59" s="284"/>
      <c r="AL59" s="282"/>
      <c r="AM59" s="283"/>
      <c r="AN59" s="283"/>
      <c r="AO59" s="283"/>
      <c r="AP59" s="285"/>
    </row>
    <row r="60" spans="1:42" ht="18.75" customHeight="1" thickBot="1" x14ac:dyDescent="0.6">
      <c r="A60" s="1"/>
      <c r="C60" s="286" t="s">
        <v>903</v>
      </c>
      <c r="D60" s="276"/>
      <c r="E60" s="276"/>
      <c r="F60" s="276"/>
      <c r="G60" s="276"/>
      <c r="H60" s="287"/>
      <c r="I60" s="275" t="s">
        <v>153</v>
      </c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82"/>
      <c r="AC60" s="283"/>
      <c r="AD60" s="283"/>
      <c r="AE60" s="283"/>
      <c r="AF60" s="284"/>
      <c r="AG60" s="282"/>
      <c r="AH60" s="283"/>
      <c r="AI60" s="283"/>
      <c r="AJ60" s="283"/>
      <c r="AK60" s="284"/>
      <c r="AL60" s="282"/>
      <c r="AM60" s="283"/>
      <c r="AN60" s="283"/>
      <c r="AO60" s="283"/>
      <c r="AP60" s="285"/>
    </row>
    <row r="61" spans="1:42" ht="18.75" customHeight="1" thickBot="1" x14ac:dyDescent="0.6">
      <c r="A61" s="1"/>
      <c r="C61" s="286" t="s">
        <v>154</v>
      </c>
      <c r="D61" s="276"/>
      <c r="E61" s="276"/>
      <c r="F61" s="276"/>
      <c r="G61" s="276"/>
      <c r="H61" s="287"/>
      <c r="I61" s="275" t="s">
        <v>154</v>
      </c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82"/>
      <c r="AC61" s="283"/>
      <c r="AD61" s="283"/>
      <c r="AE61" s="283"/>
      <c r="AF61" s="284"/>
      <c r="AG61" s="282"/>
      <c r="AH61" s="283"/>
      <c r="AI61" s="283"/>
      <c r="AJ61" s="283"/>
      <c r="AK61" s="284"/>
      <c r="AL61" s="282"/>
      <c r="AM61" s="283"/>
      <c r="AN61" s="283"/>
      <c r="AO61" s="283"/>
      <c r="AP61" s="285"/>
    </row>
    <row r="62" spans="1:42" ht="18.75" customHeight="1" thickBot="1" x14ac:dyDescent="0.6">
      <c r="A62" s="1"/>
      <c r="C62" s="286" t="s">
        <v>79</v>
      </c>
      <c r="D62" s="276"/>
      <c r="E62" s="276"/>
      <c r="F62" s="276"/>
      <c r="G62" s="276"/>
      <c r="H62" s="287"/>
      <c r="I62" s="275" t="s">
        <v>80</v>
      </c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82"/>
      <c r="AC62" s="283"/>
      <c r="AD62" s="283"/>
      <c r="AE62" s="283"/>
      <c r="AF62" s="284"/>
      <c r="AG62" s="282"/>
      <c r="AH62" s="283"/>
      <c r="AI62" s="283"/>
      <c r="AJ62" s="283"/>
      <c r="AK62" s="284"/>
      <c r="AL62" s="282"/>
      <c r="AM62" s="283"/>
      <c r="AN62" s="283"/>
      <c r="AO62" s="283"/>
      <c r="AP62" s="285"/>
    </row>
    <row r="63" spans="1:42" ht="18.75" customHeight="1" thickBot="1" x14ac:dyDescent="0.6">
      <c r="A63" s="1"/>
      <c r="C63" s="286" t="s">
        <v>139</v>
      </c>
      <c r="D63" s="276"/>
      <c r="E63" s="276"/>
      <c r="F63" s="276"/>
      <c r="G63" s="276"/>
      <c r="H63" s="287"/>
      <c r="I63" s="275" t="s">
        <v>157</v>
      </c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82"/>
      <c r="AC63" s="283"/>
      <c r="AD63" s="283"/>
      <c r="AE63" s="283"/>
      <c r="AF63" s="284"/>
      <c r="AG63" s="282"/>
      <c r="AH63" s="283"/>
      <c r="AI63" s="283"/>
      <c r="AJ63" s="283"/>
      <c r="AK63" s="284"/>
      <c r="AL63" s="282"/>
      <c r="AM63" s="283"/>
      <c r="AN63" s="283"/>
      <c r="AO63" s="283"/>
      <c r="AP63" s="285"/>
    </row>
    <row r="64" spans="1:42" ht="18.75" customHeight="1" thickBot="1" x14ac:dyDescent="0.6">
      <c r="A64" s="1"/>
      <c r="C64" s="286" t="s">
        <v>82</v>
      </c>
      <c r="D64" s="276"/>
      <c r="E64" s="276"/>
      <c r="F64" s="276"/>
      <c r="G64" s="276"/>
      <c r="H64" s="287"/>
      <c r="I64" s="275" t="s">
        <v>83</v>
      </c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82"/>
      <c r="AC64" s="283"/>
      <c r="AD64" s="283"/>
      <c r="AE64" s="283"/>
      <c r="AF64" s="284"/>
      <c r="AG64" s="282"/>
      <c r="AH64" s="283"/>
      <c r="AI64" s="283"/>
      <c r="AJ64" s="283"/>
      <c r="AK64" s="284"/>
      <c r="AL64" s="282"/>
      <c r="AM64" s="283"/>
      <c r="AN64" s="283"/>
      <c r="AO64" s="283"/>
      <c r="AP64" s="285"/>
    </row>
    <row r="65" spans="1:42" ht="18.75" customHeight="1" thickBot="1" x14ac:dyDescent="0.6">
      <c r="A65" s="1"/>
      <c r="C65" s="295" t="s">
        <v>823</v>
      </c>
      <c r="D65" s="294"/>
      <c r="E65" s="294"/>
      <c r="F65" s="294"/>
      <c r="G65" s="294"/>
      <c r="H65" s="296"/>
      <c r="I65" s="294" t="s">
        <v>823</v>
      </c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75"/>
      <c r="AB65" s="282"/>
      <c r="AC65" s="283"/>
      <c r="AD65" s="283"/>
      <c r="AE65" s="283"/>
      <c r="AF65" s="284"/>
      <c r="AG65" s="282"/>
      <c r="AH65" s="283"/>
      <c r="AI65" s="283"/>
      <c r="AJ65" s="283"/>
      <c r="AK65" s="284"/>
      <c r="AL65" s="282"/>
      <c r="AM65" s="283"/>
      <c r="AN65" s="283"/>
      <c r="AO65" s="283"/>
      <c r="AP65" s="285"/>
    </row>
    <row r="66" spans="1:42" ht="18.75" customHeight="1" thickBot="1" x14ac:dyDescent="0.6">
      <c r="A66" s="1"/>
      <c r="C66" s="292" t="s">
        <v>822</v>
      </c>
      <c r="D66" s="293"/>
      <c r="E66" s="293"/>
      <c r="F66" s="293"/>
      <c r="G66" s="293"/>
      <c r="H66" s="293"/>
      <c r="I66" s="293" t="s">
        <v>888</v>
      </c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82"/>
      <c r="AC66" s="283"/>
      <c r="AD66" s="283"/>
      <c r="AE66" s="283"/>
      <c r="AF66" s="284"/>
      <c r="AG66" s="282"/>
      <c r="AH66" s="283"/>
      <c r="AI66" s="283"/>
      <c r="AJ66" s="283"/>
      <c r="AK66" s="284"/>
      <c r="AL66" s="282"/>
      <c r="AM66" s="283"/>
      <c r="AN66" s="283"/>
      <c r="AO66" s="283"/>
      <c r="AP66" s="285"/>
    </row>
    <row r="67" spans="1:42" ht="18.75" customHeight="1" x14ac:dyDescent="0.55000000000000004">
      <c r="A67" s="1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</row>
    <row r="68" spans="1:42" ht="18.75" customHeight="1" x14ac:dyDescent="0.55000000000000004">
      <c r="A68" s="1"/>
      <c r="E68" s="3" t="s">
        <v>892</v>
      </c>
    </row>
    <row r="69" spans="1:42" ht="18.75" customHeight="1" x14ac:dyDescent="0.55000000000000004">
      <c r="A69" s="1"/>
      <c r="E69" s="3" t="s">
        <v>880</v>
      </c>
    </row>
    <row r="70" spans="1:42" ht="18.75" customHeight="1" x14ac:dyDescent="0.55000000000000004">
      <c r="A70" s="1"/>
    </row>
    <row r="71" spans="1:42" ht="18.75" hidden="1" customHeight="1" x14ac:dyDescent="0.55000000000000004">
      <c r="A71" s="1"/>
      <c r="C71" s="5" t="s">
        <v>189</v>
      </c>
    </row>
    <row r="72" spans="1:42" ht="18.75" customHeight="1" x14ac:dyDescent="0.55000000000000004">
      <c r="A72" s="1"/>
    </row>
    <row r="73" spans="1:42" ht="18.75" customHeight="1" x14ac:dyDescent="0.55000000000000004">
      <c r="A73" s="1"/>
    </row>
    <row r="74" spans="1:42" ht="18.75" customHeight="1" x14ac:dyDescent="0.55000000000000004">
      <c r="A74" s="1"/>
    </row>
    <row r="75" spans="1:42" ht="18.75" customHeight="1" x14ac:dyDescent="0.55000000000000004">
      <c r="A75" s="1"/>
    </row>
    <row r="76" spans="1:42" ht="18.75" customHeight="1" x14ac:dyDescent="0.55000000000000004">
      <c r="A76" s="1"/>
    </row>
    <row r="77" spans="1:42" ht="18.75" customHeight="1" x14ac:dyDescent="0.55000000000000004">
      <c r="A77" s="1"/>
    </row>
    <row r="78" spans="1:42" ht="18.75" customHeight="1" x14ac:dyDescent="0.55000000000000004">
      <c r="A78" s="1"/>
    </row>
    <row r="79" spans="1:42" ht="18.75" customHeight="1" x14ac:dyDescent="0.55000000000000004">
      <c r="A79" s="1"/>
    </row>
    <row r="80" spans="1:42" ht="18.75" customHeight="1" x14ac:dyDescent="0.55000000000000004">
      <c r="A80" s="1"/>
    </row>
    <row r="81" spans="1:1" ht="18.75" customHeight="1" x14ac:dyDescent="0.55000000000000004">
      <c r="A81" s="1"/>
    </row>
    <row r="82" spans="1:1" ht="18.75" customHeight="1" x14ac:dyDescent="0.55000000000000004">
      <c r="A82" s="1"/>
    </row>
    <row r="83" spans="1:1" ht="18.75" customHeight="1" x14ac:dyDescent="0.55000000000000004">
      <c r="A83" s="1"/>
    </row>
    <row r="84" spans="1:1" ht="18.75" customHeight="1" x14ac:dyDescent="0.55000000000000004">
      <c r="A84" s="1"/>
    </row>
    <row r="85" spans="1:1" ht="18.75" customHeight="1" x14ac:dyDescent="0.55000000000000004">
      <c r="A85" s="1"/>
    </row>
    <row r="86" spans="1:1" ht="18.75" customHeight="1" x14ac:dyDescent="0.55000000000000004">
      <c r="A86" s="1"/>
    </row>
    <row r="87" spans="1:1" ht="18.75" customHeight="1" x14ac:dyDescent="0.55000000000000004">
      <c r="A87" s="1"/>
    </row>
    <row r="88" spans="1:1" ht="18.75" customHeight="1" x14ac:dyDescent="0.55000000000000004">
      <c r="A88" s="1"/>
    </row>
    <row r="89" spans="1:1" ht="18.75" customHeight="1" x14ac:dyDescent="0.55000000000000004">
      <c r="A89" s="1"/>
    </row>
    <row r="90" spans="1:1" ht="18.75" customHeight="1" x14ac:dyDescent="0.55000000000000004">
      <c r="A90" s="1"/>
    </row>
    <row r="91" spans="1:1" ht="18.75" customHeight="1" x14ac:dyDescent="0.55000000000000004">
      <c r="A91" s="1"/>
    </row>
    <row r="92" spans="1:1" ht="18.75" customHeight="1" x14ac:dyDescent="0.55000000000000004">
      <c r="A92" s="1"/>
    </row>
    <row r="93" spans="1:1" ht="18.75" customHeight="1" x14ac:dyDescent="0.55000000000000004">
      <c r="A93" s="1"/>
    </row>
    <row r="94" spans="1:1" ht="18.75" customHeight="1" x14ac:dyDescent="0.55000000000000004">
      <c r="A94" s="1"/>
    </row>
    <row r="95" spans="1:1" ht="18.75" customHeight="1" x14ac:dyDescent="0.55000000000000004">
      <c r="A95" s="1"/>
    </row>
    <row r="96" spans="1:1" ht="18.75" customHeight="1" x14ac:dyDescent="0.55000000000000004">
      <c r="A96" s="1"/>
    </row>
    <row r="97" spans="1:1" ht="18.75" customHeight="1" x14ac:dyDescent="0.55000000000000004">
      <c r="A97" s="1"/>
    </row>
    <row r="98" spans="1:1" ht="18.75" customHeight="1" x14ac:dyDescent="0.55000000000000004">
      <c r="A98" s="1"/>
    </row>
    <row r="99" spans="1:1" ht="18.75" customHeight="1" x14ac:dyDescent="0.55000000000000004">
      <c r="A99" s="1"/>
    </row>
    <row r="100" spans="1:1" ht="18.75" customHeight="1" x14ac:dyDescent="0.55000000000000004">
      <c r="A100" s="1"/>
    </row>
    <row r="101" spans="1:1" ht="18.75" customHeight="1" x14ac:dyDescent="0.55000000000000004">
      <c r="A101" s="1"/>
    </row>
    <row r="102" spans="1:1" ht="18.75" customHeight="1" x14ac:dyDescent="0.55000000000000004">
      <c r="A102" s="1"/>
    </row>
    <row r="103" spans="1:1" ht="18.75" customHeight="1" x14ac:dyDescent="0.55000000000000004">
      <c r="A103" s="1"/>
    </row>
    <row r="104" spans="1:1" ht="18.75" customHeight="1" x14ac:dyDescent="0.55000000000000004">
      <c r="A104" s="1"/>
    </row>
    <row r="105" spans="1:1" ht="18.75" customHeight="1" x14ac:dyDescent="0.55000000000000004">
      <c r="A105" s="1"/>
    </row>
    <row r="106" spans="1:1" ht="18.75" customHeight="1" x14ac:dyDescent="0.55000000000000004">
      <c r="A106" s="1"/>
    </row>
    <row r="107" spans="1:1" ht="18.75" customHeight="1" x14ac:dyDescent="0.55000000000000004">
      <c r="A107" s="1"/>
    </row>
    <row r="108" spans="1:1" ht="18.75" customHeight="1" x14ac:dyDescent="0.55000000000000004">
      <c r="A108" s="1"/>
    </row>
    <row r="109" spans="1:1" ht="18.75" customHeight="1" x14ac:dyDescent="0.55000000000000004">
      <c r="A109" s="1"/>
    </row>
    <row r="110" spans="1:1" ht="18.75" customHeight="1" x14ac:dyDescent="0.55000000000000004">
      <c r="A110" s="1"/>
    </row>
    <row r="111" spans="1:1" ht="18.75" customHeight="1" x14ac:dyDescent="0.55000000000000004">
      <c r="A111" s="1"/>
    </row>
    <row r="112" spans="1:1" ht="18.75" customHeight="1" x14ac:dyDescent="0.55000000000000004">
      <c r="A112" s="1"/>
    </row>
    <row r="113" spans="1:1" ht="18.75" customHeight="1" x14ac:dyDescent="0.55000000000000004">
      <c r="A113" s="1"/>
    </row>
    <row r="114" spans="1:1" ht="18.75" customHeight="1" x14ac:dyDescent="0.55000000000000004">
      <c r="A114" s="1"/>
    </row>
    <row r="115" spans="1:1" ht="18.75" customHeight="1" x14ac:dyDescent="0.55000000000000004">
      <c r="A115" s="1"/>
    </row>
    <row r="116" spans="1:1" ht="18.75" customHeight="1" x14ac:dyDescent="0.55000000000000004">
      <c r="A116" s="1"/>
    </row>
    <row r="117" spans="1:1" ht="18.75" customHeight="1" x14ac:dyDescent="0.55000000000000004">
      <c r="A117" s="1"/>
    </row>
    <row r="118" spans="1:1" ht="18.75" customHeight="1" x14ac:dyDescent="0.55000000000000004">
      <c r="A118" s="1"/>
    </row>
    <row r="119" spans="1:1" ht="18.75" customHeight="1" x14ac:dyDescent="0.55000000000000004">
      <c r="A119" s="1"/>
    </row>
    <row r="120" spans="1:1" ht="18.75" customHeight="1" x14ac:dyDescent="0.55000000000000004">
      <c r="A120" s="1"/>
    </row>
    <row r="121" spans="1:1" ht="18.75" customHeight="1" x14ac:dyDescent="0.55000000000000004">
      <c r="A121" s="1"/>
    </row>
    <row r="122" spans="1:1" ht="18.75" customHeight="1" x14ac:dyDescent="0.55000000000000004">
      <c r="A122" s="1"/>
    </row>
    <row r="123" spans="1:1" ht="18.75" customHeight="1" x14ac:dyDescent="0.55000000000000004">
      <c r="A123" s="1"/>
    </row>
    <row r="124" spans="1:1" ht="18.75" customHeight="1" x14ac:dyDescent="0.55000000000000004">
      <c r="A124" s="1"/>
    </row>
    <row r="125" spans="1:1" ht="18.75" customHeight="1" x14ac:dyDescent="0.55000000000000004">
      <c r="A125" s="1"/>
    </row>
    <row r="126" spans="1:1" ht="18.75" customHeight="1" x14ac:dyDescent="0.55000000000000004">
      <c r="A126" s="1"/>
    </row>
    <row r="127" spans="1:1" ht="18.75" customHeight="1" x14ac:dyDescent="0.55000000000000004">
      <c r="A127" s="1"/>
    </row>
    <row r="128" spans="1:1" ht="18.75" customHeight="1" x14ac:dyDescent="0.55000000000000004">
      <c r="A128" s="1"/>
    </row>
    <row r="129" spans="1:1" ht="18.75" customHeight="1" x14ac:dyDescent="0.55000000000000004">
      <c r="A129" s="1"/>
    </row>
    <row r="130" spans="1:1" ht="18.75" customHeight="1" x14ac:dyDescent="0.55000000000000004">
      <c r="A130" s="1"/>
    </row>
    <row r="131" spans="1:1" ht="18.75" customHeight="1" x14ac:dyDescent="0.55000000000000004">
      <c r="A131" s="1"/>
    </row>
    <row r="132" spans="1:1" ht="18.75" customHeight="1" x14ac:dyDescent="0.55000000000000004">
      <c r="A132" s="1"/>
    </row>
    <row r="133" spans="1:1" ht="18.75" customHeight="1" x14ac:dyDescent="0.55000000000000004">
      <c r="A133" s="1"/>
    </row>
    <row r="134" spans="1:1" ht="18.75" customHeight="1" x14ac:dyDescent="0.55000000000000004">
      <c r="A134" s="1"/>
    </row>
    <row r="135" spans="1:1" ht="18.75" customHeight="1" x14ac:dyDescent="0.55000000000000004">
      <c r="A135" s="1"/>
    </row>
    <row r="136" spans="1:1" ht="18.75" customHeight="1" x14ac:dyDescent="0.55000000000000004">
      <c r="A136" s="1"/>
    </row>
    <row r="137" spans="1:1" ht="18.75" customHeight="1" x14ac:dyDescent="0.55000000000000004">
      <c r="A137" s="1"/>
    </row>
    <row r="138" spans="1:1" ht="18.75" customHeight="1" x14ac:dyDescent="0.55000000000000004">
      <c r="A138" s="1"/>
    </row>
    <row r="139" spans="1:1" ht="18.75" customHeight="1" x14ac:dyDescent="0.55000000000000004">
      <c r="A139" s="1"/>
    </row>
    <row r="140" spans="1:1" ht="18.75" customHeight="1" x14ac:dyDescent="0.55000000000000004">
      <c r="A140" s="1"/>
    </row>
    <row r="141" spans="1:1" ht="18.75" customHeight="1" x14ac:dyDescent="0.55000000000000004">
      <c r="A141" s="1"/>
    </row>
    <row r="142" spans="1:1" ht="18.75" customHeight="1" x14ac:dyDescent="0.55000000000000004">
      <c r="A142" s="1"/>
    </row>
    <row r="143" spans="1:1" ht="18.75" customHeight="1" x14ac:dyDescent="0.55000000000000004">
      <c r="A143" s="1"/>
    </row>
    <row r="144" spans="1:1" ht="18.75" customHeight="1" x14ac:dyDescent="0.55000000000000004">
      <c r="A144" s="1"/>
    </row>
    <row r="145" spans="1:1" ht="18.75" customHeight="1" x14ac:dyDescent="0.55000000000000004">
      <c r="A145" s="1"/>
    </row>
    <row r="146" spans="1:1" ht="18.75" customHeight="1" x14ac:dyDescent="0.55000000000000004">
      <c r="A146" s="1"/>
    </row>
    <row r="147" spans="1:1" ht="18.75" customHeight="1" x14ac:dyDescent="0.55000000000000004">
      <c r="A147" s="1"/>
    </row>
    <row r="148" spans="1:1" ht="18.75" customHeight="1" x14ac:dyDescent="0.55000000000000004">
      <c r="A148" s="1"/>
    </row>
    <row r="149" spans="1:1" ht="18.75" customHeight="1" x14ac:dyDescent="0.55000000000000004">
      <c r="A149" s="1"/>
    </row>
    <row r="150" spans="1:1" ht="18.75" customHeight="1" x14ac:dyDescent="0.55000000000000004">
      <c r="A150" s="1"/>
    </row>
    <row r="151" spans="1:1" ht="18.75" customHeight="1" x14ac:dyDescent="0.55000000000000004">
      <c r="A151" s="1"/>
    </row>
    <row r="152" spans="1:1" ht="18.75" customHeight="1" x14ac:dyDescent="0.55000000000000004">
      <c r="A152" s="1"/>
    </row>
    <row r="153" spans="1:1" ht="18.75" customHeight="1" x14ac:dyDescent="0.55000000000000004">
      <c r="A153" s="1"/>
    </row>
    <row r="154" spans="1:1" ht="18.75" customHeight="1" x14ac:dyDescent="0.55000000000000004">
      <c r="A154" s="1"/>
    </row>
    <row r="155" spans="1:1" ht="18.75" customHeight="1" x14ac:dyDescent="0.55000000000000004">
      <c r="A155" s="1"/>
    </row>
    <row r="156" spans="1:1" ht="18.75" customHeight="1" x14ac:dyDescent="0.55000000000000004">
      <c r="A156" s="1"/>
    </row>
    <row r="157" spans="1:1" ht="18.75" customHeight="1" x14ac:dyDescent="0.55000000000000004">
      <c r="A157" s="1"/>
    </row>
    <row r="158" spans="1:1" ht="18.75" customHeight="1" x14ac:dyDescent="0.55000000000000004">
      <c r="A158" s="1"/>
    </row>
    <row r="159" spans="1:1" ht="18.75" customHeight="1" x14ac:dyDescent="0.55000000000000004">
      <c r="A159" s="1"/>
    </row>
    <row r="160" spans="1:1" ht="18.75" customHeight="1" x14ac:dyDescent="0.55000000000000004">
      <c r="A160" s="1"/>
    </row>
    <row r="161" spans="1:1" ht="18.75" customHeight="1" x14ac:dyDescent="0.55000000000000004">
      <c r="A161" s="1"/>
    </row>
    <row r="162" spans="1:1" ht="18.75" customHeight="1" x14ac:dyDescent="0.55000000000000004">
      <c r="A162" s="1"/>
    </row>
    <row r="163" spans="1:1" ht="18.75" customHeight="1" x14ac:dyDescent="0.55000000000000004">
      <c r="A163" s="1"/>
    </row>
    <row r="164" spans="1:1" ht="18.75" customHeight="1" x14ac:dyDescent="0.55000000000000004">
      <c r="A164" s="1"/>
    </row>
    <row r="165" spans="1:1" ht="18.75" customHeight="1" x14ac:dyDescent="0.55000000000000004">
      <c r="A165" s="1"/>
    </row>
    <row r="166" spans="1:1" ht="18.75" customHeight="1" x14ac:dyDescent="0.55000000000000004">
      <c r="A166" s="1"/>
    </row>
    <row r="167" spans="1:1" ht="18.75" customHeight="1" x14ac:dyDescent="0.55000000000000004">
      <c r="A167" s="1"/>
    </row>
    <row r="168" spans="1:1" ht="18.75" customHeight="1" x14ac:dyDescent="0.55000000000000004">
      <c r="A168" s="1"/>
    </row>
    <row r="169" spans="1:1" ht="18.75" customHeight="1" x14ac:dyDescent="0.55000000000000004">
      <c r="A169" s="1"/>
    </row>
    <row r="170" spans="1:1" ht="18.75" customHeight="1" x14ac:dyDescent="0.55000000000000004">
      <c r="A170" s="1"/>
    </row>
    <row r="171" spans="1:1" ht="18.75" customHeight="1" x14ac:dyDescent="0.55000000000000004">
      <c r="A171" s="1"/>
    </row>
    <row r="172" spans="1:1" ht="18.75" customHeight="1" x14ac:dyDescent="0.55000000000000004">
      <c r="A172" s="1"/>
    </row>
    <row r="173" spans="1:1" ht="18.75" customHeight="1" x14ac:dyDescent="0.55000000000000004">
      <c r="A173" s="1"/>
    </row>
    <row r="174" spans="1:1" ht="18.75" customHeight="1" x14ac:dyDescent="0.55000000000000004">
      <c r="A174" s="1"/>
    </row>
    <row r="175" spans="1:1" ht="18.75" customHeight="1" x14ac:dyDescent="0.55000000000000004">
      <c r="A175" s="1"/>
    </row>
    <row r="176" spans="1:1" ht="18.75" customHeight="1" x14ac:dyDescent="0.55000000000000004">
      <c r="A176" s="1"/>
    </row>
    <row r="177" spans="1:1" ht="18.75" customHeight="1" x14ac:dyDescent="0.55000000000000004">
      <c r="A177" s="1"/>
    </row>
    <row r="178" spans="1:1" ht="18.75" customHeight="1" x14ac:dyDescent="0.55000000000000004">
      <c r="A178" s="1"/>
    </row>
    <row r="179" spans="1:1" ht="18.75" customHeight="1" x14ac:dyDescent="0.55000000000000004">
      <c r="A179" s="1"/>
    </row>
    <row r="180" spans="1:1" ht="18.75" customHeight="1" x14ac:dyDescent="0.55000000000000004">
      <c r="A180" s="1"/>
    </row>
    <row r="181" spans="1:1" ht="18.75" customHeight="1" x14ac:dyDescent="0.55000000000000004">
      <c r="A181" s="1"/>
    </row>
    <row r="182" spans="1:1" ht="18.75" customHeight="1" x14ac:dyDescent="0.55000000000000004">
      <c r="A182" s="1"/>
    </row>
    <row r="183" spans="1:1" ht="18.75" customHeight="1" x14ac:dyDescent="0.55000000000000004">
      <c r="A183" s="1"/>
    </row>
    <row r="184" spans="1:1" ht="18.75" customHeight="1" x14ac:dyDescent="0.55000000000000004">
      <c r="A184" s="1"/>
    </row>
    <row r="185" spans="1:1" ht="18.75" customHeight="1" x14ac:dyDescent="0.55000000000000004">
      <c r="A185" s="1"/>
    </row>
    <row r="186" spans="1:1" ht="18.75" customHeight="1" x14ac:dyDescent="0.55000000000000004">
      <c r="A186" s="1"/>
    </row>
    <row r="187" spans="1:1" ht="18.75" customHeight="1" x14ac:dyDescent="0.55000000000000004">
      <c r="A187" s="1"/>
    </row>
    <row r="188" spans="1:1" ht="18.75" customHeight="1" x14ac:dyDescent="0.55000000000000004">
      <c r="A188" s="1"/>
    </row>
    <row r="189" spans="1:1" ht="18.75" customHeight="1" x14ac:dyDescent="0.55000000000000004">
      <c r="A189" s="1"/>
    </row>
    <row r="190" spans="1:1" ht="18.75" customHeight="1" x14ac:dyDescent="0.55000000000000004">
      <c r="A190" s="1"/>
    </row>
    <row r="191" spans="1:1" ht="18.75" customHeight="1" x14ac:dyDescent="0.55000000000000004">
      <c r="A191" s="1"/>
    </row>
    <row r="192" spans="1:1" ht="18.75" customHeight="1" x14ac:dyDescent="0.55000000000000004">
      <c r="A192" s="1"/>
    </row>
    <row r="193" spans="1:1" ht="18.75" customHeight="1" x14ac:dyDescent="0.55000000000000004">
      <c r="A193" s="1"/>
    </row>
    <row r="194" spans="1:1" ht="18.75" customHeight="1" x14ac:dyDescent="0.55000000000000004">
      <c r="A194" s="1"/>
    </row>
    <row r="195" spans="1:1" ht="18.75" customHeight="1" x14ac:dyDescent="0.55000000000000004">
      <c r="A195" s="1"/>
    </row>
    <row r="196" spans="1:1" ht="18.75" customHeight="1" x14ac:dyDescent="0.55000000000000004">
      <c r="A196" s="1"/>
    </row>
    <row r="197" spans="1:1" ht="18.75" customHeight="1" x14ac:dyDescent="0.55000000000000004">
      <c r="A197" s="1"/>
    </row>
    <row r="198" spans="1:1" ht="18.75" customHeight="1" x14ac:dyDescent="0.55000000000000004">
      <c r="A198" s="1"/>
    </row>
    <row r="199" spans="1:1" ht="18.75" customHeight="1" x14ac:dyDescent="0.55000000000000004">
      <c r="A199" s="1"/>
    </row>
    <row r="200" spans="1:1" ht="18.75" customHeight="1" x14ac:dyDescent="0.55000000000000004">
      <c r="A200" s="1"/>
    </row>
    <row r="201" spans="1:1" ht="18.75" customHeight="1" x14ac:dyDescent="0.55000000000000004">
      <c r="A201" s="1"/>
    </row>
    <row r="202" spans="1:1" ht="18.75" customHeight="1" x14ac:dyDescent="0.55000000000000004">
      <c r="A202" s="1"/>
    </row>
    <row r="203" spans="1:1" ht="18.75" customHeight="1" x14ac:dyDescent="0.55000000000000004">
      <c r="A203" s="1"/>
    </row>
    <row r="204" spans="1:1" ht="18.75" customHeight="1" x14ac:dyDescent="0.55000000000000004">
      <c r="A204" s="1"/>
    </row>
    <row r="205" spans="1:1" ht="18.75" customHeight="1" x14ac:dyDescent="0.55000000000000004">
      <c r="A205" s="1"/>
    </row>
    <row r="206" spans="1:1" ht="18.75" customHeight="1" x14ac:dyDescent="0.55000000000000004">
      <c r="A206" s="1"/>
    </row>
    <row r="207" spans="1:1" ht="18.75" customHeight="1" x14ac:dyDescent="0.55000000000000004">
      <c r="A207" s="1"/>
    </row>
    <row r="208" spans="1:1" ht="18.75" customHeight="1" x14ac:dyDescent="0.55000000000000004">
      <c r="A208" s="1"/>
    </row>
    <row r="209" spans="1:1" ht="18.75" customHeight="1" x14ac:dyDescent="0.55000000000000004">
      <c r="A209" s="1"/>
    </row>
    <row r="210" spans="1:1" ht="18.75" customHeight="1" x14ac:dyDescent="0.55000000000000004">
      <c r="A210" s="1"/>
    </row>
    <row r="211" spans="1:1" ht="18.75" customHeight="1" x14ac:dyDescent="0.55000000000000004">
      <c r="A211" s="1"/>
    </row>
    <row r="212" spans="1:1" ht="18.75" customHeight="1" x14ac:dyDescent="0.55000000000000004">
      <c r="A212" s="1"/>
    </row>
    <row r="213" spans="1:1" ht="18.75" customHeight="1" x14ac:dyDescent="0.55000000000000004">
      <c r="A213" s="1"/>
    </row>
    <row r="214" spans="1:1" ht="18.75" customHeight="1" x14ac:dyDescent="0.55000000000000004">
      <c r="A214" s="1"/>
    </row>
    <row r="215" spans="1:1" ht="18.75" customHeight="1" x14ac:dyDescent="0.55000000000000004">
      <c r="A215" s="1"/>
    </row>
    <row r="216" spans="1:1" ht="18.75" customHeight="1" x14ac:dyDescent="0.55000000000000004">
      <c r="A216" s="1"/>
    </row>
    <row r="217" spans="1:1" ht="18.75" customHeight="1" x14ac:dyDescent="0.55000000000000004">
      <c r="A217" s="1"/>
    </row>
    <row r="218" spans="1:1" ht="18.75" customHeight="1" x14ac:dyDescent="0.55000000000000004">
      <c r="A218" s="1"/>
    </row>
    <row r="219" spans="1:1" ht="18.75" customHeight="1" x14ac:dyDescent="0.55000000000000004">
      <c r="A219" s="1"/>
    </row>
    <row r="220" spans="1:1" ht="18.75" customHeight="1" x14ac:dyDescent="0.55000000000000004">
      <c r="A220" s="1"/>
    </row>
    <row r="221" spans="1:1" ht="18.75" customHeight="1" x14ac:dyDescent="0.55000000000000004">
      <c r="A221" s="1"/>
    </row>
    <row r="222" spans="1:1" ht="18.75" customHeight="1" x14ac:dyDescent="0.55000000000000004">
      <c r="A222" s="1"/>
    </row>
    <row r="223" spans="1:1" ht="18.75" customHeight="1" x14ac:dyDescent="0.55000000000000004">
      <c r="A223" s="1"/>
    </row>
    <row r="224" spans="1:1" ht="18.75" customHeight="1" x14ac:dyDescent="0.55000000000000004">
      <c r="A224" s="1"/>
    </row>
    <row r="225" spans="1:1" ht="18.75" customHeight="1" x14ac:dyDescent="0.55000000000000004">
      <c r="A225" s="1"/>
    </row>
    <row r="226" spans="1:1" ht="18.75" customHeight="1" x14ac:dyDescent="0.55000000000000004">
      <c r="A226" s="1"/>
    </row>
    <row r="227" spans="1:1" ht="18.75" customHeight="1" x14ac:dyDescent="0.55000000000000004">
      <c r="A227" s="1"/>
    </row>
    <row r="228" spans="1:1" ht="18.75" customHeight="1" x14ac:dyDescent="0.55000000000000004">
      <c r="A228" s="1"/>
    </row>
    <row r="229" spans="1:1" ht="18.75" customHeight="1" x14ac:dyDescent="0.55000000000000004">
      <c r="A229" s="1"/>
    </row>
    <row r="230" spans="1:1" ht="18.75" customHeight="1" x14ac:dyDescent="0.55000000000000004">
      <c r="A230" s="1"/>
    </row>
    <row r="231" spans="1:1" ht="18.75" customHeight="1" x14ac:dyDescent="0.55000000000000004">
      <c r="A231" s="1"/>
    </row>
    <row r="232" spans="1:1" ht="18.75" customHeight="1" x14ac:dyDescent="0.55000000000000004">
      <c r="A232" s="1"/>
    </row>
    <row r="233" spans="1:1" ht="18.75" customHeight="1" x14ac:dyDescent="0.55000000000000004">
      <c r="A233" s="1"/>
    </row>
    <row r="234" spans="1:1" ht="18.75" customHeight="1" x14ac:dyDescent="0.55000000000000004">
      <c r="A234" s="1"/>
    </row>
    <row r="235" spans="1:1" ht="18.75" customHeight="1" x14ac:dyDescent="0.55000000000000004">
      <c r="A235" s="1"/>
    </row>
    <row r="236" spans="1:1" ht="18.75" customHeight="1" x14ac:dyDescent="0.55000000000000004">
      <c r="A236" s="1"/>
    </row>
    <row r="237" spans="1:1" ht="18.75" customHeight="1" x14ac:dyDescent="0.55000000000000004">
      <c r="A237" s="1"/>
    </row>
    <row r="238" spans="1:1" ht="18.75" customHeight="1" x14ac:dyDescent="0.55000000000000004">
      <c r="A238" s="1"/>
    </row>
    <row r="239" spans="1:1" ht="18.75" customHeight="1" x14ac:dyDescent="0.55000000000000004">
      <c r="A239" s="1"/>
    </row>
    <row r="240" spans="1:1" ht="18.75" customHeight="1" x14ac:dyDescent="0.55000000000000004">
      <c r="A240" s="1"/>
    </row>
    <row r="241" spans="1:1" ht="18.75" customHeight="1" x14ac:dyDescent="0.55000000000000004">
      <c r="A241" s="1"/>
    </row>
    <row r="242" spans="1:1" ht="18.75" customHeight="1" x14ac:dyDescent="0.55000000000000004">
      <c r="A242" s="1"/>
    </row>
    <row r="243" spans="1:1" ht="18.75" customHeight="1" x14ac:dyDescent="0.55000000000000004">
      <c r="A243" s="1"/>
    </row>
    <row r="244" spans="1:1" ht="18.75" customHeight="1" x14ac:dyDescent="0.55000000000000004">
      <c r="A244" s="1"/>
    </row>
    <row r="245" spans="1:1" ht="18.75" customHeight="1" x14ac:dyDescent="0.55000000000000004">
      <c r="A245" s="1"/>
    </row>
    <row r="246" spans="1:1" ht="18.75" customHeight="1" x14ac:dyDescent="0.55000000000000004">
      <c r="A246" s="1"/>
    </row>
    <row r="247" spans="1:1" ht="18.75" customHeight="1" x14ac:dyDescent="0.55000000000000004">
      <c r="A247" s="1"/>
    </row>
    <row r="248" spans="1:1" ht="18.75" customHeight="1" x14ac:dyDescent="0.55000000000000004">
      <c r="A248" s="1"/>
    </row>
    <row r="249" spans="1:1" ht="18.75" customHeight="1" x14ac:dyDescent="0.55000000000000004">
      <c r="A249" s="1"/>
    </row>
    <row r="250" spans="1:1" ht="18.75" customHeight="1" x14ac:dyDescent="0.55000000000000004">
      <c r="A250" s="1"/>
    </row>
    <row r="251" spans="1:1" ht="18.75" customHeight="1" x14ac:dyDescent="0.55000000000000004">
      <c r="A251" s="1"/>
    </row>
    <row r="252" spans="1:1" ht="18.75" customHeight="1" x14ac:dyDescent="0.55000000000000004">
      <c r="A252" s="1"/>
    </row>
    <row r="253" spans="1:1" ht="18.75" customHeight="1" x14ac:dyDescent="0.55000000000000004">
      <c r="A253" s="1"/>
    </row>
    <row r="254" spans="1:1" ht="18.75" customHeight="1" x14ac:dyDescent="0.55000000000000004">
      <c r="A254" s="1"/>
    </row>
    <row r="255" spans="1:1" ht="18.75" customHeight="1" x14ac:dyDescent="0.55000000000000004">
      <c r="A255" s="1"/>
    </row>
    <row r="256" spans="1:1" ht="18.75" customHeight="1" x14ac:dyDescent="0.55000000000000004">
      <c r="A256" s="1"/>
    </row>
    <row r="257" spans="1:1" ht="18.75" customHeight="1" x14ac:dyDescent="0.55000000000000004">
      <c r="A257" s="1"/>
    </row>
    <row r="258" spans="1:1" ht="18.75" customHeight="1" x14ac:dyDescent="0.55000000000000004">
      <c r="A258" s="1"/>
    </row>
    <row r="259" spans="1:1" ht="18.75" customHeight="1" x14ac:dyDescent="0.55000000000000004">
      <c r="A259" s="1"/>
    </row>
    <row r="260" spans="1:1" ht="18.75" customHeight="1" x14ac:dyDescent="0.55000000000000004">
      <c r="A260" s="1"/>
    </row>
    <row r="261" spans="1:1" ht="18.75" customHeight="1" x14ac:dyDescent="0.55000000000000004">
      <c r="A261" s="1"/>
    </row>
    <row r="262" spans="1:1" ht="18.75" customHeight="1" x14ac:dyDescent="0.55000000000000004">
      <c r="A262" s="1"/>
    </row>
    <row r="263" spans="1:1" ht="18.75" customHeight="1" x14ac:dyDescent="0.55000000000000004">
      <c r="A263" s="1"/>
    </row>
    <row r="264" spans="1:1" ht="18.75" customHeight="1" x14ac:dyDescent="0.55000000000000004">
      <c r="A264" s="1"/>
    </row>
    <row r="265" spans="1:1" ht="18.75" customHeight="1" x14ac:dyDescent="0.55000000000000004">
      <c r="A265" s="1"/>
    </row>
    <row r="266" spans="1:1" ht="18.75" customHeight="1" x14ac:dyDescent="0.55000000000000004">
      <c r="A266" s="1"/>
    </row>
    <row r="267" spans="1:1" ht="18.75" customHeight="1" x14ac:dyDescent="0.55000000000000004">
      <c r="A267" s="1"/>
    </row>
    <row r="268" spans="1:1" ht="18.75" customHeight="1" x14ac:dyDescent="0.55000000000000004">
      <c r="A268" s="1"/>
    </row>
    <row r="269" spans="1:1" ht="18.75" customHeight="1" x14ac:dyDescent="0.55000000000000004">
      <c r="A269" s="1"/>
    </row>
    <row r="270" spans="1:1" ht="18.75" customHeight="1" x14ac:dyDescent="0.55000000000000004">
      <c r="A270" s="1"/>
    </row>
    <row r="271" spans="1:1" ht="18.75" customHeight="1" x14ac:dyDescent="0.55000000000000004">
      <c r="A271" s="1"/>
    </row>
    <row r="272" spans="1:1" ht="18.75" customHeight="1" x14ac:dyDescent="0.55000000000000004">
      <c r="A272" s="1"/>
    </row>
    <row r="273" spans="1:1" ht="18.75" customHeight="1" x14ac:dyDescent="0.55000000000000004">
      <c r="A273" s="1"/>
    </row>
    <row r="274" spans="1:1" ht="18.75" customHeight="1" x14ac:dyDescent="0.55000000000000004">
      <c r="A274" s="1"/>
    </row>
    <row r="275" spans="1:1" ht="18.75" customHeight="1" x14ac:dyDescent="0.55000000000000004">
      <c r="A275" s="1"/>
    </row>
    <row r="276" spans="1:1" ht="18.75" customHeight="1" x14ac:dyDescent="0.55000000000000004">
      <c r="A276" s="1"/>
    </row>
    <row r="277" spans="1:1" ht="18.75" customHeight="1" x14ac:dyDescent="0.55000000000000004">
      <c r="A277" s="1"/>
    </row>
    <row r="278" spans="1:1" ht="18.75" customHeight="1" x14ac:dyDescent="0.55000000000000004">
      <c r="A278" s="1"/>
    </row>
    <row r="279" spans="1:1" ht="18.75" customHeight="1" x14ac:dyDescent="0.55000000000000004">
      <c r="A279" s="1"/>
    </row>
    <row r="280" spans="1:1" ht="18.75" customHeight="1" x14ac:dyDescent="0.55000000000000004">
      <c r="A280" s="1"/>
    </row>
    <row r="281" spans="1:1" ht="18.75" customHeight="1" x14ac:dyDescent="0.55000000000000004">
      <c r="A281" s="1"/>
    </row>
    <row r="282" spans="1:1" ht="18.75" customHeight="1" x14ac:dyDescent="0.55000000000000004">
      <c r="A282" s="1"/>
    </row>
    <row r="283" spans="1:1" ht="18.75" customHeight="1" x14ac:dyDescent="0.55000000000000004">
      <c r="A283" s="1"/>
    </row>
    <row r="284" spans="1:1" ht="18.75" customHeight="1" x14ac:dyDescent="0.55000000000000004">
      <c r="A284" s="1"/>
    </row>
    <row r="285" spans="1:1" ht="18.75" customHeight="1" x14ac:dyDescent="0.55000000000000004">
      <c r="A285" s="1"/>
    </row>
    <row r="286" spans="1:1" ht="18.75" customHeight="1" x14ac:dyDescent="0.55000000000000004">
      <c r="A286" s="1"/>
    </row>
    <row r="287" spans="1:1" ht="18.75" customHeight="1" x14ac:dyDescent="0.55000000000000004">
      <c r="A287" s="1"/>
    </row>
    <row r="288" spans="1:1" ht="18.75" customHeight="1" x14ac:dyDescent="0.55000000000000004">
      <c r="A288" s="1"/>
    </row>
    <row r="289" spans="1:1" ht="18.75" customHeight="1" x14ac:dyDescent="0.55000000000000004">
      <c r="A289" s="1"/>
    </row>
    <row r="290" spans="1:1" ht="18.75" customHeight="1" x14ac:dyDescent="0.55000000000000004">
      <c r="A290" s="1"/>
    </row>
    <row r="291" spans="1:1" ht="18.75" customHeight="1" x14ac:dyDescent="0.55000000000000004">
      <c r="A291" s="1"/>
    </row>
    <row r="292" spans="1:1" ht="18.75" customHeight="1" x14ac:dyDescent="0.55000000000000004">
      <c r="A292" s="1"/>
    </row>
    <row r="293" spans="1:1" ht="18.75" customHeight="1" x14ac:dyDescent="0.55000000000000004">
      <c r="A293" s="1"/>
    </row>
    <row r="294" spans="1:1" ht="18.75" customHeight="1" x14ac:dyDescent="0.55000000000000004">
      <c r="A294" s="1"/>
    </row>
    <row r="295" spans="1:1" ht="18.75" customHeight="1" x14ac:dyDescent="0.55000000000000004">
      <c r="A295" s="1"/>
    </row>
    <row r="296" spans="1:1" ht="18.75" customHeight="1" x14ac:dyDescent="0.55000000000000004">
      <c r="A296" s="1"/>
    </row>
    <row r="297" spans="1:1" ht="18.75" customHeight="1" x14ac:dyDescent="0.55000000000000004">
      <c r="A297" s="1"/>
    </row>
    <row r="298" spans="1:1" ht="18.75" customHeight="1" x14ac:dyDescent="0.55000000000000004">
      <c r="A298" s="1"/>
    </row>
    <row r="299" spans="1:1" ht="18.75" customHeight="1" x14ac:dyDescent="0.55000000000000004">
      <c r="A299" s="1"/>
    </row>
    <row r="300" spans="1:1" ht="18.75" customHeight="1" x14ac:dyDescent="0.55000000000000004">
      <c r="A300" s="1"/>
    </row>
    <row r="301" spans="1:1" ht="18.75" customHeight="1" x14ac:dyDescent="0.55000000000000004">
      <c r="A301" s="1"/>
    </row>
    <row r="302" spans="1:1" ht="18.75" customHeight="1" x14ac:dyDescent="0.55000000000000004">
      <c r="A302" s="1"/>
    </row>
    <row r="303" spans="1:1" ht="18.75" customHeight="1" x14ac:dyDescent="0.55000000000000004">
      <c r="A303" s="1"/>
    </row>
    <row r="304" spans="1:1" ht="18.75" customHeight="1" x14ac:dyDescent="0.55000000000000004">
      <c r="A304" s="1"/>
    </row>
    <row r="305" spans="1:1" ht="18.75" customHeight="1" x14ac:dyDescent="0.55000000000000004">
      <c r="A305" s="1"/>
    </row>
    <row r="306" spans="1:1" ht="18.75" customHeight="1" x14ac:dyDescent="0.55000000000000004">
      <c r="A306" s="1"/>
    </row>
    <row r="307" spans="1:1" ht="18.75" customHeight="1" x14ac:dyDescent="0.55000000000000004">
      <c r="A307" s="1"/>
    </row>
    <row r="308" spans="1:1" ht="18.75" customHeight="1" x14ac:dyDescent="0.55000000000000004">
      <c r="A308" s="1"/>
    </row>
    <row r="309" spans="1:1" ht="18.75" customHeight="1" x14ac:dyDescent="0.55000000000000004">
      <c r="A309" s="1"/>
    </row>
    <row r="310" spans="1:1" ht="18.75" customHeight="1" x14ac:dyDescent="0.55000000000000004">
      <c r="A310" s="1"/>
    </row>
    <row r="311" spans="1:1" ht="18.75" customHeight="1" x14ac:dyDescent="0.55000000000000004">
      <c r="A311" s="1"/>
    </row>
    <row r="312" spans="1:1" ht="18.75" customHeight="1" x14ac:dyDescent="0.55000000000000004">
      <c r="A312" s="1"/>
    </row>
    <row r="313" spans="1:1" ht="18.75" customHeight="1" x14ac:dyDescent="0.55000000000000004">
      <c r="A313" s="1"/>
    </row>
    <row r="314" spans="1:1" x14ac:dyDescent="0.55000000000000004">
      <c r="A314" s="1"/>
    </row>
  </sheetData>
  <mergeCells count="203">
    <mergeCell ref="I47:AA47"/>
    <mergeCell ref="I50:AA50"/>
    <mergeCell ref="C66:H66"/>
    <mergeCell ref="I66:AA66"/>
    <mergeCell ref="AB66:AF66"/>
    <mergeCell ref="AG66:AK66"/>
    <mergeCell ref="AL66:AP66"/>
    <mergeCell ref="AB65:AF65"/>
    <mergeCell ref="AG65:AK65"/>
    <mergeCell ref="AL65:AP65"/>
    <mergeCell ref="I65:AA65"/>
    <mergeCell ref="C65:H65"/>
    <mergeCell ref="AB52:AF52"/>
    <mergeCell ref="AG52:AK52"/>
    <mergeCell ref="AL52:AP52"/>
    <mergeCell ref="AG55:AK55"/>
    <mergeCell ref="C64:H64"/>
    <mergeCell ref="C26:H51"/>
    <mergeCell ref="C52:H56"/>
    <mergeCell ref="C57:H57"/>
    <mergeCell ref="C58:H58"/>
    <mergeCell ref="C59:H59"/>
    <mergeCell ref="C60:H60"/>
    <mergeCell ref="I61:AA61"/>
    <mergeCell ref="AB58:AF58"/>
    <mergeCell ref="AG58:AK58"/>
    <mergeCell ref="AB45:AF45"/>
    <mergeCell ref="AG45:AK45"/>
    <mergeCell ref="AL45:AP45"/>
    <mergeCell ref="AB46:AF46"/>
    <mergeCell ref="AG46:AK46"/>
    <mergeCell ref="AL46:AP46"/>
    <mergeCell ref="AB51:AF51"/>
    <mergeCell ref="AG51:AK51"/>
    <mergeCell ref="AL51:AP51"/>
    <mergeCell ref="AL61:AP61"/>
    <mergeCell ref="AB62:AF62"/>
    <mergeCell ref="AG62:AK62"/>
    <mergeCell ref="AL62:AP62"/>
    <mergeCell ref="AB59:AF59"/>
    <mergeCell ref="AG59:AK59"/>
    <mergeCell ref="AL59:AP59"/>
    <mergeCell ref="AB60:AF60"/>
    <mergeCell ref="AG60:AK60"/>
    <mergeCell ref="AL60:AP60"/>
    <mergeCell ref="C61:H61"/>
    <mergeCell ref="C62:H62"/>
    <mergeCell ref="C63:H63"/>
    <mergeCell ref="AB53:AF53"/>
    <mergeCell ref="AG53:AK53"/>
    <mergeCell ref="AL53:AP53"/>
    <mergeCell ref="AB54:AF54"/>
    <mergeCell ref="AG54:AK54"/>
    <mergeCell ref="AL54:AP54"/>
    <mergeCell ref="AB57:AF57"/>
    <mergeCell ref="AG57:AK57"/>
    <mergeCell ref="AL57:AP57"/>
    <mergeCell ref="AL55:AP55"/>
    <mergeCell ref="AB56:AF56"/>
    <mergeCell ref="AG56:AK56"/>
    <mergeCell ref="AL56:AP56"/>
    <mergeCell ref="AL58:AP58"/>
    <mergeCell ref="AB55:AF55"/>
    <mergeCell ref="I62:AA62"/>
    <mergeCell ref="I63:AA63"/>
    <mergeCell ref="AB63:AF63"/>
    <mergeCell ref="AG63:AK63"/>
    <mergeCell ref="AL63:AP63"/>
    <mergeCell ref="AB61:AF61"/>
    <mergeCell ref="I40:AA40"/>
    <mergeCell ref="AB40:AF40"/>
    <mergeCell ref="AG40:AK40"/>
    <mergeCell ref="AL40:AP40"/>
    <mergeCell ref="I37:AA37"/>
    <mergeCell ref="I64:AA64"/>
    <mergeCell ref="I55:AA55"/>
    <mergeCell ref="I56:AA56"/>
    <mergeCell ref="I57:AA57"/>
    <mergeCell ref="I58:AA58"/>
    <mergeCell ref="I59:AA59"/>
    <mergeCell ref="I60:AA60"/>
    <mergeCell ref="I45:AA45"/>
    <mergeCell ref="I46:AA46"/>
    <mergeCell ref="I51:AA51"/>
    <mergeCell ref="I52:AA52"/>
    <mergeCell ref="I53:AA53"/>
    <mergeCell ref="I54:AA54"/>
    <mergeCell ref="I48:AA48"/>
    <mergeCell ref="I49:AA49"/>
    <mergeCell ref="AB64:AF64"/>
    <mergeCell ref="AG64:AK64"/>
    <mergeCell ref="AL64:AP64"/>
    <mergeCell ref="AG61:AK61"/>
    <mergeCell ref="AG43:AK43"/>
    <mergeCell ref="AL43:AP43"/>
    <mergeCell ref="I44:AA44"/>
    <mergeCell ref="AB44:AF44"/>
    <mergeCell ref="AG44:AK44"/>
    <mergeCell ref="AL44:AP44"/>
    <mergeCell ref="I41:AA41"/>
    <mergeCell ref="AB41:AF41"/>
    <mergeCell ref="AG41:AK41"/>
    <mergeCell ref="AL41:AP41"/>
    <mergeCell ref="I42:AA42"/>
    <mergeCell ref="AB42:AF42"/>
    <mergeCell ref="AG42:AK42"/>
    <mergeCell ref="AL42:AP42"/>
    <mergeCell ref="I43:AA43"/>
    <mergeCell ref="AB43:AF43"/>
    <mergeCell ref="AB37:AF37"/>
    <mergeCell ref="AG37:AK37"/>
    <mergeCell ref="AL37:AP37"/>
    <mergeCell ref="I38:AA38"/>
    <mergeCell ref="AB38:AF38"/>
    <mergeCell ref="AG38:AK38"/>
    <mergeCell ref="AL38:AP38"/>
    <mergeCell ref="I39:AA39"/>
    <mergeCell ref="AB39:AF39"/>
    <mergeCell ref="AG39:AK39"/>
    <mergeCell ref="AL39:AP39"/>
    <mergeCell ref="I36:AA36"/>
    <mergeCell ref="AB36:AF36"/>
    <mergeCell ref="AG36:AK36"/>
    <mergeCell ref="AL36:AP36"/>
    <mergeCell ref="I34:AA34"/>
    <mergeCell ref="AB34:AF34"/>
    <mergeCell ref="AG34:AK34"/>
    <mergeCell ref="AL34:AP34"/>
    <mergeCell ref="I35:AA35"/>
    <mergeCell ref="AB35:AF35"/>
    <mergeCell ref="AG35:AK35"/>
    <mergeCell ref="AL35:AP35"/>
    <mergeCell ref="AG32:AK32"/>
    <mergeCell ref="AL32:AP32"/>
    <mergeCell ref="I33:AA33"/>
    <mergeCell ref="AB33:AF33"/>
    <mergeCell ref="AG33:AK33"/>
    <mergeCell ref="AL33:AP33"/>
    <mergeCell ref="AB30:AF30"/>
    <mergeCell ref="AG30:AK30"/>
    <mergeCell ref="AL30:AP30"/>
    <mergeCell ref="I31:AA31"/>
    <mergeCell ref="AB31:AF31"/>
    <mergeCell ref="AG31:AK31"/>
    <mergeCell ref="AL31:AP31"/>
    <mergeCell ref="S30:AA30"/>
    <mergeCell ref="I32:AA32"/>
    <mergeCell ref="AB32:AF32"/>
    <mergeCell ref="I27:R30"/>
    <mergeCell ref="AG28:AK28"/>
    <mergeCell ref="AL28:AP28"/>
    <mergeCell ref="AB29:AF29"/>
    <mergeCell ref="AG29:AK29"/>
    <mergeCell ref="AL29:AP29"/>
    <mergeCell ref="S29:AA29"/>
    <mergeCell ref="I26:AA26"/>
    <mergeCell ref="AB26:AF26"/>
    <mergeCell ref="AG26:AK26"/>
    <mergeCell ref="AL26:AP26"/>
    <mergeCell ref="AB27:AF27"/>
    <mergeCell ref="AG27:AK27"/>
    <mergeCell ref="AL27:AP27"/>
    <mergeCell ref="S27:AA27"/>
    <mergeCell ref="S28:AA28"/>
    <mergeCell ref="AB28:AF28"/>
    <mergeCell ref="AL25:AP25"/>
    <mergeCell ref="AO19:AP19"/>
    <mergeCell ref="V13:AK13"/>
    <mergeCell ref="V15:W15"/>
    <mergeCell ref="AF15:AI15"/>
    <mergeCell ref="V17:X17"/>
    <mergeCell ref="Z17:AD17"/>
    <mergeCell ref="Z15:AD15"/>
    <mergeCell ref="AF17:AH17"/>
    <mergeCell ref="AK21:AN21"/>
    <mergeCell ref="E15:H15"/>
    <mergeCell ref="I15:L15"/>
    <mergeCell ref="N15:R15"/>
    <mergeCell ref="V19:Y19"/>
    <mergeCell ref="I25:AA25"/>
    <mergeCell ref="C25:H25"/>
    <mergeCell ref="AB25:AF25"/>
    <mergeCell ref="AG25:AK25"/>
    <mergeCell ref="E19:H19"/>
    <mergeCell ref="I19:L19"/>
    <mergeCell ref="E17:H17"/>
    <mergeCell ref="I17:L17"/>
    <mergeCell ref="N17:R17"/>
    <mergeCell ref="F3:AL5"/>
    <mergeCell ref="AK10:AP10"/>
    <mergeCell ref="H10:S10"/>
    <mergeCell ref="E12:G12"/>
    <mergeCell ref="E10:G10"/>
    <mergeCell ref="E13:G13"/>
    <mergeCell ref="H12:S12"/>
    <mergeCell ref="V12:Z12"/>
    <mergeCell ref="H13:I13"/>
    <mergeCell ref="E8:H8"/>
    <mergeCell ref="I8:S8"/>
    <mergeCell ref="V8:AC8"/>
    <mergeCell ref="AD8:AF8"/>
    <mergeCell ref="AB12:AH12"/>
    <mergeCell ref="AJ12:AP12"/>
  </mergeCells>
  <phoneticPr fontId="2"/>
  <dataValidations count="1">
    <dataValidation type="list" allowBlank="1" showInputMessage="1" showErrorMessage="1" sqref="BA11 AD23 Y23 AC21 AG21 Y10 AB10 AE10 AH10 Z19 AB19 AE17 Y15 Y17 AE15 C70:XFD73 A70:B70 A72:B73" xr:uid="{00000000-0002-0000-0100-000000000000}">
      <formula1>$C$71</formula1>
    </dataValidation>
  </dataValidation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4"/>
  <sheetViews>
    <sheetView topLeftCell="A2" zoomScaleNormal="100" workbookViewId="0">
      <selection activeCell="I4" sqref="I4"/>
    </sheetView>
  </sheetViews>
  <sheetFormatPr defaultColWidth="9" defaultRowHeight="18" x14ac:dyDescent="0.55000000000000004"/>
  <cols>
    <col min="1" max="33" width="9" style="11"/>
    <col min="34" max="34" width="23" style="11" customWidth="1"/>
    <col min="35" max="35" width="16.58203125" style="11" bestFit="1" customWidth="1"/>
    <col min="36" max="16384" width="9" style="11"/>
  </cols>
  <sheetData>
    <row r="1" spans="1:144" s="20" customFormat="1" hidden="1" x14ac:dyDescent="0.55000000000000004">
      <c r="A1" s="37" t="s">
        <v>600</v>
      </c>
      <c r="B1" s="38" t="s">
        <v>601</v>
      </c>
      <c r="C1" s="38" t="s">
        <v>602</v>
      </c>
      <c r="D1" s="38" t="s">
        <v>603</v>
      </c>
      <c r="E1" s="38" t="s">
        <v>607</v>
      </c>
      <c r="F1" s="38" t="s">
        <v>608</v>
      </c>
      <c r="G1" s="38" t="s">
        <v>609</v>
      </c>
      <c r="H1" s="38" t="s">
        <v>610</v>
      </c>
      <c r="I1" s="38" t="s">
        <v>790</v>
      </c>
      <c r="J1" s="38" t="s">
        <v>791</v>
      </c>
      <c r="K1" s="38" t="s">
        <v>613</v>
      </c>
      <c r="L1" s="38" t="s">
        <v>776</v>
      </c>
      <c r="M1" s="38" t="s">
        <v>777</v>
      </c>
      <c r="N1" s="38" t="s">
        <v>615</v>
      </c>
      <c r="O1" s="38" t="s">
        <v>618</v>
      </c>
      <c r="P1" s="38" t="s">
        <v>620</v>
      </c>
      <c r="Q1" s="38" t="s">
        <v>621</v>
      </c>
      <c r="R1" s="38" t="s">
        <v>622</v>
      </c>
      <c r="S1" s="38" t="s">
        <v>623</v>
      </c>
      <c r="T1" s="38" t="s">
        <v>626</v>
      </c>
      <c r="U1" s="38" t="s">
        <v>627</v>
      </c>
      <c r="V1" s="38" t="s">
        <v>783</v>
      </c>
      <c r="W1" s="38" t="s">
        <v>773</v>
      </c>
      <c r="X1" s="38" t="s">
        <v>784</v>
      </c>
      <c r="Y1" s="38" t="s">
        <v>785</v>
      </c>
      <c r="Z1" s="38" t="s">
        <v>778</v>
      </c>
      <c r="AA1" s="38" t="s">
        <v>779</v>
      </c>
      <c r="AB1" s="38" t="s">
        <v>780</v>
      </c>
      <c r="AC1" s="38" t="s">
        <v>781</v>
      </c>
      <c r="AD1" s="38" t="s">
        <v>634</v>
      </c>
      <c r="AE1" s="38"/>
      <c r="AF1" s="38"/>
      <c r="AG1" s="38"/>
      <c r="AH1" s="24" t="s">
        <v>794</v>
      </c>
      <c r="AI1" s="24" t="s">
        <v>795</v>
      </c>
      <c r="AJ1" s="24" t="s">
        <v>796</v>
      </c>
      <c r="AK1" s="24" t="s">
        <v>192</v>
      </c>
      <c r="AL1" s="24" t="s">
        <v>195</v>
      </c>
      <c r="AM1" s="24" t="s">
        <v>198</v>
      </c>
      <c r="AN1" s="24" t="s">
        <v>201</v>
      </c>
      <c r="AO1" s="24" t="s">
        <v>204</v>
      </c>
      <c r="AP1" s="24" t="s">
        <v>207</v>
      </c>
      <c r="AQ1" s="24" t="s">
        <v>210</v>
      </c>
      <c r="AR1" s="24" t="s">
        <v>213</v>
      </c>
      <c r="AS1" s="24" t="s">
        <v>216</v>
      </c>
      <c r="AT1" s="24" t="s">
        <v>219</v>
      </c>
      <c r="AU1" s="24" t="s">
        <v>222</v>
      </c>
      <c r="AV1" s="24" t="s">
        <v>225</v>
      </c>
      <c r="AW1" s="24" t="s">
        <v>228</v>
      </c>
      <c r="AX1" s="24" t="s">
        <v>231</v>
      </c>
      <c r="AY1" s="24" t="s">
        <v>234</v>
      </c>
      <c r="AZ1" s="24" t="s">
        <v>237</v>
      </c>
      <c r="BA1" s="24" t="s">
        <v>240</v>
      </c>
      <c r="BB1" s="24" t="s">
        <v>243</v>
      </c>
      <c r="BC1" s="24" t="s">
        <v>246</v>
      </c>
      <c r="BD1" s="24" t="s">
        <v>249</v>
      </c>
      <c r="BE1" s="24" t="s">
        <v>252</v>
      </c>
      <c r="BF1" s="24" t="s">
        <v>255</v>
      </c>
      <c r="BG1" s="24" t="s">
        <v>258</v>
      </c>
      <c r="BH1" s="24" t="s">
        <v>261</v>
      </c>
      <c r="BI1" s="24" t="s">
        <v>264</v>
      </c>
      <c r="BJ1" s="24" t="s">
        <v>267</v>
      </c>
      <c r="BK1" s="24" t="s">
        <v>270</v>
      </c>
      <c r="BL1" s="24" t="s">
        <v>273</v>
      </c>
      <c r="BM1" s="24" t="s">
        <v>276</v>
      </c>
      <c r="BN1" s="24" t="s">
        <v>279</v>
      </c>
      <c r="BO1" s="24" t="s">
        <v>282</v>
      </c>
      <c r="BP1" s="24" t="s">
        <v>797</v>
      </c>
      <c r="BQ1" s="24" t="s">
        <v>798</v>
      </c>
      <c r="BR1" s="24"/>
      <c r="BS1" s="24" t="s">
        <v>799</v>
      </c>
      <c r="BT1" s="24" t="s">
        <v>800</v>
      </c>
      <c r="BU1" s="24" t="s">
        <v>801</v>
      </c>
      <c r="BV1" s="24" t="s">
        <v>193</v>
      </c>
      <c r="BW1" s="24" t="s">
        <v>196</v>
      </c>
      <c r="BX1" s="24" t="s">
        <v>199</v>
      </c>
      <c r="BY1" s="24" t="s">
        <v>202</v>
      </c>
      <c r="BZ1" s="24" t="s">
        <v>205</v>
      </c>
      <c r="CA1" s="24" t="s">
        <v>208</v>
      </c>
      <c r="CB1" s="24" t="s">
        <v>211</v>
      </c>
      <c r="CC1" s="24" t="s">
        <v>214</v>
      </c>
      <c r="CD1" s="24" t="s">
        <v>217</v>
      </c>
      <c r="CE1" s="24" t="s">
        <v>220</v>
      </c>
      <c r="CF1" s="24" t="s">
        <v>223</v>
      </c>
      <c r="CG1" s="24" t="s">
        <v>226</v>
      </c>
      <c r="CH1" s="24" t="s">
        <v>229</v>
      </c>
      <c r="CI1" s="24" t="s">
        <v>232</v>
      </c>
      <c r="CJ1" s="24" t="s">
        <v>235</v>
      </c>
      <c r="CK1" s="24" t="s">
        <v>238</v>
      </c>
      <c r="CL1" s="24" t="s">
        <v>241</v>
      </c>
      <c r="CM1" s="24" t="s">
        <v>244</v>
      </c>
      <c r="CN1" s="24" t="s">
        <v>247</v>
      </c>
      <c r="CO1" s="24" t="s">
        <v>250</v>
      </c>
      <c r="CP1" s="24" t="s">
        <v>253</v>
      </c>
      <c r="CQ1" s="24" t="s">
        <v>256</v>
      </c>
      <c r="CR1" s="24" t="s">
        <v>259</v>
      </c>
      <c r="CS1" s="24" t="s">
        <v>262</v>
      </c>
      <c r="CT1" s="24" t="s">
        <v>265</v>
      </c>
      <c r="CU1" s="24" t="s">
        <v>268</v>
      </c>
      <c r="CV1" s="24" t="s">
        <v>271</v>
      </c>
      <c r="CW1" s="24" t="s">
        <v>274</v>
      </c>
      <c r="CX1" s="24" t="s">
        <v>277</v>
      </c>
      <c r="CY1" s="24" t="s">
        <v>280</v>
      </c>
      <c r="CZ1" s="24" t="s">
        <v>283</v>
      </c>
      <c r="DA1" s="24" t="s">
        <v>802</v>
      </c>
      <c r="DB1" s="24" t="s">
        <v>803</v>
      </c>
      <c r="DC1" s="24"/>
      <c r="DD1" s="24" t="s">
        <v>804</v>
      </c>
      <c r="DE1" s="24" t="s">
        <v>805</v>
      </c>
      <c r="DF1" s="24" t="s">
        <v>806</v>
      </c>
      <c r="DG1" s="24" t="s">
        <v>194</v>
      </c>
      <c r="DH1" s="24" t="s">
        <v>197</v>
      </c>
      <c r="DI1" s="24" t="s">
        <v>200</v>
      </c>
      <c r="DJ1" s="24" t="s">
        <v>203</v>
      </c>
      <c r="DK1" s="24" t="s">
        <v>206</v>
      </c>
      <c r="DL1" s="24" t="s">
        <v>209</v>
      </c>
      <c r="DM1" s="24" t="s">
        <v>212</v>
      </c>
      <c r="DN1" s="24" t="s">
        <v>215</v>
      </c>
      <c r="DO1" s="24" t="s">
        <v>218</v>
      </c>
      <c r="DP1" s="24" t="s">
        <v>221</v>
      </c>
      <c r="DQ1" s="24" t="s">
        <v>224</v>
      </c>
      <c r="DR1" s="24" t="s">
        <v>227</v>
      </c>
      <c r="DS1" s="24" t="s">
        <v>230</v>
      </c>
      <c r="DT1" s="24" t="s">
        <v>233</v>
      </c>
      <c r="DU1" s="24" t="s">
        <v>236</v>
      </c>
      <c r="DV1" s="24" t="s">
        <v>239</v>
      </c>
      <c r="DW1" s="24" t="s">
        <v>242</v>
      </c>
      <c r="DX1" s="24" t="s">
        <v>245</v>
      </c>
      <c r="DY1" s="24" t="s">
        <v>248</v>
      </c>
      <c r="DZ1" s="24" t="s">
        <v>251</v>
      </c>
      <c r="EA1" s="24" t="s">
        <v>254</v>
      </c>
      <c r="EB1" s="24" t="s">
        <v>257</v>
      </c>
      <c r="EC1" s="24" t="s">
        <v>260</v>
      </c>
      <c r="ED1" s="24" t="s">
        <v>263</v>
      </c>
      <c r="EE1" s="24" t="s">
        <v>266</v>
      </c>
      <c r="EF1" s="24" t="s">
        <v>269</v>
      </c>
      <c r="EG1" s="24" t="s">
        <v>272</v>
      </c>
      <c r="EH1" s="24" t="s">
        <v>275</v>
      </c>
      <c r="EI1" s="24" t="s">
        <v>278</v>
      </c>
      <c r="EJ1" s="24" t="s">
        <v>281</v>
      </c>
      <c r="EK1" s="24" t="s">
        <v>284</v>
      </c>
      <c r="EL1" s="24" t="s">
        <v>807</v>
      </c>
      <c r="EM1" s="25" t="s">
        <v>808</v>
      </c>
    </row>
    <row r="2" spans="1:144" s="15" customFormat="1" x14ac:dyDescent="0.55000000000000004">
      <c r="A2" s="39" t="s">
        <v>764</v>
      </c>
      <c r="B2" s="12" t="s">
        <v>604</v>
      </c>
      <c r="C2" s="12" t="s">
        <v>605</v>
      </c>
      <c r="D2" s="12" t="s">
        <v>606</v>
      </c>
      <c r="E2" s="12"/>
      <c r="F2" s="12"/>
      <c r="G2" s="12"/>
      <c r="H2" s="12"/>
      <c r="I2" s="12" t="s">
        <v>611</v>
      </c>
      <c r="J2" s="12"/>
      <c r="K2" s="12" t="s">
        <v>612</v>
      </c>
      <c r="L2" s="12"/>
      <c r="M2" s="12" t="s">
        <v>614</v>
      </c>
      <c r="N2" s="12" t="s">
        <v>616</v>
      </c>
      <c r="O2" s="12" t="s">
        <v>619</v>
      </c>
      <c r="P2" s="12"/>
      <c r="Q2" s="12"/>
      <c r="R2" s="12"/>
      <c r="S2" s="12"/>
      <c r="T2" s="12" t="s">
        <v>782</v>
      </c>
      <c r="U2" s="12"/>
      <c r="V2" s="12" t="s">
        <v>786</v>
      </c>
      <c r="W2" s="12"/>
      <c r="X2" s="12" t="s">
        <v>788</v>
      </c>
      <c r="Y2" s="12"/>
      <c r="Z2" s="12" t="s">
        <v>630</v>
      </c>
      <c r="AA2" s="12"/>
      <c r="AB2" s="12" t="s">
        <v>631</v>
      </c>
      <c r="AC2" s="12" t="s">
        <v>633</v>
      </c>
      <c r="AD2" s="12" t="s">
        <v>40</v>
      </c>
      <c r="AE2" s="12" t="s">
        <v>839</v>
      </c>
      <c r="AF2" s="12"/>
      <c r="AG2" s="12"/>
      <c r="AH2" s="13" t="s">
        <v>86</v>
      </c>
      <c r="AI2" s="12" t="s">
        <v>639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4"/>
      <c r="AU2" s="14"/>
      <c r="AV2" s="12"/>
      <c r="AW2" s="12"/>
      <c r="AX2" s="12"/>
      <c r="AY2" s="12"/>
      <c r="AZ2" s="12"/>
      <c r="BA2" s="12"/>
      <c r="BB2" s="12"/>
      <c r="BC2" s="12"/>
      <c r="BD2" s="12"/>
      <c r="BE2" s="12" t="s">
        <v>640</v>
      </c>
      <c r="BF2" s="12"/>
      <c r="BG2" s="22"/>
      <c r="BH2" s="12"/>
      <c r="BI2" s="12"/>
      <c r="BJ2" s="12" t="s">
        <v>641</v>
      </c>
      <c r="BK2" s="12" t="s">
        <v>156</v>
      </c>
      <c r="BL2" s="12" t="s">
        <v>65</v>
      </c>
      <c r="BM2" s="12" t="s">
        <v>153</v>
      </c>
      <c r="BN2" s="12" t="s">
        <v>154</v>
      </c>
      <c r="BO2" s="12" t="s">
        <v>80</v>
      </c>
      <c r="BP2" s="12" t="s">
        <v>157</v>
      </c>
      <c r="BQ2" s="12" t="s">
        <v>83</v>
      </c>
      <c r="BR2" s="12" t="s">
        <v>823</v>
      </c>
      <c r="BS2" s="13" t="s">
        <v>637</v>
      </c>
      <c r="BT2" s="12" t="s">
        <v>639</v>
      </c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 t="s">
        <v>640</v>
      </c>
      <c r="CQ2" s="12"/>
      <c r="CR2" s="12"/>
      <c r="CS2" s="12"/>
      <c r="CT2" s="12"/>
      <c r="CU2" s="12" t="s">
        <v>641</v>
      </c>
      <c r="CV2" s="12" t="s">
        <v>156</v>
      </c>
      <c r="CW2" s="12" t="s">
        <v>65</v>
      </c>
      <c r="CX2" s="12" t="s">
        <v>153</v>
      </c>
      <c r="CY2" s="12" t="s">
        <v>154</v>
      </c>
      <c r="CZ2" s="12" t="s">
        <v>80</v>
      </c>
      <c r="DA2" s="12" t="s">
        <v>157</v>
      </c>
      <c r="DB2" s="12" t="s">
        <v>83</v>
      </c>
      <c r="DC2" s="12" t="s">
        <v>823</v>
      </c>
      <c r="DD2" s="13" t="s">
        <v>638</v>
      </c>
      <c r="DE2" s="12" t="s">
        <v>639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 t="s">
        <v>640</v>
      </c>
      <c r="EB2" s="12"/>
      <c r="EC2" s="12"/>
      <c r="ED2" s="12"/>
      <c r="EE2" s="12"/>
      <c r="EF2" s="12" t="s">
        <v>641</v>
      </c>
      <c r="EG2" s="12" t="s">
        <v>156</v>
      </c>
      <c r="EH2" s="12" t="s">
        <v>65</v>
      </c>
      <c r="EI2" s="12" t="s">
        <v>153</v>
      </c>
      <c r="EJ2" s="12" t="s">
        <v>154</v>
      </c>
      <c r="EK2" s="12" t="s">
        <v>80</v>
      </c>
      <c r="EL2" s="12" t="s">
        <v>157</v>
      </c>
      <c r="EM2" s="26" t="s">
        <v>83</v>
      </c>
      <c r="EN2" s="12" t="s">
        <v>823</v>
      </c>
    </row>
    <row r="3" spans="1:144" s="15" customFormat="1" ht="18.5" thickBot="1" x14ac:dyDescent="0.6">
      <c r="A3" s="40"/>
      <c r="B3" s="16"/>
      <c r="C3" s="16"/>
      <c r="D3" s="16" t="s">
        <v>91</v>
      </c>
      <c r="E3" s="16" t="s">
        <v>92</v>
      </c>
      <c r="F3" s="16" t="s">
        <v>93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94</v>
      </c>
      <c r="L3" s="16" t="s">
        <v>95</v>
      </c>
      <c r="M3" s="16" t="s">
        <v>97</v>
      </c>
      <c r="N3" s="16" t="s">
        <v>617</v>
      </c>
      <c r="O3" s="16" t="s">
        <v>173</v>
      </c>
      <c r="P3" s="16" t="s">
        <v>174</v>
      </c>
      <c r="Q3" s="16" t="s">
        <v>624</v>
      </c>
      <c r="R3" s="16" t="s">
        <v>40</v>
      </c>
      <c r="S3" s="16" t="s">
        <v>625</v>
      </c>
      <c r="T3" s="16" t="s">
        <v>628</v>
      </c>
      <c r="U3" s="16" t="s">
        <v>629</v>
      </c>
      <c r="V3" s="16" t="s">
        <v>772</v>
      </c>
      <c r="W3" s="16" t="s">
        <v>787</v>
      </c>
      <c r="X3" s="16" t="s">
        <v>789</v>
      </c>
      <c r="Y3" s="16" t="s">
        <v>772</v>
      </c>
      <c r="Z3" s="16" t="s">
        <v>178</v>
      </c>
      <c r="AA3" s="16" t="s">
        <v>179</v>
      </c>
      <c r="AB3" s="16" t="s">
        <v>632</v>
      </c>
      <c r="AC3" s="16" t="s">
        <v>632</v>
      </c>
      <c r="AD3" s="16"/>
      <c r="AE3" s="16" t="s">
        <v>840</v>
      </c>
      <c r="AF3" s="27" t="s">
        <v>841</v>
      </c>
      <c r="AG3" s="51" t="s">
        <v>842</v>
      </c>
      <c r="AH3" s="16" t="s">
        <v>636</v>
      </c>
      <c r="AI3" s="16" t="s">
        <v>8</v>
      </c>
      <c r="AJ3" s="16" t="s">
        <v>10</v>
      </c>
      <c r="AK3" s="16" t="s">
        <v>12</v>
      </c>
      <c r="AL3" s="16" t="s">
        <v>14</v>
      </c>
      <c r="AM3" s="16" t="s">
        <v>16</v>
      </c>
      <c r="AN3" s="16" t="s">
        <v>18</v>
      </c>
      <c r="AO3" s="16" t="s">
        <v>149</v>
      </c>
      <c r="AP3" s="16" t="s">
        <v>150</v>
      </c>
      <c r="AQ3" s="16" t="s">
        <v>23</v>
      </c>
      <c r="AR3" s="16" t="s">
        <v>24</v>
      </c>
      <c r="AS3" s="16" t="s">
        <v>25</v>
      </c>
      <c r="AT3" s="17" t="s">
        <v>26</v>
      </c>
      <c r="AU3" s="17" t="s">
        <v>27</v>
      </c>
      <c r="AV3" s="16" t="s">
        <v>28</v>
      </c>
      <c r="AW3" s="16" t="s">
        <v>29</v>
      </c>
      <c r="AX3" s="16" t="s">
        <v>30</v>
      </c>
      <c r="AY3" s="16" t="s">
        <v>32</v>
      </c>
      <c r="AZ3" s="16" t="s">
        <v>34</v>
      </c>
      <c r="BA3" s="16" t="s">
        <v>36</v>
      </c>
      <c r="BB3" s="16" t="s">
        <v>37</v>
      </c>
      <c r="BC3" s="16" t="s">
        <v>39</v>
      </c>
      <c r="BD3" s="16" t="s">
        <v>40</v>
      </c>
      <c r="BE3" s="16" t="s">
        <v>152</v>
      </c>
      <c r="BF3" s="16" t="s">
        <v>151</v>
      </c>
      <c r="BG3" s="23" t="s">
        <v>50</v>
      </c>
      <c r="BH3" s="16" t="s">
        <v>103</v>
      </c>
      <c r="BI3" s="16" t="s">
        <v>87</v>
      </c>
      <c r="BJ3" s="16" t="s">
        <v>55</v>
      </c>
      <c r="BK3" s="16" t="s">
        <v>156</v>
      </c>
      <c r="BL3" s="16" t="s">
        <v>65</v>
      </c>
      <c r="BM3" s="16" t="s">
        <v>153</v>
      </c>
      <c r="BN3" s="16" t="s">
        <v>154</v>
      </c>
      <c r="BO3" s="16" t="s">
        <v>80</v>
      </c>
      <c r="BP3" s="16" t="s">
        <v>157</v>
      </c>
      <c r="BQ3" s="16" t="s">
        <v>83</v>
      </c>
      <c r="BR3" s="12" t="s">
        <v>823</v>
      </c>
      <c r="BS3" s="16" t="s">
        <v>636</v>
      </c>
      <c r="BT3" s="16" t="s">
        <v>8</v>
      </c>
      <c r="BU3" s="16" t="s">
        <v>10</v>
      </c>
      <c r="BV3" s="16" t="s">
        <v>12</v>
      </c>
      <c r="BW3" s="16" t="s">
        <v>14</v>
      </c>
      <c r="BX3" s="16" t="s">
        <v>16</v>
      </c>
      <c r="BY3" s="16" t="s">
        <v>18</v>
      </c>
      <c r="BZ3" s="16" t="s">
        <v>149</v>
      </c>
      <c r="CA3" s="16" t="s">
        <v>150</v>
      </c>
      <c r="CB3" s="16" t="s">
        <v>23</v>
      </c>
      <c r="CC3" s="16" t="s">
        <v>24</v>
      </c>
      <c r="CD3" s="16" t="s">
        <v>25</v>
      </c>
      <c r="CE3" s="16" t="s">
        <v>26</v>
      </c>
      <c r="CF3" s="16" t="s">
        <v>27</v>
      </c>
      <c r="CG3" s="16" t="s">
        <v>28</v>
      </c>
      <c r="CH3" s="16" t="s">
        <v>29</v>
      </c>
      <c r="CI3" s="16" t="s">
        <v>30</v>
      </c>
      <c r="CJ3" s="16" t="s">
        <v>32</v>
      </c>
      <c r="CK3" s="16" t="s">
        <v>34</v>
      </c>
      <c r="CL3" s="16" t="s">
        <v>36</v>
      </c>
      <c r="CM3" s="16" t="s">
        <v>37</v>
      </c>
      <c r="CN3" s="16" t="s">
        <v>39</v>
      </c>
      <c r="CO3" s="16" t="s">
        <v>40</v>
      </c>
      <c r="CP3" s="16" t="s">
        <v>152</v>
      </c>
      <c r="CQ3" s="16" t="s">
        <v>151</v>
      </c>
      <c r="CR3" s="16" t="s">
        <v>50</v>
      </c>
      <c r="CS3" s="16" t="s">
        <v>103</v>
      </c>
      <c r="CT3" s="16" t="s">
        <v>87</v>
      </c>
      <c r="CU3" s="16" t="s">
        <v>55</v>
      </c>
      <c r="CV3" s="16" t="s">
        <v>156</v>
      </c>
      <c r="CW3" s="16" t="s">
        <v>65</v>
      </c>
      <c r="CX3" s="16" t="s">
        <v>153</v>
      </c>
      <c r="CY3" s="16" t="s">
        <v>154</v>
      </c>
      <c r="CZ3" s="16" t="s">
        <v>80</v>
      </c>
      <c r="DA3" s="16" t="s">
        <v>157</v>
      </c>
      <c r="DB3" s="16" t="s">
        <v>83</v>
      </c>
      <c r="DC3" s="12" t="s">
        <v>823</v>
      </c>
      <c r="DD3" s="16" t="s">
        <v>636</v>
      </c>
      <c r="DE3" s="16" t="s">
        <v>8</v>
      </c>
      <c r="DF3" s="16" t="s">
        <v>10</v>
      </c>
      <c r="DG3" s="16" t="s">
        <v>12</v>
      </c>
      <c r="DH3" s="16" t="s">
        <v>14</v>
      </c>
      <c r="DI3" s="16" t="s">
        <v>16</v>
      </c>
      <c r="DJ3" s="16" t="s">
        <v>18</v>
      </c>
      <c r="DK3" s="16" t="s">
        <v>149</v>
      </c>
      <c r="DL3" s="16" t="s">
        <v>150</v>
      </c>
      <c r="DM3" s="16" t="s">
        <v>23</v>
      </c>
      <c r="DN3" s="16" t="s">
        <v>24</v>
      </c>
      <c r="DO3" s="16" t="s">
        <v>25</v>
      </c>
      <c r="DP3" s="16" t="s">
        <v>26</v>
      </c>
      <c r="DQ3" s="16" t="s">
        <v>27</v>
      </c>
      <c r="DR3" s="16" t="s">
        <v>28</v>
      </c>
      <c r="DS3" s="16" t="s">
        <v>29</v>
      </c>
      <c r="DT3" s="16" t="s">
        <v>30</v>
      </c>
      <c r="DU3" s="16" t="s">
        <v>32</v>
      </c>
      <c r="DV3" s="16" t="s">
        <v>34</v>
      </c>
      <c r="DW3" s="16" t="s">
        <v>36</v>
      </c>
      <c r="DX3" s="16" t="s">
        <v>37</v>
      </c>
      <c r="DY3" s="16" t="s">
        <v>39</v>
      </c>
      <c r="DZ3" s="16" t="s">
        <v>40</v>
      </c>
      <c r="EA3" s="16" t="s">
        <v>152</v>
      </c>
      <c r="EB3" s="16" t="s">
        <v>151</v>
      </c>
      <c r="EC3" s="16" t="s">
        <v>50</v>
      </c>
      <c r="ED3" s="16" t="s">
        <v>103</v>
      </c>
      <c r="EE3" s="16" t="s">
        <v>87</v>
      </c>
      <c r="EF3" s="16" t="s">
        <v>55</v>
      </c>
      <c r="EG3" s="16" t="s">
        <v>156</v>
      </c>
      <c r="EH3" s="16" t="s">
        <v>65</v>
      </c>
      <c r="EI3" s="16" t="s">
        <v>153</v>
      </c>
      <c r="EJ3" s="16" t="s">
        <v>154</v>
      </c>
      <c r="EK3" s="16" t="s">
        <v>80</v>
      </c>
      <c r="EL3" s="16" t="s">
        <v>157</v>
      </c>
      <c r="EM3" s="27" t="s">
        <v>83</v>
      </c>
      <c r="EN3" s="16" t="s">
        <v>823</v>
      </c>
    </row>
    <row r="4" spans="1:144" s="20" customFormat="1" ht="18.5" thickBot="1" x14ac:dyDescent="0.6">
      <c r="A4" s="41">
        <f>'漂着ごみ　データシート①'!I8</f>
        <v>0</v>
      </c>
      <c r="B4" s="33">
        <f>'漂着ごみ　データシート①'!H10</f>
        <v>0</v>
      </c>
      <c r="C4" s="33" t="str">
        <f>'漂着ごみ　データシート①'!H12</f>
        <v>　　　　　　　　　　市町村　　　　　　　　　　海岸</v>
      </c>
      <c r="D4" s="33">
        <f>'漂着ごみ　データシート①'!H13</f>
        <v>0</v>
      </c>
      <c r="E4" s="33">
        <f>'漂着ごみ　データシート①'!K13</f>
        <v>0</v>
      </c>
      <c r="F4" s="33">
        <f>'漂着ごみ　データシート①'!M13</f>
        <v>0</v>
      </c>
      <c r="G4" s="33">
        <f>'漂着ごみ　データシート①'!P13</f>
        <v>0</v>
      </c>
      <c r="H4" s="33">
        <f>'漂着ごみ　データシート①'!R13</f>
        <v>0</v>
      </c>
      <c r="I4" s="33">
        <f>'漂着ごみ　データシート①'!I15</f>
        <v>0</v>
      </c>
      <c r="J4" s="33">
        <f>'漂着ごみ　データシート①'!N15</f>
        <v>0</v>
      </c>
      <c r="K4" s="33">
        <f>'漂着ごみ　データシート①'!I17</f>
        <v>0</v>
      </c>
      <c r="L4" s="33">
        <f>'漂着ごみ　データシート①'!N17</f>
        <v>0</v>
      </c>
      <c r="M4" s="33">
        <f>'漂着ごみ　データシート①'!I19</f>
        <v>0</v>
      </c>
      <c r="N4" s="33">
        <f>'漂着ごみ　データシート①'!AB8</f>
        <v>0</v>
      </c>
      <c r="O4" s="33">
        <f>'漂着ごみ　データシート①'!Y10</f>
        <v>0</v>
      </c>
      <c r="P4" s="33">
        <f>'漂着ごみ　データシート①'!AB10</f>
        <v>0</v>
      </c>
      <c r="Q4" s="33">
        <f>'漂着ごみ　データシート①'!AE10</f>
        <v>0</v>
      </c>
      <c r="R4" s="33">
        <f>'漂着ごみ　データシート①'!AH10</f>
        <v>0</v>
      </c>
      <c r="S4" s="33">
        <f>'漂着ごみ　データシート①'!AK10</f>
        <v>0</v>
      </c>
      <c r="T4" s="33">
        <f>'漂着ごみ　データシート①'!AB12</f>
        <v>0</v>
      </c>
      <c r="U4" s="33">
        <f>'漂着ごみ　データシート①'!AG12</f>
        <v>0</v>
      </c>
      <c r="V4" s="33">
        <f>'漂着ごみ　データシート①'!Y15</f>
        <v>0</v>
      </c>
      <c r="W4" s="33">
        <f>'漂着ごみ　データシート①'!AE15</f>
        <v>0</v>
      </c>
      <c r="X4" s="33">
        <f>'漂着ごみ　データシート①'!Y17</f>
        <v>0</v>
      </c>
      <c r="Y4" s="33">
        <f>'漂着ごみ　データシート①'!AE17</f>
        <v>0</v>
      </c>
      <c r="Z4" s="33">
        <f>'漂着ごみ　データシート①'!Z19</f>
        <v>0</v>
      </c>
      <c r="AA4" s="33">
        <f>'漂着ごみ　データシート①'!AB19</f>
        <v>0</v>
      </c>
      <c r="AB4" s="33">
        <f>'漂着ごみ　データシート①'!AG19</f>
        <v>0</v>
      </c>
      <c r="AC4" s="33">
        <f>'漂着ごみ　データシート①'!AK19</f>
        <v>0</v>
      </c>
      <c r="AD4" s="33">
        <f>'漂着ごみ　データシート①'!AO19</f>
        <v>0</v>
      </c>
      <c r="AE4" s="33">
        <f>'漂着ごみ　データシート①'!AC21</f>
        <v>0</v>
      </c>
      <c r="AF4" s="33">
        <f>'漂着ごみ　データシート①'!AG21</f>
        <v>0</v>
      </c>
      <c r="AG4" s="33" t="str">
        <f>'漂着ごみ　データシート①'!AK21</f>
        <v>（　　　　　　　ｍ）</v>
      </c>
      <c r="AH4" s="33">
        <f>'漂着ごみ　データシート①'!AB26</f>
        <v>0</v>
      </c>
      <c r="AI4" s="42">
        <f>'漂着ごみ　データシート①'!AB27</f>
        <v>0</v>
      </c>
      <c r="AJ4" s="33">
        <f>'漂着ごみ　データシート①'!AB28</f>
        <v>0</v>
      </c>
      <c r="AK4" s="33">
        <f>'漂着ごみ　データシート①'!AB29</f>
        <v>0</v>
      </c>
      <c r="AL4" s="33">
        <f>'漂着ごみ　データシート①'!AB30</f>
        <v>0</v>
      </c>
      <c r="AM4" s="33">
        <f>'漂着ごみ　データシート①'!AB31</f>
        <v>0</v>
      </c>
      <c r="AN4" s="33">
        <f>'漂着ごみ　データシート①'!AB32</f>
        <v>0</v>
      </c>
      <c r="AO4" s="33">
        <f>'漂着ごみ　データシート①'!AB33</f>
        <v>0</v>
      </c>
      <c r="AP4" s="33">
        <f>'漂着ごみ　データシート①'!AB34</f>
        <v>0</v>
      </c>
      <c r="AQ4" s="33">
        <f>'漂着ごみ　データシート①'!AB35</f>
        <v>0</v>
      </c>
      <c r="AR4" s="33" t="e">
        <f>'漂着ごみ　データシート①'!#REF!</f>
        <v>#REF!</v>
      </c>
      <c r="AS4" s="33">
        <f>'漂着ごみ　データシート①'!AB36</f>
        <v>0</v>
      </c>
      <c r="AT4" s="34"/>
      <c r="AU4" s="34"/>
      <c r="AV4" s="33">
        <f>'漂着ごみ　データシート①'!AB39</f>
        <v>0</v>
      </c>
      <c r="AW4" s="33">
        <f>'漂着ごみ　データシート①'!AB40</f>
        <v>0</v>
      </c>
      <c r="AX4" s="33">
        <f>'漂着ごみ　データシート①'!AB41</f>
        <v>0</v>
      </c>
      <c r="AY4" s="33">
        <f>'漂着ごみ　データシート①'!AB42</f>
        <v>0</v>
      </c>
      <c r="AZ4" s="33">
        <f>'漂着ごみ　データシート①'!AB43</f>
        <v>0</v>
      </c>
      <c r="BA4" s="33">
        <f>'漂着ごみ　データシート①'!AB44</f>
        <v>0</v>
      </c>
      <c r="BB4" s="33">
        <f>'漂着ごみ　データシート①'!AB45</f>
        <v>0</v>
      </c>
      <c r="BC4" s="33">
        <f>'漂着ごみ　データシート①'!AB46</f>
        <v>0</v>
      </c>
      <c r="BD4" s="33">
        <f>'漂着ごみ　データシート①'!AB51</f>
        <v>0</v>
      </c>
      <c r="BE4" s="33">
        <f>'漂着ごみ　データシート①'!AB52</f>
        <v>0</v>
      </c>
      <c r="BF4" s="33">
        <f>'漂着ごみ　データシート①'!AB53</f>
        <v>0</v>
      </c>
      <c r="BG4" s="35"/>
      <c r="BH4" s="33">
        <f>'漂着ごみ　データシート①'!AB55</f>
        <v>0</v>
      </c>
      <c r="BI4" s="33">
        <f>'漂着ごみ　データシート①'!AB56</f>
        <v>0</v>
      </c>
      <c r="BJ4" s="33">
        <f>'漂着ごみ　データシート①'!AB57</f>
        <v>0</v>
      </c>
      <c r="BK4" s="33">
        <f>'漂着ごみ　データシート①'!AB58</f>
        <v>0</v>
      </c>
      <c r="BL4" s="33">
        <f>'漂着ごみ　データシート①'!AB59</f>
        <v>0</v>
      </c>
      <c r="BM4" s="33">
        <f>'漂着ごみ　データシート①'!AB60</f>
        <v>0</v>
      </c>
      <c r="BN4" s="33">
        <f>'漂着ごみ　データシート①'!AB61</f>
        <v>0</v>
      </c>
      <c r="BO4" s="33">
        <f>'漂着ごみ　データシート①'!AB62</f>
        <v>0</v>
      </c>
      <c r="BP4" s="33">
        <f>'漂着ごみ　データシート①'!AB63</f>
        <v>0</v>
      </c>
      <c r="BQ4" s="33">
        <f>'漂着ごみ　データシート①'!AB64</f>
        <v>0</v>
      </c>
      <c r="BR4" s="33">
        <f>'漂着ごみ　データシート①'!AB65</f>
        <v>0</v>
      </c>
      <c r="BS4" s="33">
        <f>'漂着ごみ　データシート①'!AG26</f>
        <v>0</v>
      </c>
      <c r="BT4" s="33">
        <f>'漂着ごみ　データシート①'!AG27</f>
        <v>0</v>
      </c>
      <c r="BU4" s="33">
        <f>'漂着ごみ　データシート①'!AG28</f>
        <v>0</v>
      </c>
      <c r="BV4" s="33">
        <f>'漂着ごみ　データシート①'!AG29</f>
        <v>0</v>
      </c>
      <c r="BW4" s="33">
        <f>'漂着ごみ　データシート①'!AG30</f>
        <v>0</v>
      </c>
      <c r="BX4" s="33">
        <f>'漂着ごみ　データシート①'!AG31</f>
        <v>0</v>
      </c>
      <c r="BY4" s="33">
        <f>'漂着ごみ　データシート①'!AG32</f>
        <v>0</v>
      </c>
      <c r="BZ4" s="33">
        <f>'漂着ごみ　データシート①'!AG33</f>
        <v>0</v>
      </c>
      <c r="CA4" s="33">
        <f>'漂着ごみ　データシート①'!AG34</f>
        <v>0</v>
      </c>
      <c r="CB4" s="33">
        <f>'漂着ごみ　データシート①'!AG35</f>
        <v>0</v>
      </c>
      <c r="CC4" s="33" t="e">
        <f>'漂着ごみ　データシート①'!#REF!</f>
        <v>#REF!</v>
      </c>
      <c r="CD4" s="33">
        <f>'漂着ごみ　データシート①'!AG36</f>
        <v>0</v>
      </c>
      <c r="CE4" s="33">
        <f>'漂着ごみ　データシート①'!AG37</f>
        <v>0</v>
      </c>
      <c r="CF4" s="33">
        <f>'漂着ごみ　データシート①'!AG38</f>
        <v>0</v>
      </c>
      <c r="CG4" s="33">
        <f>'漂着ごみ　データシート①'!AG39</f>
        <v>0</v>
      </c>
      <c r="CH4" s="33">
        <f>'漂着ごみ　データシート①'!AG40</f>
        <v>0</v>
      </c>
      <c r="CI4" s="33">
        <f>'漂着ごみ　データシート①'!AG41</f>
        <v>0</v>
      </c>
      <c r="CJ4" s="33">
        <f>'漂着ごみ　データシート①'!AG42</f>
        <v>0</v>
      </c>
      <c r="CK4" s="33">
        <f>'漂着ごみ　データシート①'!AG43</f>
        <v>0</v>
      </c>
      <c r="CL4" s="33">
        <f>'漂着ごみ　データシート①'!AG44</f>
        <v>0</v>
      </c>
      <c r="CM4" s="33">
        <f>'漂着ごみ　データシート①'!AG45</f>
        <v>0</v>
      </c>
      <c r="CN4" s="33">
        <f>'漂着ごみ　データシート①'!AG46</f>
        <v>0</v>
      </c>
      <c r="CO4" s="33">
        <f>'漂着ごみ　データシート①'!AG51</f>
        <v>0</v>
      </c>
      <c r="CP4" s="33">
        <f>'漂着ごみ　データシート①'!AG52</f>
        <v>0</v>
      </c>
      <c r="CQ4" s="33">
        <f>'漂着ごみ　データシート①'!AG53</f>
        <v>0</v>
      </c>
      <c r="CR4" s="33">
        <f>'漂着ごみ　データシート①'!AG54</f>
        <v>0</v>
      </c>
      <c r="CS4" s="33">
        <f>'漂着ごみ　データシート①'!AG55</f>
        <v>0</v>
      </c>
      <c r="CT4" s="33">
        <f>'漂着ごみ　データシート①'!AG56</f>
        <v>0</v>
      </c>
      <c r="CU4" s="33">
        <f>'漂着ごみ　データシート①'!AG57</f>
        <v>0</v>
      </c>
      <c r="CV4" s="33">
        <f>'漂着ごみ　データシート①'!AG58</f>
        <v>0</v>
      </c>
      <c r="CW4" s="33">
        <f>'漂着ごみ　データシート①'!AG59</f>
        <v>0</v>
      </c>
      <c r="CX4" s="33">
        <f>'漂着ごみ　データシート①'!AG60</f>
        <v>0</v>
      </c>
      <c r="CY4" s="33">
        <f>'漂着ごみ　データシート①'!AG61</f>
        <v>0</v>
      </c>
      <c r="CZ4" s="33">
        <f>'漂着ごみ　データシート①'!AG62</f>
        <v>0</v>
      </c>
      <c r="DA4" s="33">
        <f>'漂着ごみ　データシート①'!AG63</f>
        <v>0</v>
      </c>
      <c r="DB4" s="33">
        <f>'漂着ごみ　データシート①'!AG64</f>
        <v>0</v>
      </c>
      <c r="DC4" s="33">
        <f>'漂着ごみ　データシート①'!AG65</f>
        <v>0</v>
      </c>
      <c r="DD4" s="33">
        <f>'漂着ごみ　データシート①'!AL26</f>
        <v>0</v>
      </c>
      <c r="DE4" s="33">
        <f>'漂着ごみ　データシート①'!AL27</f>
        <v>0</v>
      </c>
      <c r="DF4" s="33">
        <f>'漂着ごみ　データシート①'!AL28</f>
        <v>0</v>
      </c>
      <c r="DG4" s="33">
        <f>'漂着ごみ　データシート①'!AL29</f>
        <v>0</v>
      </c>
      <c r="DH4" s="33">
        <f>'漂着ごみ　データシート①'!AL30</f>
        <v>0</v>
      </c>
      <c r="DI4" s="33">
        <f>'漂着ごみ　データシート①'!AL31</f>
        <v>0</v>
      </c>
      <c r="DJ4" s="33">
        <f>'漂着ごみ　データシート①'!AL32</f>
        <v>0</v>
      </c>
      <c r="DK4" s="33">
        <f>'漂着ごみ　データシート①'!AL33</f>
        <v>0</v>
      </c>
      <c r="DL4" s="33">
        <f>'漂着ごみ　データシート①'!AL34</f>
        <v>0</v>
      </c>
      <c r="DM4" s="33">
        <f>'漂着ごみ　データシート①'!AL35</f>
        <v>0</v>
      </c>
      <c r="DN4" s="33" t="e">
        <f>'漂着ごみ　データシート①'!#REF!</f>
        <v>#REF!</v>
      </c>
      <c r="DO4" s="33">
        <f>'漂着ごみ　データシート①'!AL36</f>
        <v>0</v>
      </c>
      <c r="DP4" s="33">
        <f>'漂着ごみ　データシート①'!AL37</f>
        <v>0</v>
      </c>
      <c r="DQ4" s="33">
        <f>'漂着ごみ　データシート①'!AL38</f>
        <v>0</v>
      </c>
      <c r="DR4" s="33">
        <f>'漂着ごみ　データシート①'!AL39</f>
        <v>0</v>
      </c>
      <c r="DS4" s="33">
        <f>'漂着ごみ　データシート①'!AL40</f>
        <v>0</v>
      </c>
      <c r="DT4" s="33">
        <f>'漂着ごみ　データシート①'!AL41</f>
        <v>0</v>
      </c>
      <c r="DU4" s="33">
        <f>'漂着ごみ　データシート①'!AL42</f>
        <v>0</v>
      </c>
      <c r="DV4" s="33">
        <f>'漂着ごみ　データシート①'!AL43</f>
        <v>0</v>
      </c>
      <c r="DW4" s="33">
        <f>'漂着ごみ　データシート①'!AL44</f>
        <v>0</v>
      </c>
      <c r="DX4" s="33">
        <f>'漂着ごみ　データシート①'!AL45</f>
        <v>0</v>
      </c>
      <c r="DY4" s="33">
        <f>'漂着ごみ　データシート①'!AL46</f>
        <v>0</v>
      </c>
      <c r="DZ4" s="33">
        <f>'漂着ごみ　データシート①'!AL51</f>
        <v>0</v>
      </c>
      <c r="EA4" s="33">
        <f>'漂着ごみ　データシート①'!AL52</f>
        <v>0</v>
      </c>
      <c r="EB4" s="33">
        <f>'漂着ごみ　データシート①'!AL53</f>
        <v>0</v>
      </c>
      <c r="EC4" s="33">
        <f>'漂着ごみ　データシート①'!AL54</f>
        <v>0</v>
      </c>
      <c r="ED4" s="33">
        <f>'漂着ごみ　データシート①'!AL55</f>
        <v>0</v>
      </c>
      <c r="EE4" s="33">
        <f>'漂着ごみ　データシート①'!AL56</f>
        <v>0</v>
      </c>
      <c r="EF4" s="33">
        <f>'漂着ごみ　データシート①'!AL57</f>
        <v>0</v>
      </c>
      <c r="EG4" s="33">
        <f>'漂着ごみ　データシート①'!AL58</f>
        <v>0</v>
      </c>
      <c r="EH4" s="33">
        <f>'漂着ごみ　データシート①'!AL59</f>
        <v>0</v>
      </c>
      <c r="EI4" s="33">
        <f>'漂着ごみ　データシート①'!AL60</f>
        <v>0</v>
      </c>
      <c r="EJ4" s="33">
        <f>'漂着ごみ　データシート①'!AL61</f>
        <v>0</v>
      </c>
      <c r="EK4" s="33">
        <f>'漂着ごみ　データシート①'!AL62</f>
        <v>0</v>
      </c>
      <c r="EL4" s="33">
        <f>'漂着ごみ　データシート①'!AL63</f>
        <v>0</v>
      </c>
      <c r="EM4" s="46">
        <f>'漂着ごみ　データシート①'!AL64</f>
        <v>0</v>
      </c>
      <c r="EN4" s="36">
        <f>'漂着ごみ　データシート①'!AL65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B1:CM311"/>
  <sheetViews>
    <sheetView zoomScale="55" zoomScaleNormal="55" zoomScaleSheetLayoutView="29" workbookViewId="0">
      <selection activeCell="E3" sqref="E3:BD5"/>
    </sheetView>
  </sheetViews>
  <sheetFormatPr defaultColWidth="9" defaultRowHeight="18" x14ac:dyDescent="0.55000000000000004"/>
  <cols>
    <col min="1" max="1" width="2.33203125" style="3" customWidth="1"/>
    <col min="2" max="33" width="3.08203125" style="3" customWidth="1"/>
    <col min="34" max="34" width="3.5" style="3" customWidth="1"/>
    <col min="35" max="41" width="3" style="3" customWidth="1"/>
    <col min="42" max="42" width="3.58203125" style="3" customWidth="1"/>
    <col min="43" max="44" width="3" style="3" customWidth="1"/>
    <col min="45" max="45" width="4.25" style="3" customWidth="1"/>
    <col min="46" max="47" width="3.08203125" style="3" customWidth="1"/>
    <col min="48" max="48" width="3.58203125" style="3" customWidth="1"/>
    <col min="49" max="49" width="3.08203125" style="3" customWidth="1"/>
    <col min="50" max="50" width="4.08203125" style="3" customWidth="1"/>
    <col min="51" max="56" width="3.08203125" style="3" customWidth="1"/>
    <col min="57" max="57" width="2.25" style="3" customWidth="1"/>
    <col min="58" max="58" width="2" style="196" customWidth="1"/>
    <col min="59" max="66" width="8.58203125" style="196"/>
    <col min="67" max="112" width="3.08203125" style="3" customWidth="1"/>
    <col min="113" max="16384" width="9" style="3"/>
  </cols>
  <sheetData>
    <row r="1" spans="4:91" s="2" customFormat="1" ht="13" x14ac:dyDescent="0.55000000000000004"/>
    <row r="2" spans="4:91" x14ac:dyDescent="0.55000000000000004">
      <c r="BF2" s="195"/>
    </row>
    <row r="3" spans="4:91" x14ac:dyDescent="0.55000000000000004">
      <c r="E3" s="240" t="s">
        <v>131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F3" s="195"/>
    </row>
    <row r="4" spans="4:91" x14ac:dyDescent="0.55000000000000004"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F4" s="195"/>
    </row>
    <row r="5" spans="4:91" x14ac:dyDescent="0.55000000000000004"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F5" s="195"/>
    </row>
    <row r="6" spans="4:91" x14ac:dyDescent="0.55000000000000004">
      <c r="BF6" s="195"/>
    </row>
    <row r="7" spans="4:91" x14ac:dyDescent="0.55000000000000004">
      <c r="BF7" s="195"/>
    </row>
    <row r="8" spans="4:91" ht="22.5" customHeight="1" x14ac:dyDescent="0.55000000000000004">
      <c r="K8" s="6"/>
      <c r="L8" s="6"/>
      <c r="M8" s="6"/>
      <c r="N8" s="6"/>
      <c r="O8" s="243" t="s">
        <v>763</v>
      </c>
      <c r="P8" s="243"/>
      <c r="Q8" s="243"/>
      <c r="R8" s="243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5"/>
      <c r="AE8" s="5"/>
      <c r="AF8" s="242" t="s">
        <v>889</v>
      </c>
      <c r="AG8" s="242"/>
      <c r="AH8" s="242"/>
      <c r="AI8" s="242"/>
      <c r="AJ8" s="242"/>
      <c r="AK8" s="242"/>
      <c r="AL8" s="242"/>
      <c r="AM8" s="242"/>
      <c r="AN8" s="197"/>
      <c r="AO8" s="197"/>
      <c r="AP8" s="197"/>
      <c r="AQ8" s="180"/>
      <c r="AR8" s="180"/>
      <c r="AS8" s="180" t="s">
        <v>98</v>
      </c>
      <c r="AT8" s="5"/>
      <c r="AU8" s="5"/>
      <c r="AV8" s="5"/>
      <c r="AW8" s="5"/>
      <c r="AX8" s="5"/>
      <c r="AY8" s="5"/>
      <c r="AZ8" s="5"/>
      <c r="BA8" s="5"/>
      <c r="BF8" s="195"/>
    </row>
    <row r="9" spans="4:91" ht="2.25" customHeight="1" x14ac:dyDescent="0.55000000000000004">
      <c r="K9" s="103"/>
      <c r="L9" s="103"/>
      <c r="M9" s="103"/>
      <c r="N9" s="103"/>
      <c r="O9" s="181"/>
      <c r="P9" s="181"/>
      <c r="Q9" s="181"/>
      <c r="R9" s="181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5"/>
      <c r="AE9" s="5"/>
      <c r="AF9" s="181"/>
      <c r="AG9" s="181"/>
      <c r="AH9" s="181"/>
      <c r="AI9" s="181"/>
      <c r="AJ9" s="181"/>
      <c r="AK9" s="181"/>
      <c r="AL9" s="7"/>
      <c r="AM9" s="7"/>
      <c r="AN9" s="7"/>
      <c r="AO9" s="7"/>
      <c r="AP9" s="7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F9" s="195"/>
    </row>
    <row r="10" spans="4:91" ht="18" customHeight="1" x14ac:dyDescent="0.55000000000000004">
      <c r="K10" s="10"/>
      <c r="L10" s="10"/>
      <c r="M10" s="10"/>
      <c r="N10" s="10"/>
      <c r="O10" s="242" t="s">
        <v>188</v>
      </c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5"/>
      <c r="AE10" s="5"/>
      <c r="AF10" s="5" t="s">
        <v>99</v>
      </c>
      <c r="AG10" s="5"/>
      <c r="AH10" s="5"/>
      <c r="AI10" s="182"/>
      <c r="AJ10" s="3" t="s">
        <v>173</v>
      </c>
      <c r="AL10" s="182"/>
      <c r="AM10" s="3" t="s">
        <v>174</v>
      </c>
      <c r="AO10" s="182"/>
      <c r="AP10" s="3" t="s">
        <v>175</v>
      </c>
      <c r="AR10" s="182"/>
      <c r="AS10" s="3" t="s">
        <v>183</v>
      </c>
      <c r="AU10" s="241"/>
      <c r="AV10" s="241"/>
      <c r="AW10" s="241"/>
      <c r="AX10" s="241"/>
      <c r="AY10" s="241"/>
      <c r="AZ10" s="241"/>
      <c r="BA10" s="5" t="s">
        <v>176</v>
      </c>
      <c r="BF10" s="195"/>
    </row>
    <row r="11" spans="4:91" ht="2.25" customHeight="1" x14ac:dyDescent="0.55000000000000004">
      <c r="K11" s="9"/>
      <c r="L11" s="9"/>
      <c r="M11" s="9"/>
      <c r="N11" s="9"/>
      <c r="O11" s="183"/>
      <c r="P11" s="183"/>
      <c r="Q11" s="183"/>
      <c r="R11" s="8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F11" s="195"/>
    </row>
    <row r="12" spans="4:91" ht="22.5" customHeight="1" x14ac:dyDescent="0.55000000000000004">
      <c r="K12" s="10"/>
      <c r="L12" s="10"/>
      <c r="M12" s="10"/>
      <c r="N12" s="10"/>
      <c r="O12" s="243" t="s">
        <v>90</v>
      </c>
      <c r="P12" s="243"/>
      <c r="Q12" s="243"/>
      <c r="R12" s="245" t="s">
        <v>869</v>
      </c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5"/>
      <c r="AE12" s="5"/>
      <c r="AF12" s="243" t="s">
        <v>766</v>
      </c>
      <c r="AG12" s="243"/>
      <c r="AH12" s="243"/>
      <c r="AI12" s="243"/>
      <c r="AJ12" s="243"/>
      <c r="AK12" s="5" t="s">
        <v>100</v>
      </c>
      <c r="AL12" s="247"/>
      <c r="AM12" s="247"/>
      <c r="AN12" s="247"/>
      <c r="AO12" s="247"/>
      <c r="AP12" s="5" t="s">
        <v>101</v>
      </c>
      <c r="AQ12" s="247"/>
      <c r="AR12" s="247"/>
      <c r="AS12" s="247"/>
      <c r="AT12" s="247"/>
      <c r="AU12" s="247"/>
      <c r="AV12" s="5"/>
      <c r="AW12" s="5"/>
      <c r="AX12" s="5"/>
      <c r="AY12" s="5"/>
      <c r="AZ12" s="5"/>
      <c r="BA12" s="5"/>
      <c r="BF12" s="195"/>
      <c r="BQ12" s="343"/>
      <c r="BR12" s="343"/>
      <c r="BS12" s="343"/>
      <c r="BT12" s="343"/>
      <c r="BU12" s="343"/>
      <c r="BV12" s="343"/>
      <c r="BW12" s="344"/>
      <c r="BX12" s="344"/>
      <c r="BY12" s="344"/>
      <c r="BZ12" s="344"/>
      <c r="CA12" s="344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</row>
    <row r="13" spans="4:91" ht="22.5" customHeight="1" x14ac:dyDescent="0.55000000000000004">
      <c r="K13" s="10"/>
      <c r="L13" s="10"/>
      <c r="M13" s="10"/>
      <c r="N13" s="10"/>
      <c r="O13" s="244" t="s">
        <v>184</v>
      </c>
      <c r="P13" s="244"/>
      <c r="Q13" s="244"/>
      <c r="R13" s="246"/>
      <c r="S13" s="246"/>
      <c r="T13" s="5" t="s">
        <v>91</v>
      </c>
      <c r="U13" s="185"/>
      <c r="V13" s="5" t="s">
        <v>92</v>
      </c>
      <c r="W13" s="185"/>
      <c r="X13" s="5" t="s">
        <v>93</v>
      </c>
      <c r="Y13" s="5" t="s">
        <v>185</v>
      </c>
      <c r="Z13" s="185"/>
      <c r="AA13" s="5" t="s">
        <v>92</v>
      </c>
      <c r="AB13" s="185"/>
      <c r="AC13" s="5" t="s">
        <v>93</v>
      </c>
      <c r="AD13" s="5"/>
      <c r="AE13" s="5"/>
      <c r="AF13" s="243" t="s">
        <v>885</v>
      </c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5"/>
      <c r="AW13" s="5"/>
      <c r="AX13" s="5"/>
      <c r="AY13" s="5"/>
      <c r="AZ13" s="5"/>
      <c r="BA13" s="5"/>
      <c r="BF13" s="195"/>
      <c r="BQ13" s="103"/>
      <c r="BR13" s="103"/>
      <c r="BS13" s="103"/>
      <c r="BT13" s="103"/>
      <c r="BU13" s="103"/>
      <c r="BV13" s="103"/>
      <c r="BW13" s="104"/>
      <c r="BX13" s="104"/>
      <c r="BY13" s="104"/>
      <c r="BZ13" s="104"/>
      <c r="CA13" s="104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</row>
    <row r="14" spans="4:91" ht="2.25" customHeight="1" x14ac:dyDescent="0.55000000000000004">
      <c r="K14" s="10"/>
      <c r="L14" s="10"/>
      <c r="M14" s="10"/>
      <c r="N14" s="10"/>
      <c r="O14" s="186"/>
      <c r="P14" s="186"/>
      <c r="Q14" s="186"/>
      <c r="R14" s="186"/>
      <c r="S14" s="187"/>
      <c r="T14" s="5"/>
      <c r="U14" s="188"/>
      <c r="V14" s="5"/>
      <c r="W14" s="188"/>
      <c r="X14" s="5"/>
      <c r="Y14" s="5"/>
      <c r="Z14" s="188"/>
      <c r="AA14" s="5"/>
      <c r="AB14" s="188"/>
      <c r="AC14" s="5"/>
      <c r="AD14" s="5"/>
      <c r="AE14" s="5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5"/>
      <c r="AW14" s="5"/>
      <c r="AX14" s="5"/>
      <c r="AY14" s="5"/>
      <c r="AZ14" s="5"/>
      <c r="BA14" s="5"/>
      <c r="BF14" s="195"/>
      <c r="BQ14" s="343"/>
      <c r="BR14" s="343"/>
      <c r="BS14" s="343"/>
      <c r="BT14" s="6"/>
      <c r="BU14" s="344"/>
      <c r="BV14" s="344"/>
      <c r="BW14" s="6"/>
      <c r="BX14" s="344"/>
      <c r="BY14" s="344"/>
      <c r="BZ14" s="6"/>
      <c r="CA14" s="344"/>
      <c r="CB14" s="344"/>
      <c r="CC14" s="6"/>
      <c r="CD14" s="344"/>
      <c r="CE14" s="344"/>
      <c r="CF14" s="6"/>
      <c r="CG14" s="344"/>
      <c r="CH14" s="344"/>
      <c r="CI14" s="344"/>
      <c r="CJ14" s="344"/>
      <c r="CK14" s="344"/>
      <c r="CL14" s="344"/>
      <c r="CM14" s="6"/>
    </row>
    <row r="15" spans="4:91" ht="18" customHeight="1" x14ac:dyDescent="0.55000000000000004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48" t="s">
        <v>886</v>
      </c>
      <c r="P15" s="248"/>
      <c r="Q15" s="248"/>
      <c r="R15" s="248"/>
      <c r="S15" s="247"/>
      <c r="T15" s="247"/>
      <c r="U15" s="247"/>
      <c r="V15" s="247"/>
      <c r="W15" s="5" t="s">
        <v>94</v>
      </c>
      <c r="X15" s="247"/>
      <c r="Y15" s="247"/>
      <c r="Z15" s="247"/>
      <c r="AA15" s="247"/>
      <c r="AB15" s="247"/>
      <c r="AC15" s="5" t="s">
        <v>95</v>
      </c>
      <c r="AD15" s="5"/>
      <c r="AE15" s="5"/>
      <c r="AF15" s="242" t="s">
        <v>767</v>
      </c>
      <c r="AG15" s="242"/>
      <c r="AH15" s="5"/>
      <c r="AI15" s="182"/>
      <c r="AJ15" s="257" t="s">
        <v>768</v>
      </c>
      <c r="AK15" s="242"/>
      <c r="AL15" s="242"/>
      <c r="AM15" s="242"/>
      <c r="AN15" s="258"/>
      <c r="AO15" s="182"/>
      <c r="AP15" s="255" t="s">
        <v>769</v>
      </c>
      <c r="AQ15" s="256"/>
      <c r="AR15" s="256"/>
      <c r="AS15" s="256"/>
      <c r="AT15" s="5"/>
      <c r="AU15" s="5"/>
      <c r="AV15" s="5"/>
      <c r="AW15" s="5"/>
      <c r="AX15" s="5"/>
      <c r="AY15" s="5"/>
      <c r="AZ15" s="5"/>
      <c r="BA15" s="5"/>
      <c r="BF15" s="195"/>
      <c r="BQ15" s="103"/>
      <c r="BR15" s="103"/>
      <c r="BS15" s="103"/>
      <c r="BT15" s="6"/>
      <c r="BU15" s="104"/>
      <c r="BV15" s="104"/>
      <c r="BW15" s="6"/>
      <c r="BX15" s="104"/>
      <c r="BY15" s="104"/>
      <c r="BZ15" s="6"/>
      <c r="CA15" s="104"/>
      <c r="CB15" s="104"/>
      <c r="CC15" s="6"/>
      <c r="CD15" s="104"/>
      <c r="CE15" s="104"/>
      <c r="CF15" s="6"/>
      <c r="CG15" s="104"/>
      <c r="CH15" s="104"/>
      <c r="CI15" s="104"/>
      <c r="CJ15" s="104"/>
      <c r="CK15" s="104"/>
      <c r="CL15" s="104"/>
      <c r="CM15" s="6"/>
    </row>
    <row r="16" spans="4:91" ht="2.25" customHeight="1" x14ac:dyDescent="0.55000000000000004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83"/>
      <c r="P16" s="183"/>
      <c r="Q16" s="183"/>
      <c r="R16" s="183"/>
      <c r="S16" s="191"/>
      <c r="T16" s="7"/>
      <c r="U16" s="191"/>
      <c r="V16" s="7"/>
      <c r="W16" s="5"/>
      <c r="X16" s="7"/>
      <c r="Y16" s="7"/>
      <c r="Z16" s="191"/>
      <c r="AA16" s="7"/>
      <c r="AB16" s="191"/>
      <c r="AC16" s="5"/>
      <c r="AD16" s="5"/>
      <c r="AE16" s="5"/>
      <c r="AF16" s="181"/>
      <c r="AG16" s="181"/>
      <c r="AH16" s="5"/>
      <c r="AI16" s="5"/>
      <c r="AJ16" s="5"/>
      <c r="AK16" s="5"/>
      <c r="AL16" s="7"/>
      <c r="AM16" s="7"/>
      <c r="AN16" s="7"/>
      <c r="AO16" s="7"/>
      <c r="AP16" s="5"/>
      <c r="AQ16" s="7"/>
      <c r="AR16" s="7"/>
      <c r="AS16" s="7"/>
      <c r="AT16" s="7"/>
      <c r="AU16" s="7"/>
      <c r="AV16" s="5"/>
      <c r="AW16" s="5"/>
      <c r="AX16" s="5"/>
      <c r="AY16" s="5"/>
      <c r="AZ16" s="5"/>
      <c r="BA16" s="5"/>
      <c r="BF16" s="195"/>
      <c r="BQ16" s="343"/>
      <c r="BR16" s="343"/>
      <c r="BS16" s="343"/>
      <c r="BT16" s="343"/>
      <c r="BU16" s="343"/>
      <c r="BV16" s="6"/>
      <c r="BW16" s="344"/>
      <c r="BX16" s="344"/>
      <c r="BY16" s="344"/>
      <c r="BZ16" s="344"/>
      <c r="CA16" s="6"/>
      <c r="CB16" s="344"/>
      <c r="CC16" s="344"/>
      <c r="CD16" s="344"/>
      <c r="CE16" s="344"/>
      <c r="CF16" s="344"/>
      <c r="CG16" s="6"/>
      <c r="CH16" s="6"/>
      <c r="CI16" s="6"/>
      <c r="CJ16" s="6"/>
      <c r="CK16" s="6"/>
      <c r="CL16" s="6"/>
    </row>
    <row r="17" spans="2:91" ht="18" customHeight="1" x14ac:dyDescent="0.55000000000000004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8" t="s">
        <v>887</v>
      </c>
      <c r="P17" s="248"/>
      <c r="Q17" s="248"/>
      <c r="R17" s="248"/>
      <c r="S17" s="247"/>
      <c r="T17" s="247"/>
      <c r="U17" s="247"/>
      <c r="V17" s="247"/>
      <c r="W17" s="5" t="s">
        <v>94</v>
      </c>
      <c r="X17" s="247"/>
      <c r="Y17" s="247"/>
      <c r="Z17" s="247"/>
      <c r="AA17" s="247"/>
      <c r="AB17" s="247"/>
      <c r="AC17" s="5" t="s">
        <v>95</v>
      </c>
      <c r="AD17" s="5"/>
      <c r="AE17" s="5"/>
      <c r="AF17" s="243" t="s">
        <v>770</v>
      </c>
      <c r="AG17" s="243"/>
      <c r="AH17" s="243"/>
      <c r="AI17" s="182"/>
      <c r="AJ17" s="257" t="s">
        <v>771</v>
      </c>
      <c r="AK17" s="242"/>
      <c r="AL17" s="242"/>
      <c r="AM17" s="242"/>
      <c r="AN17" s="242"/>
      <c r="AO17" s="182"/>
      <c r="AP17" s="257" t="s">
        <v>772</v>
      </c>
      <c r="AQ17" s="242"/>
      <c r="AR17" s="242"/>
      <c r="AS17" s="5"/>
      <c r="AT17" s="5"/>
      <c r="AU17" s="5"/>
      <c r="AV17" s="5"/>
      <c r="AW17" s="5"/>
      <c r="AX17" s="5"/>
      <c r="AY17" s="5"/>
      <c r="AZ17" s="5"/>
      <c r="BA17" s="5"/>
      <c r="BF17" s="195"/>
      <c r="BQ17" s="343"/>
      <c r="BR17" s="343"/>
      <c r="BS17" s="343"/>
      <c r="BT17" s="343"/>
      <c r="BU17" s="343"/>
      <c r="BV17" s="6"/>
      <c r="BW17" s="344"/>
      <c r="BX17" s="344"/>
      <c r="BY17" s="344"/>
      <c r="BZ17" s="344"/>
      <c r="CA17" s="6"/>
      <c r="CB17" s="344"/>
      <c r="CC17" s="344"/>
      <c r="CD17" s="344"/>
      <c r="CE17" s="344"/>
      <c r="CF17" s="344"/>
      <c r="CG17" s="6"/>
      <c r="CH17" s="6"/>
      <c r="CI17" s="6"/>
      <c r="CJ17" s="6"/>
      <c r="CK17" s="6"/>
      <c r="CL17" s="6"/>
    </row>
    <row r="18" spans="2:91" ht="2.25" customHeight="1" x14ac:dyDescent="0.55000000000000004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81"/>
      <c r="AG18" s="181"/>
      <c r="AH18" s="181"/>
      <c r="AI18" s="181"/>
      <c r="AJ18" s="181"/>
      <c r="AK18" s="5"/>
      <c r="AL18" s="7"/>
      <c r="AM18" s="7"/>
      <c r="AN18" s="7"/>
      <c r="AO18" s="7"/>
      <c r="AP18" s="5"/>
      <c r="AQ18" s="7"/>
      <c r="AR18" s="7"/>
      <c r="AS18" s="7"/>
      <c r="AT18" s="7"/>
      <c r="AU18" s="7"/>
      <c r="AV18" s="5"/>
      <c r="AW18" s="5"/>
      <c r="AX18" s="5"/>
      <c r="AY18" s="5"/>
      <c r="AZ18" s="5"/>
      <c r="BA18" s="5"/>
      <c r="BF18" s="195"/>
      <c r="BQ18" s="343"/>
      <c r="BR18" s="343"/>
      <c r="BS18" s="343"/>
      <c r="BT18" s="343"/>
      <c r="BU18" s="343"/>
      <c r="BV18" s="6"/>
      <c r="BW18" s="344"/>
      <c r="BX18" s="344"/>
      <c r="BY18" s="344"/>
      <c r="BZ18" s="344"/>
      <c r="CA18" s="6"/>
      <c r="CB18" s="344"/>
      <c r="CC18" s="344"/>
      <c r="CD18" s="344"/>
      <c r="CE18" s="344"/>
      <c r="CF18" s="344"/>
      <c r="CG18" s="6"/>
      <c r="CH18" s="6"/>
      <c r="CI18" s="6"/>
      <c r="CJ18" s="6"/>
      <c r="CK18" s="6"/>
      <c r="CL18" s="6"/>
    </row>
    <row r="19" spans="2:91" x14ac:dyDescent="0.55000000000000004">
      <c r="O19" s="248" t="s">
        <v>96</v>
      </c>
      <c r="P19" s="248"/>
      <c r="Q19" s="248"/>
      <c r="R19" s="248"/>
      <c r="S19" s="247"/>
      <c r="T19" s="247"/>
      <c r="U19" s="247"/>
      <c r="V19" s="247"/>
      <c r="W19" s="5" t="s">
        <v>97</v>
      </c>
      <c r="X19" s="5"/>
      <c r="Y19" s="5"/>
      <c r="Z19" s="5"/>
      <c r="AA19" s="5"/>
      <c r="AB19" s="5"/>
      <c r="AC19" s="5"/>
      <c r="AD19" s="5"/>
      <c r="AE19" s="5"/>
      <c r="AF19" s="243" t="s">
        <v>102</v>
      </c>
      <c r="AG19" s="243"/>
      <c r="AH19" s="243"/>
      <c r="AI19" s="243"/>
      <c r="AJ19" s="182"/>
      <c r="AK19" s="3" t="s">
        <v>178</v>
      </c>
      <c r="AL19" s="182"/>
      <c r="AM19" s="3" t="s">
        <v>179</v>
      </c>
      <c r="AN19" s="3" t="s">
        <v>182</v>
      </c>
      <c r="AQ19" s="194"/>
      <c r="AR19" s="3" t="s">
        <v>180</v>
      </c>
      <c r="AS19" s="3" t="s">
        <v>181</v>
      </c>
      <c r="AU19" s="194"/>
      <c r="AV19" s="3" t="s">
        <v>765</v>
      </c>
      <c r="AW19" s="3" t="s">
        <v>183</v>
      </c>
      <c r="AY19" s="241"/>
      <c r="AZ19" s="241"/>
      <c r="BA19" s="3" t="s">
        <v>176</v>
      </c>
      <c r="BF19" s="195"/>
      <c r="BQ19" s="343"/>
      <c r="BR19" s="343"/>
      <c r="BS19" s="343"/>
      <c r="BT19" s="343"/>
      <c r="BU19" s="343"/>
      <c r="BV19" s="6"/>
      <c r="BW19" s="344"/>
      <c r="BX19" s="344"/>
      <c r="BY19" s="344"/>
      <c r="BZ19" s="344"/>
      <c r="CA19" s="6"/>
      <c r="CB19" s="344"/>
      <c r="CC19" s="344"/>
      <c r="CD19" s="344"/>
      <c r="CE19" s="344"/>
      <c r="CF19" s="344"/>
      <c r="CG19" s="6"/>
      <c r="CH19" s="6"/>
      <c r="CI19" s="6"/>
      <c r="CJ19" s="6"/>
      <c r="CK19" s="6"/>
      <c r="CL19" s="6"/>
    </row>
    <row r="20" spans="2:91" ht="3.75" customHeight="1" x14ac:dyDescent="0.55000000000000004">
      <c r="O20" s="183"/>
      <c r="P20" s="183"/>
      <c r="Q20" s="183"/>
      <c r="R20" s="183"/>
      <c r="S20" s="7"/>
      <c r="T20" s="7"/>
      <c r="U20" s="7"/>
      <c r="V20" s="7"/>
      <c r="W20" s="5"/>
      <c r="X20" s="5"/>
      <c r="Y20" s="5"/>
      <c r="Z20" s="5"/>
      <c r="AA20" s="5"/>
      <c r="AB20" s="5"/>
      <c r="AC20" s="5"/>
      <c r="AD20" s="5"/>
      <c r="AE20" s="5"/>
      <c r="AF20" s="198"/>
      <c r="AG20" s="198"/>
      <c r="AH20" s="198"/>
      <c r="AI20" s="198"/>
      <c r="AJ20" s="199"/>
      <c r="AL20" s="199"/>
      <c r="AQ20" s="200"/>
      <c r="AU20" s="200"/>
      <c r="AY20" s="198"/>
      <c r="AZ20" s="198"/>
      <c r="BF20" s="195"/>
      <c r="BQ20" s="103"/>
      <c r="BR20" s="103"/>
      <c r="BS20" s="103"/>
      <c r="BT20" s="103"/>
      <c r="BU20" s="103"/>
      <c r="BV20" s="6"/>
      <c r="BW20" s="104"/>
      <c r="BX20" s="104"/>
      <c r="BY20" s="104"/>
      <c r="BZ20" s="104"/>
      <c r="CA20" s="6"/>
      <c r="CB20" s="104"/>
      <c r="CC20" s="104"/>
      <c r="CD20" s="104"/>
      <c r="CE20" s="104"/>
      <c r="CF20" s="104"/>
      <c r="CG20" s="6"/>
      <c r="CH20" s="6"/>
      <c r="CI20" s="6"/>
      <c r="CJ20" s="6"/>
      <c r="CK20" s="6"/>
      <c r="CL20" s="6"/>
    </row>
    <row r="21" spans="2:91" x14ac:dyDescent="0.55000000000000004">
      <c r="O21" s="183"/>
      <c r="P21" s="183"/>
      <c r="Q21" s="183"/>
      <c r="R21" s="183"/>
      <c r="S21" s="7"/>
      <c r="T21" s="7"/>
      <c r="U21" s="7"/>
      <c r="V21" s="7"/>
      <c r="W21" s="5"/>
      <c r="X21" s="5"/>
      <c r="Y21" s="5"/>
      <c r="Z21" s="5"/>
      <c r="AA21" s="5"/>
      <c r="AB21" s="5"/>
      <c r="AC21" s="5"/>
      <c r="AD21" s="5"/>
      <c r="AE21" s="5"/>
      <c r="AF21" s="3" t="s">
        <v>839</v>
      </c>
      <c r="AM21" s="193"/>
      <c r="AN21" s="3" t="s">
        <v>840</v>
      </c>
      <c r="AQ21" s="193"/>
      <c r="AR21" s="3" t="s">
        <v>841</v>
      </c>
      <c r="AU21" s="259" t="s">
        <v>904</v>
      </c>
      <c r="AV21" s="259"/>
      <c r="AW21" s="259"/>
      <c r="AX21" s="259"/>
      <c r="AY21" s="198"/>
      <c r="AZ21" s="198"/>
      <c r="BF21" s="195"/>
      <c r="BQ21" s="103"/>
      <c r="BR21" s="103"/>
      <c r="BS21" s="103"/>
      <c r="BT21" s="103"/>
      <c r="BU21" s="103"/>
      <c r="BV21" s="6"/>
      <c r="BW21" s="104"/>
      <c r="BX21" s="104"/>
      <c r="BY21" s="104"/>
      <c r="BZ21" s="104"/>
      <c r="CA21" s="6"/>
      <c r="CB21" s="104"/>
      <c r="CC21" s="104"/>
      <c r="CD21" s="104"/>
      <c r="CE21" s="104"/>
      <c r="CF21" s="104"/>
      <c r="CG21" s="6"/>
      <c r="CH21" s="6"/>
      <c r="CI21" s="6"/>
      <c r="CJ21" s="6"/>
      <c r="CK21" s="6"/>
      <c r="CL21" s="6"/>
    </row>
    <row r="22" spans="2:91" ht="3" customHeight="1" x14ac:dyDescent="0.55000000000000004">
      <c r="O22" s="183"/>
      <c r="P22" s="183"/>
      <c r="Q22" s="183"/>
      <c r="R22" s="183"/>
      <c r="S22" s="7"/>
      <c r="T22" s="7"/>
      <c r="U22" s="7"/>
      <c r="V22" s="7"/>
      <c r="W22" s="5"/>
      <c r="X22" s="5"/>
      <c r="Y22" s="5"/>
      <c r="Z22" s="5"/>
      <c r="AA22" s="5"/>
      <c r="AB22" s="5"/>
      <c r="AC22" s="5"/>
      <c r="AD22" s="5"/>
      <c r="AE22" s="5"/>
      <c r="AM22" s="201"/>
      <c r="AQ22" s="192"/>
      <c r="AU22" s="2"/>
      <c r="AV22" s="2"/>
      <c r="AW22" s="2"/>
      <c r="AX22" s="2"/>
      <c r="AY22" s="198"/>
      <c r="AZ22" s="198"/>
      <c r="BF22" s="195"/>
      <c r="BQ22" s="103"/>
      <c r="BR22" s="103"/>
      <c r="BS22" s="103"/>
      <c r="BT22" s="103"/>
      <c r="BU22" s="103"/>
      <c r="BV22" s="6"/>
      <c r="BW22" s="104"/>
      <c r="BX22" s="104"/>
      <c r="BY22" s="104"/>
      <c r="BZ22" s="104"/>
      <c r="CA22" s="6"/>
      <c r="CB22" s="104"/>
      <c r="CC22" s="104"/>
      <c r="CD22" s="104"/>
      <c r="CE22" s="104"/>
      <c r="CF22" s="104"/>
      <c r="CG22" s="6"/>
      <c r="CH22" s="6"/>
      <c r="CI22" s="6"/>
      <c r="CJ22" s="6"/>
      <c r="CK22" s="6"/>
      <c r="CL22" s="6"/>
    </row>
    <row r="23" spans="2:91" x14ac:dyDescent="0.55000000000000004">
      <c r="O23" s="183"/>
      <c r="P23" s="183"/>
      <c r="Q23" s="183"/>
      <c r="R23" s="183"/>
      <c r="S23" s="7"/>
      <c r="T23" s="7"/>
      <c r="U23" s="7"/>
      <c r="V23" s="7"/>
      <c r="W23" s="5"/>
      <c r="X23" s="5"/>
      <c r="Y23" s="5"/>
      <c r="Z23" s="5"/>
      <c r="AA23" s="5"/>
      <c r="AB23" s="5"/>
      <c r="AC23" s="5"/>
      <c r="AD23" s="5"/>
      <c r="AE23" s="5"/>
      <c r="AF23" s="3" t="s">
        <v>872</v>
      </c>
      <c r="AI23" s="189"/>
      <c r="AK23" s="3" t="s">
        <v>878</v>
      </c>
      <c r="AM23" s="192"/>
      <c r="AN23" s="193"/>
      <c r="AQ23" s="192"/>
      <c r="AU23" s="2"/>
      <c r="AV23" s="2"/>
      <c r="AW23" s="2"/>
      <c r="AX23" s="2"/>
      <c r="AY23" s="198"/>
      <c r="AZ23" s="198"/>
      <c r="BF23" s="195"/>
      <c r="BQ23" s="103"/>
      <c r="BR23" s="103"/>
      <c r="BS23" s="103"/>
      <c r="BT23" s="103"/>
      <c r="BU23" s="103"/>
      <c r="BV23" s="6"/>
      <c r="BW23" s="104"/>
      <c r="BX23" s="104"/>
      <c r="BY23" s="104"/>
      <c r="BZ23" s="104"/>
      <c r="CA23" s="6"/>
      <c r="CB23" s="104"/>
      <c r="CC23" s="104"/>
      <c r="CD23" s="104"/>
      <c r="CE23" s="104"/>
      <c r="CF23" s="104"/>
      <c r="CG23" s="6"/>
      <c r="CH23" s="6"/>
      <c r="CI23" s="6"/>
      <c r="CJ23" s="6"/>
      <c r="CK23" s="6"/>
      <c r="CL23" s="6"/>
    </row>
    <row r="24" spans="2:91" ht="28.5" customHeight="1" thickBot="1" x14ac:dyDescent="0.6">
      <c r="G24" s="3" t="s">
        <v>877</v>
      </c>
      <c r="AG24" s="3" t="s">
        <v>877</v>
      </c>
      <c r="BF24" s="195"/>
      <c r="BQ24" s="103"/>
      <c r="BR24" s="103"/>
      <c r="BS24" s="103"/>
      <c r="BT24" s="103"/>
      <c r="BU24" s="103"/>
      <c r="BV24" s="6"/>
      <c r="BW24" s="104"/>
      <c r="BX24" s="104"/>
      <c r="BY24" s="104"/>
      <c r="BZ24" s="104"/>
      <c r="CA24" s="6"/>
      <c r="CB24" s="104"/>
      <c r="CC24" s="104"/>
      <c r="CD24" s="104"/>
      <c r="CE24" s="104"/>
      <c r="CF24" s="104"/>
      <c r="CG24" s="6"/>
      <c r="CH24" s="6"/>
      <c r="CI24" s="6"/>
      <c r="CJ24" s="6"/>
      <c r="CK24" s="6"/>
      <c r="CL24" s="6"/>
    </row>
    <row r="25" spans="2:91" ht="25" customHeight="1" thickBot="1" x14ac:dyDescent="0.6">
      <c r="B25" s="345" t="s">
        <v>0</v>
      </c>
      <c r="C25" s="346"/>
      <c r="D25" s="346"/>
      <c r="E25" s="346"/>
      <c r="F25" s="346"/>
      <c r="G25" s="347"/>
      <c r="H25" s="348" t="s">
        <v>1</v>
      </c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349"/>
      <c r="AA25" s="333" t="s">
        <v>2</v>
      </c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4"/>
      <c r="AT25" s="350" t="s">
        <v>86</v>
      </c>
      <c r="AU25" s="333"/>
      <c r="AV25" s="333"/>
      <c r="AW25" s="333"/>
      <c r="AX25" s="333" t="s">
        <v>893</v>
      </c>
      <c r="AY25" s="333"/>
      <c r="AZ25" s="333"/>
      <c r="BA25" s="333"/>
      <c r="BB25" s="333" t="s">
        <v>147</v>
      </c>
      <c r="BC25" s="333"/>
      <c r="BD25" s="333"/>
      <c r="BE25" s="334"/>
      <c r="BF25" s="195"/>
      <c r="BQ25" s="343"/>
      <c r="BR25" s="343"/>
      <c r="BS25" s="343"/>
      <c r="BT25" s="343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344"/>
      <c r="CL25" s="344"/>
      <c r="CM25" s="344"/>
    </row>
    <row r="26" spans="2:91" ht="25" customHeight="1" x14ac:dyDescent="0.55000000000000004">
      <c r="B26" s="376" t="s">
        <v>4</v>
      </c>
      <c r="C26" s="377"/>
      <c r="D26" s="377"/>
      <c r="E26" s="377"/>
      <c r="F26" s="377"/>
      <c r="G26" s="378"/>
      <c r="H26" s="328" t="s">
        <v>5</v>
      </c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30"/>
      <c r="AA26" s="261" t="s">
        <v>5</v>
      </c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354"/>
      <c r="AT26" s="351"/>
      <c r="AU26" s="298"/>
      <c r="AV26" s="298"/>
      <c r="AW26" s="299"/>
      <c r="AX26" s="297"/>
      <c r="AY26" s="298"/>
      <c r="AZ26" s="298"/>
      <c r="BA26" s="299"/>
      <c r="BB26" s="297"/>
      <c r="BC26" s="298"/>
      <c r="BD26" s="298"/>
      <c r="BE26" s="300"/>
      <c r="BF26" s="195"/>
      <c r="BQ26" s="103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104"/>
      <c r="CL26" s="104"/>
      <c r="CM26" s="104"/>
    </row>
    <row r="27" spans="2:91" ht="25" customHeight="1" x14ac:dyDescent="0.55000000000000004">
      <c r="B27" s="376"/>
      <c r="C27" s="377"/>
      <c r="D27" s="377"/>
      <c r="E27" s="377"/>
      <c r="F27" s="377"/>
      <c r="G27" s="378"/>
      <c r="H27" s="271" t="s">
        <v>171</v>
      </c>
      <c r="I27" s="266"/>
      <c r="J27" s="266"/>
      <c r="K27" s="266"/>
      <c r="L27" s="266"/>
      <c r="M27" s="266"/>
      <c r="N27" s="266"/>
      <c r="O27" s="266"/>
      <c r="P27" s="266"/>
      <c r="Q27" s="266"/>
      <c r="R27" s="266" t="s">
        <v>8</v>
      </c>
      <c r="S27" s="266"/>
      <c r="T27" s="266"/>
      <c r="U27" s="266"/>
      <c r="V27" s="266"/>
      <c r="W27" s="266"/>
      <c r="X27" s="266"/>
      <c r="Y27" s="266"/>
      <c r="Z27" s="323"/>
      <c r="AA27" s="323" t="s">
        <v>104</v>
      </c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2"/>
      <c r="AT27" s="322"/>
      <c r="AU27" s="268"/>
      <c r="AV27" s="268"/>
      <c r="AW27" s="269"/>
      <c r="AX27" s="267"/>
      <c r="AY27" s="268"/>
      <c r="AZ27" s="268"/>
      <c r="BA27" s="269"/>
      <c r="BB27" s="267"/>
      <c r="BC27" s="268"/>
      <c r="BD27" s="268"/>
      <c r="BE27" s="270"/>
      <c r="BF27" s="195"/>
    </row>
    <row r="28" spans="2:91" ht="25" customHeight="1" x14ac:dyDescent="0.55000000000000004">
      <c r="B28" s="376"/>
      <c r="C28" s="377"/>
      <c r="D28" s="377"/>
      <c r="E28" s="377"/>
      <c r="F28" s="377"/>
      <c r="G28" s="378"/>
      <c r="H28" s="271"/>
      <c r="I28" s="266"/>
      <c r="J28" s="266"/>
      <c r="K28" s="266"/>
      <c r="L28" s="266"/>
      <c r="M28" s="266"/>
      <c r="N28" s="266"/>
      <c r="O28" s="266"/>
      <c r="P28" s="266"/>
      <c r="Q28" s="266"/>
      <c r="R28" s="266" t="s">
        <v>10</v>
      </c>
      <c r="S28" s="266"/>
      <c r="T28" s="266"/>
      <c r="U28" s="266"/>
      <c r="V28" s="266"/>
      <c r="W28" s="266"/>
      <c r="X28" s="266"/>
      <c r="Y28" s="266"/>
      <c r="Z28" s="323"/>
      <c r="AA28" s="323" t="s">
        <v>105</v>
      </c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2"/>
      <c r="AT28" s="322"/>
      <c r="AU28" s="268"/>
      <c r="AV28" s="268"/>
      <c r="AW28" s="269"/>
      <c r="AX28" s="267"/>
      <c r="AY28" s="268"/>
      <c r="AZ28" s="268"/>
      <c r="BA28" s="269"/>
      <c r="BB28" s="267"/>
      <c r="BC28" s="268"/>
      <c r="BD28" s="268"/>
      <c r="BE28" s="270"/>
      <c r="BF28" s="195"/>
    </row>
    <row r="29" spans="2:91" ht="25" customHeight="1" x14ac:dyDescent="0.55000000000000004">
      <c r="B29" s="376"/>
      <c r="C29" s="377"/>
      <c r="D29" s="377"/>
      <c r="E29" s="377"/>
      <c r="F29" s="377"/>
      <c r="G29" s="378"/>
      <c r="H29" s="271"/>
      <c r="I29" s="266"/>
      <c r="J29" s="266"/>
      <c r="K29" s="266"/>
      <c r="L29" s="266"/>
      <c r="M29" s="266"/>
      <c r="N29" s="266"/>
      <c r="O29" s="266"/>
      <c r="P29" s="266"/>
      <c r="Q29" s="266"/>
      <c r="R29" s="266" t="s">
        <v>12</v>
      </c>
      <c r="S29" s="266"/>
      <c r="T29" s="266"/>
      <c r="U29" s="266"/>
      <c r="V29" s="266"/>
      <c r="W29" s="266"/>
      <c r="X29" s="266"/>
      <c r="Y29" s="266"/>
      <c r="Z29" s="323"/>
      <c r="AA29" s="323" t="s">
        <v>106</v>
      </c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2"/>
      <c r="AT29" s="322"/>
      <c r="AU29" s="268"/>
      <c r="AV29" s="268"/>
      <c r="AW29" s="269"/>
      <c r="AX29" s="267"/>
      <c r="AY29" s="268"/>
      <c r="AZ29" s="268"/>
      <c r="BA29" s="269"/>
      <c r="BB29" s="267"/>
      <c r="BC29" s="268"/>
      <c r="BD29" s="268"/>
      <c r="BE29" s="270"/>
      <c r="BF29" s="195"/>
    </row>
    <row r="30" spans="2:91" ht="25" customHeight="1" x14ac:dyDescent="0.55000000000000004">
      <c r="B30" s="376"/>
      <c r="C30" s="377"/>
      <c r="D30" s="377"/>
      <c r="E30" s="377"/>
      <c r="F30" s="377"/>
      <c r="G30" s="378"/>
      <c r="H30" s="271"/>
      <c r="I30" s="266"/>
      <c r="J30" s="266"/>
      <c r="K30" s="266"/>
      <c r="L30" s="266"/>
      <c r="M30" s="266"/>
      <c r="N30" s="266"/>
      <c r="O30" s="266"/>
      <c r="P30" s="266"/>
      <c r="Q30" s="266"/>
      <c r="R30" s="266" t="s">
        <v>14</v>
      </c>
      <c r="S30" s="266"/>
      <c r="T30" s="266"/>
      <c r="U30" s="266"/>
      <c r="V30" s="266"/>
      <c r="W30" s="266"/>
      <c r="X30" s="266"/>
      <c r="Y30" s="266"/>
      <c r="Z30" s="323"/>
      <c r="AA30" s="323" t="s">
        <v>107</v>
      </c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2"/>
      <c r="AT30" s="322"/>
      <c r="AU30" s="268"/>
      <c r="AV30" s="268"/>
      <c r="AW30" s="269"/>
      <c r="AX30" s="267"/>
      <c r="AY30" s="268"/>
      <c r="AZ30" s="268"/>
      <c r="BA30" s="269"/>
      <c r="BB30" s="267"/>
      <c r="BC30" s="268"/>
      <c r="BD30" s="268"/>
      <c r="BE30" s="270"/>
      <c r="BF30" s="195"/>
    </row>
    <row r="31" spans="2:91" ht="25" customHeight="1" x14ac:dyDescent="0.55000000000000004">
      <c r="B31" s="376"/>
      <c r="C31" s="377"/>
      <c r="D31" s="377"/>
      <c r="E31" s="377"/>
      <c r="F31" s="377"/>
      <c r="G31" s="378"/>
      <c r="H31" s="271" t="s">
        <v>16</v>
      </c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323"/>
      <c r="AA31" s="266" t="s">
        <v>16</v>
      </c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324"/>
      <c r="AT31" s="322"/>
      <c r="AU31" s="268"/>
      <c r="AV31" s="268"/>
      <c r="AW31" s="269"/>
      <c r="AX31" s="267"/>
      <c r="AY31" s="268"/>
      <c r="AZ31" s="268"/>
      <c r="BA31" s="269"/>
      <c r="BB31" s="267"/>
      <c r="BC31" s="268"/>
      <c r="BD31" s="268"/>
      <c r="BE31" s="270"/>
      <c r="BF31" s="195"/>
    </row>
    <row r="32" spans="2:91" ht="25" customHeight="1" x14ac:dyDescent="0.55000000000000004">
      <c r="B32" s="376"/>
      <c r="C32" s="377"/>
      <c r="D32" s="377"/>
      <c r="E32" s="377"/>
      <c r="F32" s="377"/>
      <c r="G32" s="378"/>
      <c r="H32" s="271" t="s">
        <v>18</v>
      </c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323"/>
      <c r="AA32" s="266" t="s">
        <v>18</v>
      </c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324"/>
      <c r="AT32" s="322"/>
      <c r="AU32" s="268"/>
      <c r="AV32" s="268"/>
      <c r="AW32" s="269"/>
      <c r="AX32" s="267"/>
      <c r="AY32" s="268"/>
      <c r="AZ32" s="268"/>
      <c r="BA32" s="269"/>
      <c r="BB32" s="267"/>
      <c r="BC32" s="268"/>
      <c r="BD32" s="268"/>
      <c r="BE32" s="270"/>
      <c r="BF32" s="195"/>
    </row>
    <row r="33" spans="2:58" ht="25" customHeight="1" x14ac:dyDescent="0.55000000000000004">
      <c r="B33" s="376"/>
      <c r="C33" s="377"/>
      <c r="D33" s="377"/>
      <c r="E33" s="377"/>
      <c r="F33" s="377"/>
      <c r="G33" s="378"/>
      <c r="H33" s="105" t="s">
        <v>659</v>
      </c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266" t="s">
        <v>108</v>
      </c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324"/>
      <c r="AT33" s="322"/>
      <c r="AU33" s="268"/>
      <c r="AV33" s="268"/>
      <c r="AW33" s="269"/>
      <c r="AX33" s="267"/>
      <c r="AY33" s="268"/>
      <c r="AZ33" s="268"/>
      <c r="BA33" s="269"/>
      <c r="BB33" s="267"/>
      <c r="BC33" s="268"/>
      <c r="BD33" s="268"/>
      <c r="BE33" s="270"/>
      <c r="BF33" s="195"/>
    </row>
    <row r="34" spans="2:58" ht="25" customHeight="1" x14ac:dyDescent="0.55000000000000004">
      <c r="B34" s="376"/>
      <c r="C34" s="377"/>
      <c r="D34" s="377"/>
      <c r="E34" s="377"/>
      <c r="F34" s="377"/>
      <c r="G34" s="378"/>
      <c r="H34" s="110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266" t="s">
        <v>109</v>
      </c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324"/>
      <c r="AT34" s="322"/>
      <c r="AU34" s="268"/>
      <c r="AV34" s="268"/>
      <c r="AW34" s="269"/>
      <c r="AX34" s="267"/>
      <c r="AY34" s="268"/>
      <c r="AZ34" s="268"/>
      <c r="BA34" s="269"/>
      <c r="BB34" s="267"/>
      <c r="BC34" s="268"/>
      <c r="BD34" s="268"/>
      <c r="BE34" s="270"/>
      <c r="BF34" s="195"/>
    </row>
    <row r="35" spans="2:58" ht="25" customHeight="1" x14ac:dyDescent="0.55000000000000004">
      <c r="B35" s="376"/>
      <c r="C35" s="377"/>
      <c r="D35" s="377"/>
      <c r="E35" s="377"/>
      <c r="F35" s="377"/>
      <c r="G35" s="378"/>
      <c r="H35" s="105" t="s">
        <v>148</v>
      </c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266" t="s">
        <v>146</v>
      </c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324"/>
      <c r="AT35" s="322"/>
      <c r="AU35" s="268"/>
      <c r="AV35" s="268"/>
      <c r="AW35" s="269"/>
      <c r="AX35" s="267"/>
      <c r="AY35" s="268"/>
      <c r="AZ35" s="268"/>
      <c r="BA35" s="269"/>
      <c r="BB35" s="267"/>
      <c r="BC35" s="268"/>
      <c r="BD35" s="268"/>
      <c r="BE35" s="270"/>
      <c r="BF35" s="195"/>
    </row>
    <row r="36" spans="2:58" ht="25" customHeight="1" x14ac:dyDescent="0.55000000000000004">
      <c r="B36" s="376"/>
      <c r="C36" s="377"/>
      <c r="D36" s="377"/>
      <c r="E36" s="377"/>
      <c r="F36" s="377"/>
      <c r="G36" s="378"/>
      <c r="H36" s="108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266" t="s">
        <v>110</v>
      </c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324"/>
      <c r="AT36" s="322"/>
      <c r="AU36" s="268"/>
      <c r="AV36" s="268"/>
      <c r="AW36" s="269"/>
      <c r="AX36" s="267"/>
      <c r="AY36" s="268"/>
      <c r="AZ36" s="268"/>
      <c r="BA36" s="269"/>
      <c r="BB36" s="267"/>
      <c r="BC36" s="268"/>
      <c r="BD36" s="268"/>
      <c r="BE36" s="270"/>
      <c r="BF36" s="195"/>
    </row>
    <row r="37" spans="2:58" ht="25" customHeight="1" x14ac:dyDescent="0.55000000000000004">
      <c r="B37" s="376"/>
      <c r="C37" s="377"/>
      <c r="D37" s="377"/>
      <c r="E37" s="377"/>
      <c r="F37" s="377"/>
      <c r="G37" s="378"/>
      <c r="H37" s="108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266" t="s">
        <v>111</v>
      </c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324"/>
      <c r="AT37" s="322"/>
      <c r="AU37" s="268"/>
      <c r="AV37" s="268"/>
      <c r="AW37" s="269"/>
      <c r="AX37" s="267"/>
      <c r="AY37" s="268"/>
      <c r="AZ37" s="268"/>
      <c r="BA37" s="269"/>
      <c r="BB37" s="267"/>
      <c r="BC37" s="268"/>
      <c r="BD37" s="268"/>
      <c r="BE37" s="270"/>
      <c r="BF37" s="195"/>
    </row>
    <row r="38" spans="2:58" ht="25" customHeight="1" x14ac:dyDescent="0.55000000000000004">
      <c r="B38" s="376"/>
      <c r="C38" s="377"/>
      <c r="D38" s="377"/>
      <c r="E38" s="377"/>
      <c r="F38" s="377"/>
      <c r="G38" s="378"/>
      <c r="H38" s="271" t="s">
        <v>23</v>
      </c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323"/>
      <c r="AA38" s="266" t="s">
        <v>112</v>
      </c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324"/>
      <c r="AT38" s="322"/>
      <c r="AU38" s="268"/>
      <c r="AV38" s="268"/>
      <c r="AW38" s="269"/>
      <c r="AX38" s="267"/>
      <c r="AY38" s="268"/>
      <c r="AZ38" s="268"/>
      <c r="BA38" s="269"/>
      <c r="BB38" s="267"/>
      <c r="BC38" s="268"/>
      <c r="BD38" s="268"/>
      <c r="BE38" s="270"/>
      <c r="BF38" s="195"/>
    </row>
    <row r="39" spans="2:58" ht="25" customHeight="1" x14ac:dyDescent="0.55000000000000004">
      <c r="B39" s="376"/>
      <c r="C39" s="377"/>
      <c r="D39" s="377"/>
      <c r="E39" s="377"/>
      <c r="F39" s="377"/>
      <c r="G39" s="378"/>
      <c r="H39" s="271" t="s">
        <v>25</v>
      </c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323"/>
      <c r="AA39" s="266" t="s">
        <v>114</v>
      </c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324"/>
      <c r="AT39" s="322"/>
      <c r="AU39" s="268"/>
      <c r="AV39" s="268"/>
      <c r="AW39" s="269"/>
      <c r="AX39" s="267"/>
      <c r="AY39" s="268"/>
      <c r="AZ39" s="268"/>
      <c r="BA39" s="269"/>
      <c r="BB39" s="267"/>
      <c r="BC39" s="268"/>
      <c r="BD39" s="268"/>
      <c r="BE39" s="270"/>
      <c r="BF39" s="195"/>
    </row>
    <row r="40" spans="2:58" ht="25" customHeight="1" x14ac:dyDescent="0.55000000000000004">
      <c r="B40" s="376"/>
      <c r="C40" s="377"/>
      <c r="D40" s="377"/>
      <c r="E40" s="377"/>
      <c r="F40" s="377"/>
      <c r="G40" s="378"/>
      <c r="H40" s="271" t="s">
        <v>26</v>
      </c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323"/>
      <c r="AA40" s="266" t="s">
        <v>115</v>
      </c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324"/>
      <c r="AT40" s="321"/>
      <c r="AU40" s="273"/>
      <c r="AV40" s="273"/>
      <c r="AW40" s="274"/>
      <c r="AX40" s="267"/>
      <c r="AY40" s="268"/>
      <c r="AZ40" s="268"/>
      <c r="BA40" s="269"/>
      <c r="BB40" s="267"/>
      <c r="BC40" s="268"/>
      <c r="BD40" s="268"/>
      <c r="BE40" s="270"/>
      <c r="BF40" s="195"/>
    </row>
    <row r="41" spans="2:58" ht="25" customHeight="1" x14ac:dyDescent="0.55000000000000004">
      <c r="B41" s="376"/>
      <c r="C41" s="377"/>
      <c r="D41" s="377"/>
      <c r="E41" s="377"/>
      <c r="F41" s="377"/>
      <c r="G41" s="378"/>
      <c r="H41" s="271" t="s">
        <v>27</v>
      </c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323"/>
      <c r="AA41" s="266" t="s">
        <v>116</v>
      </c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324"/>
      <c r="AT41" s="321"/>
      <c r="AU41" s="273"/>
      <c r="AV41" s="273"/>
      <c r="AW41" s="274"/>
      <c r="AX41" s="267"/>
      <c r="AY41" s="268"/>
      <c r="AZ41" s="268"/>
      <c r="BA41" s="269"/>
      <c r="BB41" s="267"/>
      <c r="BC41" s="268"/>
      <c r="BD41" s="268"/>
      <c r="BE41" s="270"/>
      <c r="BF41" s="195"/>
    </row>
    <row r="42" spans="2:58" ht="25" customHeight="1" x14ac:dyDescent="0.55000000000000004">
      <c r="B42" s="376"/>
      <c r="C42" s="377"/>
      <c r="D42" s="377"/>
      <c r="E42" s="377"/>
      <c r="F42" s="377"/>
      <c r="G42" s="378"/>
      <c r="H42" s="271" t="s">
        <v>28</v>
      </c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323"/>
      <c r="AA42" s="266" t="s">
        <v>117</v>
      </c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324"/>
      <c r="AT42" s="322"/>
      <c r="AU42" s="268"/>
      <c r="AV42" s="268"/>
      <c r="AW42" s="269"/>
      <c r="AX42" s="267"/>
      <c r="AY42" s="268"/>
      <c r="AZ42" s="268"/>
      <c r="BA42" s="269"/>
      <c r="BB42" s="267"/>
      <c r="BC42" s="268"/>
      <c r="BD42" s="268"/>
      <c r="BE42" s="270"/>
      <c r="BF42" s="195"/>
    </row>
    <row r="43" spans="2:58" ht="25" customHeight="1" x14ac:dyDescent="0.55000000000000004">
      <c r="B43" s="376"/>
      <c r="C43" s="377"/>
      <c r="D43" s="377"/>
      <c r="E43" s="377"/>
      <c r="F43" s="377"/>
      <c r="G43" s="378"/>
      <c r="H43" s="271" t="s">
        <v>815</v>
      </c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323"/>
      <c r="AA43" s="266" t="s">
        <v>816</v>
      </c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324"/>
      <c r="AT43" s="322"/>
      <c r="AU43" s="268"/>
      <c r="AV43" s="268"/>
      <c r="AW43" s="269"/>
      <c r="AX43" s="267"/>
      <c r="AY43" s="268"/>
      <c r="AZ43" s="268"/>
      <c r="BA43" s="269"/>
      <c r="BB43" s="267"/>
      <c r="BC43" s="268"/>
      <c r="BD43" s="268"/>
      <c r="BE43" s="270"/>
      <c r="BF43" s="195"/>
    </row>
    <row r="44" spans="2:58" ht="25" customHeight="1" x14ac:dyDescent="0.55000000000000004">
      <c r="B44" s="376"/>
      <c r="C44" s="377"/>
      <c r="D44" s="377"/>
      <c r="E44" s="377"/>
      <c r="F44" s="377"/>
      <c r="G44" s="378"/>
      <c r="H44" s="271" t="s">
        <v>164</v>
      </c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323"/>
      <c r="AA44" s="266" t="s">
        <v>168</v>
      </c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324"/>
      <c r="AT44" s="322"/>
      <c r="AU44" s="268"/>
      <c r="AV44" s="268"/>
      <c r="AW44" s="269"/>
      <c r="AX44" s="267"/>
      <c r="AY44" s="268"/>
      <c r="AZ44" s="268"/>
      <c r="BA44" s="269"/>
      <c r="BB44" s="267"/>
      <c r="BC44" s="268"/>
      <c r="BD44" s="268"/>
      <c r="BE44" s="270"/>
      <c r="BF44" s="195"/>
    </row>
    <row r="45" spans="2:58" ht="25" customHeight="1" x14ac:dyDescent="0.55000000000000004">
      <c r="B45" s="376"/>
      <c r="C45" s="377"/>
      <c r="D45" s="377"/>
      <c r="E45" s="377"/>
      <c r="F45" s="377"/>
      <c r="G45" s="378"/>
      <c r="H45" s="271" t="s">
        <v>32</v>
      </c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323"/>
      <c r="AA45" s="266" t="s">
        <v>31</v>
      </c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324"/>
      <c r="AT45" s="322"/>
      <c r="AU45" s="268"/>
      <c r="AV45" s="268"/>
      <c r="AW45" s="269"/>
      <c r="AX45" s="267"/>
      <c r="AY45" s="268"/>
      <c r="AZ45" s="268"/>
      <c r="BA45" s="269"/>
      <c r="BB45" s="267"/>
      <c r="BC45" s="268"/>
      <c r="BD45" s="268"/>
      <c r="BE45" s="270"/>
      <c r="BF45" s="195"/>
    </row>
    <row r="46" spans="2:58" ht="25" customHeight="1" x14ac:dyDescent="0.55000000000000004">
      <c r="B46" s="376"/>
      <c r="C46" s="377"/>
      <c r="D46" s="377"/>
      <c r="E46" s="377"/>
      <c r="F46" s="377"/>
      <c r="G46" s="378"/>
      <c r="H46" s="271" t="s">
        <v>34</v>
      </c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323"/>
      <c r="AA46" s="266" t="s">
        <v>118</v>
      </c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324"/>
      <c r="AT46" s="322"/>
      <c r="AU46" s="268"/>
      <c r="AV46" s="268"/>
      <c r="AW46" s="269"/>
      <c r="AX46" s="267"/>
      <c r="AY46" s="268"/>
      <c r="AZ46" s="268"/>
      <c r="BA46" s="269"/>
      <c r="BB46" s="267"/>
      <c r="BC46" s="268"/>
      <c r="BD46" s="268"/>
      <c r="BE46" s="270"/>
      <c r="BF46" s="195"/>
    </row>
    <row r="47" spans="2:58" ht="25" customHeight="1" x14ac:dyDescent="0.55000000000000004">
      <c r="B47" s="376"/>
      <c r="C47" s="377"/>
      <c r="D47" s="377"/>
      <c r="E47" s="377"/>
      <c r="F47" s="377"/>
      <c r="G47" s="378"/>
      <c r="H47" s="271" t="s">
        <v>36</v>
      </c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323"/>
      <c r="AA47" s="266" t="s">
        <v>119</v>
      </c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324"/>
      <c r="AT47" s="322"/>
      <c r="AU47" s="268"/>
      <c r="AV47" s="268"/>
      <c r="AW47" s="269"/>
      <c r="AX47" s="267"/>
      <c r="AY47" s="268"/>
      <c r="AZ47" s="268"/>
      <c r="BA47" s="269"/>
      <c r="BB47" s="267"/>
      <c r="BC47" s="268"/>
      <c r="BD47" s="268"/>
      <c r="BE47" s="270"/>
      <c r="BF47" s="195"/>
    </row>
    <row r="48" spans="2:58" ht="25" customHeight="1" x14ac:dyDescent="0.55000000000000004">
      <c r="B48" s="376"/>
      <c r="C48" s="377"/>
      <c r="D48" s="377"/>
      <c r="E48" s="377"/>
      <c r="F48" s="377"/>
      <c r="G48" s="378"/>
      <c r="H48" s="271" t="s">
        <v>37</v>
      </c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323"/>
      <c r="AA48" s="266" t="s">
        <v>124</v>
      </c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324"/>
      <c r="AT48" s="322"/>
      <c r="AU48" s="268"/>
      <c r="AV48" s="268"/>
      <c r="AW48" s="269"/>
      <c r="AX48" s="267"/>
      <c r="AY48" s="268"/>
      <c r="AZ48" s="268"/>
      <c r="BA48" s="269"/>
      <c r="BB48" s="267"/>
      <c r="BC48" s="268"/>
      <c r="BD48" s="268"/>
      <c r="BE48" s="270"/>
      <c r="BF48" s="195"/>
    </row>
    <row r="49" spans="2:58" ht="25" customHeight="1" x14ac:dyDescent="0.55000000000000004">
      <c r="B49" s="376"/>
      <c r="C49" s="377"/>
      <c r="D49" s="377"/>
      <c r="E49" s="377"/>
      <c r="F49" s="377"/>
      <c r="G49" s="378"/>
      <c r="H49" s="105" t="s">
        <v>39</v>
      </c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266" t="s">
        <v>121</v>
      </c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324"/>
      <c r="AT49" s="322"/>
      <c r="AU49" s="268"/>
      <c r="AV49" s="268"/>
      <c r="AW49" s="269"/>
      <c r="AX49" s="267"/>
      <c r="AY49" s="268"/>
      <c r="AZ49" s="268"/>
      <c r="BA49" s="269"/>
      <c r="BB49" s="267"/>
      <c r="BC49" s="268"/>
      <c r="BD49" s="268"/>
      <c r="BE49" s="270"/>
      <c r="BF49" s="195"/>
    </row>
    <row r="50" spans="2:58" ht="25" customHeight="1" x14ac:dyDescent="0.55000000000000004">
      <c r="B50" s="376"/>
      <c r="C50" s="377"/>
      <c r="D50" s="377"/>
      <c r="E50" s="377"/>
      <c r="F50" s="377"/>
      <c r="G50" s="378"/>
      <c r="H50" s="108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266" t="s">
        <v>123</v>
      </c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6"/>
      <c r="AR50" s="266"/>
      <c r="AS50" s="324"/>
      <c r="AT50" s="322"/>
      <c r="AU50" s="268"/>
      <c r="AV50" s="268"/>
      <c r="AW50" s="269"/>
      <c r="AX50" s="267"/>
      <c r="AY50" s="268"/>
      <c r="AZ50" s="268"/>
      <c r="BA50" s="269"/>
      <c r="BB50" s="267"/>
      <c r="BC50" s="268"/>
      <c r="BD50" s="268"/>
      <c r="BE50" s="270"/>
      <c r="BF50" s="195"/>
    </row>
    <row r="51" spans="2:58" ht="25" customHeight="1" x14ac:dyDescent="0.55000000000000004">
      <c r="B51" s="376"/>
      <c r="C51" s="377"/>
      <c r="D51" s="377"/>
      <c r="E51" s="377"/>
      <c r="F51" s="377"/>
      <c r="G51" s="378"/>
      <c r="H51" s="360" t="s">
        <v>897</v>
      </c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  <c r="Z51" s="362"/>
      <c r="AA51" s="271" t="s">
        <v>120</v>
      </c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324"/>
      <c r="AT51" s="322"/>
      <c r="AU51" s="268"/>
      <c r="AV51" s="268"/>
      <c r="AW51" s="269"/>
      <c r="AX51" s="267"/>
      <c r="AY51" s="268"/>
      <c r="AZ51" s="268"/>
      <c r="BA51" s="269"/>
      <c r="BB51" s="267"/>
      <c r="BC51" s="268"/>
      <c r="BD51" s="268"/>
      <c r="BE51" s="270"/>
      <c r="BF51" s="195"/>
    </row>
    <row r="52" spans="2:58" ht="25" customHeight="1" x14ac:dyDescent="0.55000000000000004">
      <c r="B52" s="376"/>
      <c r="C52" s="377"/>
      <c r="D52" s="377"/>
      <c r="E52" s="377"/>
      <c r="F52" s="377"/>
      <c r="G52" s="378"/>
      <c r="H52" s="363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5"/>
      <c r="AA52" s="271" t="s">
        <v>122</v>
      </c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266"/>
      <c r="AO52" s="266"/>
      <c r="AP52" s="266"/>
      <c r="AQ52" s="266"/>
      <c r="AR52" s="266"/>
      <c r="AS52" s="324"/>
      <c r="AT52" s="322"/>
      <c r="AU52" s="268"/>
      <c r="AV52" s="268"/>
      <c r="AW52" s="269"/>
      <c r="AX52" s="267"/>
      <c r="AY52" s="268"/>
      <c r="AZ52" s="268"/>
      <c r="BA52" s="269"/>
      <c r="BB52" s="267"/>
      <c r="BC52" s="268"/>
      <c r="BD52" s="268"/>
      <c r="BE52" s="270"/>
      <c r="BF52" s="195"/>
    </row>
    <row r="53" spans="2:58" ht="25" customHeight="1" x14ac:dyDescent="0.55000000000000004">
      <c r="B53" s="376"/>
      <c r="C53" s="377"/>
      <c r="D53" s="377"/>
      <c r="E53" s="377"/>
      <c r="F53" s="377"/>
      <c r="G53" s="378"/>
      <c r="H53" s="366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8"/>
      <c r="AA53" s="271" t="s">
        <v>898</v>
      </c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66"/>
      <c r="AS53" s="324"/>
      <c r="AT53" s="98"/>
      <c r="AU53" s="95"/>
      <c r="AV53" s="95"/>
      <c r="AW53" s="96"/>
      <c r="AX53" s="94"/>
      <c r="AY53" s="95"/>
      <c r="AZ53" s="95"/>
      <c r="BA53" s="96"/>
      <c r="BB53" s="94"/>
      <c r="BC53" s="95"/>
      <c r="BD53" s="95"/>
      <c r="BE53" s="97"/>
      <c r="BF53" s="195"/>
    </row>
    <row r="54" spans="2:58" ht="25" customHeight="1" x14ac:dyDescent="0.55000000000000004">
      <c r="B54" s="376"/>
      <c r="C54" s="377"/>
      <c r="D54" s="377"/>
      <c r="E54" s="377"/>
      <c r="F54" s="377"/>
      <c r="G54" s="378"/>
      <c r="H54" s="359" t="s">
        <v>125</v>
      </c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71" t="s">
        <v>125</v>
      </c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324"/>
      <c r="AT54" s="322"/>
      <c r="AU54" s="268"/>
      <c r="AV54" s="268"/>
      <c r="AW54" s="269"/>
      <c r="AX54" s="267"/>
      <c r="AY54" s="268"/>
      <c r="AZ54" s="268"/>
      <c r="BA54" s="269"/>
      <c r="BB54" s="267"/>
      <c r="BC54" s="268"/>
      <c r="BD54" s="268"/>
      <c r="BE54" s="270"/>
      <c r="BF54" s="195"/>
    </row>
    <row r="55" spans="2:58" ht="25" customHeight="1" x14ac:dyDescent="0.55000000000000004">
      <c r="B55" s="376"/>
      <c r="C55" s="377"/>
      <c r="D55" s="377"/>
      <c r="E55" s="377"/>
      <c r="F55" s="377"/>
      <c r="G55" s="378"/>
      <c r="H55" s="359" t="s">
        <v>126</v>
      </c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71" t="s">
        <v>126</v>
      </c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6"/>
      <c r="AO55" s="266"/>
      <c r="AP55" s="266"/>
      <c r="AQ55" s="266"/>
      <c r="AR55" s="266"/>
      <c r="AS55" s="324"/>
      <c r="AT55" s="322"/>
      <c r="AU55" s="268"/>
      <c r="AV55" s="268"/>
      <c r="AW55" s="269"/>
      <c r="AX55" s="267"/>
      <c r="AY55" s="268"/>
      <c r="AZ55" s="268"/>
      <c r="BA55" s="269"/>
      <c r="BB55" s="267"/>
      <c r="BC55" s="268"/>
      <c r="BD55" s="268"/>
      <c r="BE55" s="270"/>
      <c r="BF55" s="195"/>
    </row>
    <row r="56" spans="2:58" ht="25" customHeight="1" x14ac:dyDescent="0.55000000000000004">
      <c r="B56" s="376"/>
      <c r="C56" s="377"/>
      <c r="D56" s="377"/>
      <c r="E56" s="377"/>
      <c r="F56" s="377"/>
      <c r="G56" s="378"/>
      <c r="H56" s="359" t="s">
        <v>130</v>
      </c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71" t="s">
        <v>130</v>
      </c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324"/>
      <c r="AT56" s="98"/>
      <c r="AU56" s="95"/>
      <c r="AV56" s="95"/>
      <c r="AW56" s="96"/>
      <c r="AX56" s="94"/>
      <c r="AY56" s="95"/>
      <c r="AZ56" s="95"/>
      <c r="BA56" s="96"/>
      <c r="BB56" s="94"/>
      <c r="BC56" s="95"/>
      <c r="BD56" s="95"/>
      <c r="BE56" s="97"/>
      <c r="BF56" s="195"/>
    </row>
    <row r="57" spans="2:58" ht="25" customHeight="1" x14ac:dyDescent="0.55000000000000004">
      <c r="B57" s="376"/>
      <c r="C57" s="377"/>
      <c r="D57" s="377"/>
      <c r="E57" s="377"/>
      <c r="F57" s="377"/>
      <c r="G57" s="378"/>
      <c r="H57" s="105" t="s">
        <v>40</v>
      </c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266" t="s">
        <v>127</v>
      </c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324"/>
      <c r="AT57" s="322"/>
      <c r="AU57" s="268"/>
      <c r="AV57" s="268"/>
      <c r="AW57" s="269"/>
      <c r="AX57" s="267"/>
      <c r="AY57" s="268"/>
      <c r="AZ57" s="268"/>
      <c r="BA57" s="269"/>
      <c r="BB57" s="267"/>
      <c r="BC57" s="268"/>
      <c r="BD57" s="268"/>
      <c r="BE57" s="270"/>
      <c r="BF57" s="195"/>
    </row>
    <row r="58" spans="2:58" ht="25" customHeight="1" x14ac:dyDescent="0.55000000000000004">
      <c r="B58" s="376"/>
      <c r="C58" s="377"/>
      <c r="D58" s="377"/>
      <c r="E58" s="377"/>
      <c r="F58" s="377"/>
      <c r="G58" s="378"/>
      <c r="H58" s="108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266" t="s">
        <v>128</v>
      </c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66"/>
      <c r="AS58" s="324"/>
      <c r="AT58" s="322"/>
      <c r="AU58" s="268"/>
      <c r="AV58" s="268"/>
      <c r="AW58" s="269"/>
      <c r="AX58" s="267"/>
      <c r="AY58" s="268"/>
      <c r="AZ58" s="268"/>
      <c r="BA58" s="269"/>
      <c r="BB58" s="267"/>
      <c r="BC58" s="268"/>
      <c r="BD58" s="268"/>
      <c r="BE58" s="270"/>
      <c r="BF58" s="195"/>
    </row>
    <row r="59" spans="2:58" ht="25" customHeight="1" x14ac:dyDescent="0.55000000000000004">
      <c r="B59" s="376"/>
      <c r="C59" s="377"/>
      <c r="D59" s="377"/>
      <c r="E59" s="377"/>
      <c r="F59" s="377"/>
      <c r="G59" s="378"/>
      <c r="H59" s="108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266" t="s">
        <v>129</v>
      </c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6"/>
      <c r="AR59" s="266"/>
      <c r="AS59" s="324"/>
      <c r="AT59" s="322"/>
      <c r="AU59" s="268"/>
      <c r="AV59" s="268"/>
      <c r="AW59" s="269"/>
      <c r="AX59" s="267"/>
      <c r="AY59" s="268"/>
      <c r="AZ59" s="268"/>
      <c r="BA59" s="269"/>
      <c r="BB59" s="267"/>
      <c r="BC59" s="268"/>
      <c r="BD59" s="268"/>
      <c r="BE59" s="270"/>
      <c r="BF59" s="195"/>
    </row>
    <row r="60" spans="2:58" ht="25" customHeight="1" x14ac:dyDescent="0.55000000000000004">
      <c r="B60" s="376"/>
      <c r="C60" s="377"/>
      <c r="D60" s="377"/>
      <c r="E60" s="377"/>
      <c r="F60" s="377"/>
      <c r="G60" s="378"/>
      <c r="H60" s="108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266" t="s">
        <v>113</v>
      </c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66"/>
      <c r="AS60" s="324"/>
      <c r="AT60" s="322"/>
      <c r="AU60" s="268"/>
      <c r="AV60" s="268"/>
      <c r="AW60" s="269"/>
      <c r="AX60" s="267"/>
      <c r="AY60" s="268"/>
      <c r="AZ60" s="268"/>
      <c r="BA60" s="269"/>
      <c r="BB60" s="267"/>
      <c r="BC60" s="268"/>
      <c r="BD60" s="268"/>
      <c r="BE60" s="270"/>
      <c r="BF60" s="195"/>
    </row>
    <row r="61" spans="2:58" ht="25" customHeight="1" x14ac:dyDescent="0.55000000000000004">
      <c r="B61" s="376"/>
      <c r="C61" s="377"/>
      <c r="D61" s="377"/>
      <c r="E61" s="377"/>
      <c r="F61" s="377"/>
      <c r="G61" s="378"/>
      <c r="H61" s="108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266" t="s">
        <v>132</v>
      </c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324"/>
      <c r="AT61" s="322"/>
      <c r="AU61" s="268"/>
      <c r="AV61" s="268"/>
      <c r="AW61" s="269"/>
      <c r="AX61" s="267"/>
      <c r="AY61" s="268"/>
      <c r="AZ61" s="268"/>
      <c r="BA61" s="269"/>
      <c r="BB61" s="267"/>
      <c r="BC61" s="268"/>
      <c r="BD61" s="268"/>
      <c r="BE61" s="270"/>
      <c r="BF61" s="195"/>
    </row>
    <row r="62" spans="2:58" ht="25" customHeight="1" x14ac:dyDescent="0.55000000000000004">
      <c r="B62" s="376"/>
      <c r="C62" s="377"/>
      <c r="D62" s="377"/>
      <c r="E62" s="377"/>
      <c r="F62" s="377"/>
      <c r="G62" s="378"/>
      <c r="H62" s="108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338" t="s">
        <v>40</v>
      </c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39"/>
      <c r="AO62" s="339"/>
      <c r="AP62" s="339"/>
      <c r="AQ62" s="339"/>
      <c r="AR62" s="339"/>
      <c r="AS62" s="340"/>
      <c r="AT62" s="325"/>
      <c r="AU62" s="326"/>
      <c r="AV62" s="326"/>
      <c r="AW62" s="327"/>
      <c r="AX62" s="341"/>
      <c r="AY62" s="326"/>
      <c r="AZ62" s="326"/>
      <c r="BA62" s="327"/>
      <c r="BB62" s="341"/>
      <c r="BC62" s="326"/>
      <c r="BD62" s="326"/>
      <c r="BE62" s="342"/>
      <c r="BF62" s="195"/>
    </row>
    <row r="63" spans="2:58" ht="25" customHeight="1" x14ac:dyDescent="0.55000000000000004">
      <c r="B63" s="105" t="s">
        <v>881</v>
      </c>
      <c r="C63" s="106"/>
      <c r="D63" s="106"/>
      <c r="E63" s="106"/>
      <c r="F63" s="106"/>
      <c r="G63" s="85"/>
      <c r="H63" s="105" t="s">
        <v>145</v>
      </c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323" t="s">
        <v>48</v>
      </c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2"/>
      <c r="AT63" s="322"/>
      <c r="AU63" s="268"/>
      <c r="AV63" s="268"/>
      <c r="AW63" s="269"/>
      <c r="AX63" s="267"/>
      <c r="AY63" s="268"/>
      <c r="AZ63" s="268"/>
      <c r="BA63" s="269"/>
      <c r="BB63" s="267"/>
      <c r="BC63" s="268"/>
      <c r="BD63" s="268"/>
      <c r="BE63" s="270"/>
      <c r="BF63" s="195"/>
    </row>
    <row r="64" spans="2:58" ht="25" customHeight="1" x14ac:dyDescent="0.55000000000000004">
      <c r="B64" s="108"/>
      <c r="C64" s="115"/>
      <c r="D64" s="115"/>
      <c r="E64" s="115"/>
      <c r="F64" s="115"/>
      <c r="H64" s="110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323" t="s">
        <v>49</v>
      </c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2"/>
      <c r="AT64" s="322"/>
      <c r="AU64" s="268"/>
      <c r="AV64" s="268"/>
      <c r="AW64" s="269"/>
      <c r="AX64" s="267"/>
      <c r="AY64" s="268"/>
      <c r="AZ64" s="268"/>
      <c r="BA64" s="269"/>
      <c r="BB64" s="267"/>
      <c r="BC64" s="268"/>
      <c r="BD64" s="268"/>
      <c r="BE64" s="270"/>
      <c r="BF64" s="195"/>
    </row>
    <row r="65" spans="2:58" ht="25" customHeight="1" x14ac:dyDescent="0.55000000000000004">
      <c r="B65" s="108"/>
      <c r="C65" s="115"/>
      <c r="D65" s="115"/>
      <c r="E65" s="115"/>
      <c r="F65" s="115"/>
      <c r="G65" s="83"/>
      <c r="H65" s="271" t="s">
        <v>814</v>
      </c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323"/>
      <c r="AA65" s="323" t="s">
        <v>817</v>
      </c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2"/>
      <c r="AT65" s="322"/>
      <c r="AU65" s="268"/>
      <c r="AV65" s="268"/>
      <c r="AW65" s="269"/>
      <c r="AX65" s="267"/>
      <c r="AY65" s="268"/>
      <c r="AZ65" s="268"/>
      <c r="BA65" s="269"/>
      <c r="BB65" s="267"/>
      <c r="BC65" s="268"/>
      <c r="BD65" s="268"/>
      <c r="BE65" s="270"/>
      <c r="BF65" s="195"/>
    </row>
    <row r="66" spans="2:58" ht="25" customHeight="1" x14ac:dyDescent="0.55000000000000004">
      <c r="B66" s="108"/>
      <c r="C66" s="115"/>
      <c r="D66" s="115"/>
      <c r="E66" s="115"/>
      <c r="F66" s="115"/>
      <c r="G66" s="83"/>
      <c r="H66" s="271" t="s">
        <v>50</v>
      </c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323"/>
      <c r="AA66" s="323" t="s">
        <v>50</v>
      </c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2"/>
      <c r="AT66" s="321"/>
      <c r="AU66" s="273"/>
      <c r="AV66" s="273"/>
      <c r="AW66" s="274"/>
      <c r="AX66" s="267"/>
      <c r="AY66" s="268"/>
      <c r="AZ66" s="268"/>
      <c r="BA66" s="269"/>
      <c r="BB66" s="267"/>
      <c r="BC66" s="268"/>
      <c r="BD66" s="268"/>
      <c r="BE66" s="270"/>
      <c r="BF66" s="195"/>
    </row>
    <row r="67" spans="2:58" ht="25" customHeight="1" x14ac:dyDescent="0.55000000000000004">
      <c r="B67" s="108"/>
      <c r="C67" s="115"/>
      <c r="D67" s="115"/>
      <c r="E67" s="115"/>
      <c r="F67" s="115"/>
      <c r="G67" s="83"/>
      <c r="H67" s="271" t="s">
        <v>103</v>
      </c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323"/>
      <c r="AA67" s="323" t="s">
        <v>103</v>
      </c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2"/>
      <c r="AT67" s="322"/>
      <c r="AU67" s="268"/>
      <c r="AV67" s="268"/>
      <c r="AW67" s="269"/>
      <c r="AX67" s="267"/>
      <c r="AY67" s="268"/>
      <c r="AZ67" s="268"/>
      <c r="BA67" s="269"/>
      <c r="BB67" s="267"/>
      <c r="BC67" s="268"/>
      <c r="BD67" s="268"/>
      <c r="BE67" s="270"/>
      <c r="BF67" s="195"/>
    </row>
    <row r="68" spans="2:58" ht="25" customHeight="1" x14ac:dyDescent="0.55000000000000004">
      <c r="B68" s="108"/>
      <c r="C68" s="115"/>
      <c r="D68" s="115"/>
      <c r="E68" s="115"/>
      <c r="F68" s="115"/>
      <c r="G68" s="83"/>
      <c r="H68" s="105" t="s">
        <v>87</v>
      </c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266" t="s">
        <v>132</v>
      </c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324"/>
      <c r="AT68" s="322"/>
      <c r="AU68" s="268"/>
      <c r="AV68" s="268"/>
      <c r="AW68" s="269"/>
      <c r="AX68" s="267"/>
      <c r="AY68" s="268"/>
      <c r="AZ68" s="268"/>
      <c r="BA68" s="269"/>
      <c r="BB68" s="267"/>
      <c r="BC68" s="268"/>
      <c r="BD68" s="268"/>
      <c r="BE68" s="270"/>
      <c r="BF68" s="195"/>
    </row>
    <row r="69" spans="2:58" ht="25" customHeight="1" thickBot="1" x14ac:dyDescent="0.6">
      <c r="B69" s="81"/>
      <c r="C69" s="82"/>
      <c r="D69" s="82"/>
      <c r="E69" s="82"/>
      <c r="F69" s="82"/>
      <c r="G69" s="84"/>
      <c r="H69" s="81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335" t="s">
        <v>40</v>
      </c>
      <c r="AB69" s="336"/>
      <c r="AC69" s="336"/>
      <c r="AD69" s="336"/>
      <c r="AE69" s="336"/>
      <c r="AF69" s="336"/>
      <c r="AG69" s="336"/>
      <c r="AH69" s="336"/>
      <c r="AI69" s="336"/>
      <c r="AJ69" s="336"/>
      <c r="AK69" s="336"/>
      <c r="AL69" s="336"/>
      <c r="AM69" s="336"/>
      <c r="AN69" s="336"/>
      <c r="AO69" s="336"/>
      <c r="AP69" s="336"/>
      <c r="AQ69" s="336"/>
      <c r="AR69" s="336"/>
      <c r="AS69" s="337"/>
      <c r="AT69" s="353"/>
      <c r="AU69" s="289"/>
      <c r="AV69" s="289"/>
      <c r="AW69" s="290"/>
      <c r="AX69" s="288"/>
      <c r="AY69" s="289"/>
      <c r="AZ69" s="289"/>
      <c r="BA69" s="290"/>
      <c r="BB69" s="288"/>
      <c r="BC69" s="289"/>
      <c r="BD69" s="289"/>
      <c r="BE69" s="291"/>
      <c r="BF69" s="195"/>
    </row>
    <row r="70" spans="2:58" ht="18.75" customHeight="1" x14ac:dyDescent="0.55000000000000004">
      <c r="X70" s="3" t="s">
        <v>894</v>
      </c>
      <c r="BF70" s="195"/>
    </row>
    <row r="71" spans="2:58" ht="18.75" customHeight="1" x14ac:dyDescent="0.55000000000000004">
      <c r="BF71" s="195"/>
    </row>
    <row r="72" spans="2:58" ht="18.75" customHeight="1" thickBot="1" x14ac:dyDescent="0.6">
      <c r="BF72" s="195"/>
    </row>
    <row r="73" spans="2:58" ht="25" customHeight="1" thickBot="1" x14ac:dyDescent="0.6">
      <c r="B73" s="345" t="s">
        <v>0</v>
      </c>
      <c r="C73" s="346"/>
      <c r="D73" s="346"/>
      <c r="E73" s="346"/>
      <c r="F73" s="346"/>
      <c r="G73" s="347"/>
      <c r="H73" s="348" t="s">
        <v>1</v>
      </c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349"/>
      <c r="AA73" s="333" t="s">
        <v>2</v>
      </c>
      <c r="AB73" s="333"/>
      <c r="AC73" s="333"/>
      <c r="AD73" s="333"/>
      <c r="AE73" s="333"/>
      <c r="AF73" s="333"/>
      <c r="AG73" s="333"/>
      <c r="AH73" s="333"/>
      <c r="AI73" s="333"/>
      <c r="AJ73" s="333"/>
      <c r="AK73" s="333"/>
      <c r="AL73" s="333"/>
      <c r="AM73" s="333"/>
      <c r="AN73" s="333"/>
      <c r="AO73" s="333"/>
      <c r="AP73" s="333"/>
      <c r="AQ73" s="333"/>
      <c r="AR73" s="333"/>
      <c r="AS73" s="334"/>
      <c r="AT73" s="350" t="s">
        <v>86</v>
      </c>
      <c r="AU73" s="333"/>
      <c r="AV73" s="333"/>
      <c r="AW73" s="333"/>
      <c r="AX73" s="333" t="s">
        <v>893</v>
      </c>
      <c r="AY73" s="333"/>
      <c r="AZ73" s="333"/>
      <c r="BA73" s="333"/>
      <c r="BB73" s="333" t="s">
        <v>147</v>
      </c>
      <c r="BC73" s="333"/>
      <c r="BD73" s="333"/>
      <c r="BE73" s="334"/>
      <c r="BF73" s="195"/>
    </row>
    <row r="74" spans="2:58" ht="25" customHeight="1" x14ac:dyDescent="0.55000000000000004">
      <c r="B74" s="79" t="s">
        <v>55</v>
      </c>
      <c r="C74" s="115"/>
      <c r="D74" s="115"/>
      <c r="E74" s="115"/>
      <c r="F74" s="115"/>
      <c r="G74" s="115"/>
      <c r="H74" s="80" t="s">
        <v>55</v>
      </c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09"/>
      <c r="AA74" s="266" t="s">
        <v>56</v>
      </c>
      <c r="AB74" s="266"/>
      <c r="AC74" s="266"/>
      <c r="AD74" s="266"/>
      <c r="AE74" s="266"/>
      <c r="AF74" s="266"/>
      <c r="AG74" s="266"/>
      <c r="AH74" s="266"/>
      <c r="AI74" s="266"/>
      <c r="AJ74" s="266"/>
      <c r="AK74" s="266"/>
      <c r="AL74" s="266"/>
      <c r="AM74" s="266"/>
      <c r="AN74" s="266"/>
      <c r="AO74" s="266"/>
      <c r="AP74" s="266"/>
      <c r="AQ74" s="266"/>
      <c r="AR74" s="266"/>
      <c r="AS74" s="323"/>
      <c r="AT74" s="322"/>
      <c r="AU74" s="268"/>
      <c r="AV74" s="268"/>
      <c r="AW74" s="269"/>
      <c r="AX74" s="267"/>
      <c r="AY74" s="268"/>
      <c r="AZ74" s="268"/>
      <c r="BA74" s="269"/>
      <c r="BB74" s="267"/>
      <c r="BC74" s="268"/>
      <c r="BD74" s="268"/>
      <c r="BE74" s="270"/>
      <c r="BF74" s="195"/>
    </row>
    <row r="75" spans="2:58" ht="25" customHeight="1" x14ac:dyDescent="0.55000000000000004">
      <c r="B75" s="108"/>
      <c r="C75" s="115"/>
      <c r="D75" s="115"/>
      <c r="E75" s="115"/>
      <c r="F75" s="115"/>
      <c r="G75" s="115"/>
      <c r="H75" s="114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09"/>
      <c r="AA75" s="266" t="s">
        <v>158</v>
      </c>
      <c r="AB75" s="266"/>
      <c r="AC75" s="266"/>
      <c r="AD75" s="266"/>
      <c r="AE75" s="266"/>
      <c r="AF75" s="266"/>
      <c r="AG75" s="266"/>
      <c r="AH75" s="266"/>
      <c r="AI75" s="266"/>
      <c r="AJ75" s="266"/>
      <c r="AK75" s="266"/>
      <c r="AL75" s="266"/>
      <c r="AM75" s="266"/>
      <c r="AN75" s="266"/>
      <c r="AO75" s="266"/>
      <c r="AP75" s="266"/>
      <c r="AQ75" s="266"/>
      <c r="AR75" s="266"/>
      <c r="AS75" s="323"/>
      <c r="AT75" s="322"/>
      <c r="AU75" s="268"/>
      <c r="AV75" s="268"/>
      <c r="AW75" s="269"/>
      <c r="AX75" s="267"/>
      <c r="AY75" s="268"/>
      <c r="AZ75" s="268"/>
      <c r="BA75" s="269"/>
      <c r="BB75" s="267"/>
      <c r="BC75" s="268"/>
      <c r="BD75" s="268"/>
      <c r="BE75" s="270"/>
      <c r="BF75" s="195"/>
    </row>
    <row r="76" spans="2:58" ht="25" customHeight="1" x14ac:dyDescent="0.55000000000000004">
      <c r="B76" s="108"/>
      <c r="C76" s="115"/>
      <c r="D76" s="115"/>
      <c r="E76" s="115"/>
      <c r="F76" s="115"/>
      <c r="G76" s="115"/>
      <c r="H76" s="114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09"/>
      <c r="AA76" s="266" t="s">
        <v>57</v>
      </c>
      <c r="AB76" s="266"/>
      <c r="AC76" s="266"/>
      <c r="AD76" s="266"/>
      <c r="AE76" s="266"/>
      <c r="AF76" s="266"/>
      <c r="AG76" s="266"/>
      <c r="AH76" s="266"/>
      <c r="AI76" s="266"/>
      <c r="AJ76" s="266"/>
      <c r="AK76" s="266"/>
      <c r="AL76" s="266"/>
      <c r="AM76" s="266"/>
      <c r="AN76" s="266"/>
      <c r="AO76" s="266"/>
      <c r="AP76" s="266"/>
      <c r="AQ76" s="266"/>
      <c r="AR76" s="266"/>
      <c r="AS76" s="323"/>
      <c r="AT76" s="322"/>
      <c r="AU76" s="268"/>
      <c r="AV76" s="268"/>
      <c r="AW76" s="269"/>
      <c r="AX76" s="267"/>
      <c r="AY76" s="268"/>
      <c r="AZ76" s="268"/>
      <c r="BA76" s="269"/>
      <c r="BB76" s="267"/>
      <c r="BC76" s="268"/>
      <c r="BD76" s="268"/>
      <c r="BE76" s="270"/>
      <c r="BF76" s="195"/>
    </row>
    <row r="77" spans="2:58" ht="25" customHeight="1" x14ac:dyDescent="0.55000000000000004">
      <c r="B77" s="108"/>
      <c r="C77" s="115"/>
      <c r="D77" s="115"/>
      <c r="E77" s="115"/>
      <c r="F77" s="115"/>
      <c r="G77" s="115"/>
      <c r="H77" s="114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09"/>
      <c r="AA77" s="266" t="s">
        <v>58</v>
      </c>
      <c r="AB77" s="266"/>
      <c r="AC77" s="266"/>
      <c r="AD77" s="266"/>
      <c r="AE77" s="266"/>
      <c r="AF77" s="266"/>
      <c r="AG77" s="266"/>
      <c r="AH77" s="266"/>
      <c r="AI77" s="266"/>
      <c r="AJ77" s="266"/>
      <c r="AK77" s="266"/>
      <c r="AL77" s="266"/>
      <c r="AM77" s="266"/>
      <c r="AN77" s="266"/>
      <c r="AO77" s="266"/>
      <c r="AP77" s="266"/>
      <c r="AQ77" s="266"/>
      <c r="AR77" s="266"/>
      <c r="AS77" s="323"/>
      <c r="AT77" s="322"/>
      <c r="AU77" s="268"/>
      <c r="AV77" s="268"/>
      <c r="AW77" s="269"/>
      <c r="AX77" s="267"/>
      <c r="AY77" s="268"/>
      <c r="AZ77" s="268"/>
      <c r="BA77" s="269"/>
      <c r="BB77" s="267"/>
      <c r="BC77" s="268"/>
      <c r="BD77" s="268"/>
      <c r="BE77" s="270"/>
      <c r="BF77" s="195"/>
    </row>
    <row r="78" spans="2:58" ht="25" customHeight="1" x14ac:dyDescent="0.55000000000000004">
      <c r="B78" s="108"/>
      <c r="C78" s="115"/>
      <c r="D78" s="115"/>
      <c r="E78" s="115"/>
      <c r="F78" s="115"/>
      <c r="G78" s="115"/>
      <c r="H78" s="114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09"/>
      <c r="AA78" s="266" t="s">
        <v>59</v>
      </c>
      <c r="AB78" s="266"/>
      <c r="AC78" s="266"/>
      <c r="AD78" s="266"/>
      <c r="AE78" s="266"/>
      <c r="AF78" s="266"/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323"/>
      <c r="AT78" s="321"/>
      <c r="AU78" s="273"/>
      <c r="AV78" s="273"/>
      <c r="AW78" s="274"/>
      <c r="AX78" s="267"/>
      <c r="AY78" s="268"/>
      <c r="AZ78" s="268"/>
      <c r="BA78" s="269"/>
      <c r="BB78" s="267"/>
      <c r="BC78" s="268"/>
      <c r="BD78" s="268"/>
      <c r="BE78" s="270"/>
      <c r="BF78" s="195"/>
    </row>
    <row r="79" spans="2:58" ht="25" customHeight="1" x14ac:dyDescent="0.55000000000000004">
      <c r="B79" s="108"/>
      <c r="C79" s="115"/>
      <c r="D79" s="115"/>
      <c r="E79" s="115"/>
      <c r="F79" s="115"/>
      <c r="G79" s="115"/>
      <c r="H79" s="114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266" t="s">
        <v>132</v>
      </c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6"/>
      <c r="AN79" s="266"/>
      <c r="AO79" s="266"/>
      <c r="AP79" s="266"/>
      <c r="AQ79" s="266"/>
      <c r="AR79" s="266"/>
      <c r="AS79" s="323"/>
      <c r="AT79" s="322"/>
      <c r="AU79" s="268"/>
      <c r="AV79" s="268"/>
      <c r="AW79" s="269"/>
      <c r="AX79" s="267"/>
      <c r="AY79" s="268"/>
      <c r="AZ79" s="268"/>
      <c r="BA79" s="269"/>
      <c r="BB79" s="267"/>
      <c r="BC79" s="268"/>
      <c r="BD79" s="268"/>
      <c r="BE79" s="270"/>
      <c r="BF79" s="195"/>
    </row>
    <row r="80" spans="2:58" ht="25" customHeight="1" x14ac:dyDescent="0.55000000000000004">
      <c r="B80" s="110"/>
      <c r="C80" s="111"/>
      <c r="D80" s="111"/>
      <c r="E80" s="111"/>
      <c r="F80" s="111"/>
      <c r="G80" s="111"/>
      <c r="H80" s="116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2"/>
      <c r="AA80" s="266" t="s">
        <v>40</v>
      </c>
      <c r="AB80" s="266"/>
      <c r="AC80" s="266"/>
      <c r="AD80" s="266"/>
      <c r="AE80" s="266"/>
      <c r="AF80" s="266"/>
      <c r="AG80" s="266"/>
      <c r="AH80" s="266"/>
      <c r="AI80" s="266"/>
      <c r="AJ80" s="266"/>
      <c r="AK80" s="266"/>
      <c r="AL80" s="266"/>
      <c r="AM80" s="266"/>
      <c r="AN80" s="266"/>
      <c r="AO80" s="266"/>
      <c r="AP80" s="266"/>
      <c r="AQ80" s="266"/>
      <c r="AR80" s="266"/>
      <c r="AS80" s="323"/>
      <c r="AT80" s="322"/>
      <c r="AU80" s="268"/>
      <c r="AV80" s="268"/>
      <c r="AW80" s="269"/>
      <c r="AX80" s="267"/>
      <c r="AY80" s="268"/>
      <c r="AZ80" s="268"/>
      <c r="BA80" s="269"/>
      <c r="BB80" s="267"/>
      <c r="BC80" s="268"/>
      <c r="BD80" s="268"/>
      <c r="BE80" s="270"/>
      <c r="BF80" s="195"/>
    </row>
    <row r="81" spans="2:58" ht="25" customHeight="1" x14ac:dyDescent="0.55000000000000004">
      <c r="B81" s="105" t="s">
        <v>155</v>
      </c>
      <c r="C81" s="115"/>
      <c r="D81" s="115"/>
      <c r="E81" s="115"/>
      <c r="F81" s="115"/>
      <c r="G81" s="109"/>
      <c r="H81" s="113" t="s">
        <v>155</v>
      </c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09"/>
      <c r="AA81" s="266" t="s">
        <v>60</v>
      </c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66"/>
      <c r="AM81" s="266"/>
      <c r="AN81" s="266"/>
      <c r="AO81" s="266"/>
      <c r="AP81" s="266"/>
      <c r="AQ81" s="266"/>
      <c r="AR81" s="266"/>
      <c r="AS81" s="323"/>
      <c r="AT81" s="322"/>
      <c r="AU81" s="268"/>
      <c r="AV81" s="268"/>
      <c r="AW81" s="269"/>
      <c r="AX81" s="267"/>
      <c r="AY81" s="268"/>
      <c r="AZ81" s="268"/>
      <c r="BA81" s="269"/>
      <c r="BB81" s="267"/>
      <c r="BC81" s="268"/>
      <c r="BD81" s="268"/>
      <c r="BE81" s="270"/>
      <c r="BF81" s="195"/>
    </row>
    <row r="82" spans="2:58" ht="25" customHeight="1" x14ac:dyDescent="0.55000000000000004">
      <c r="B82" s="108"/>
      <c r="C82" s="115"/>
      <c r="D82" s="115"/>
      <c r="E82" s="115"/>
      <c r="F82" s="115"/>
      <c r="G82" s="109"/>
      <c r="H82" s="114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09"/>
      <c r="AA82" s="266" t="s">
        <v>20</v>
      </c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6"/>
      <c r="AO82" s="266"/>
      <c r="AP82" s="266"/>
      <c r="AQ82" s="266"/>
      <c r="AR82" s="266"/>
      <c r="AS82" s="323"/>
      <c r="AT82" s="322"/>
      <c r="AU82" s="268"/>
      <c r="AV82" s="268"/>
      <c r="AW82" s="269"/>
      <c r="AX82" s="267"/>
      <c r="AY82" s="268"/>
      <c r="AZ82" s="268"/>
      <c r="BA82" s="269"/>
      <c r="BB82" s="267"/>
      <c r="BC82" s="268"/>
      <c r="BD82" s="268"/>
      <c r="BE82" s="270"/>
      <c r="BF82" s="195"/>
    </row>
    <row r="83" spans="2:58" ht="25" customHeight="1" x14ac:dyDescent="0.55000000000000004">
      <c r="B83" s="108"/>
      <c r="C83" s="115"/>
      <c r="D83" s="115"/>
      <c r="E83" s="115"/>
      <c r="F83" s="115"/>
      <c r="G83" s="109"/>
      <c r="H83" s="114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09"/>
      <c r="AA83" s="266" t="s">
        <v>165</v>
      </c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66"/>
      <c r="AS83" s="323"/>
      <c r="AT83" s="321"/>
      <c r="AU83" s="273"/>
      <c r="AV83" s="273"/>
      <c r="AW83" s="274"/>
      <c r="AX83" s="267"/>
      <c r="AY83" s="268"/>
      <c r="AZ83" s="268"/>
      <c r="BA83" s="269"/>
      <c r="BB83" s="267"/>
      <c r="BC83" s="268"/>
      <c r="BD83" s="268"/>
      <c r="BE83" s="270"/>
      <c r="BF83" s="195"/>
    </row>
    <row r="84" spans="2:58" ht="25" customHeight="1" x14ac:dyDescent="0.55000000000000004">
      <c r="B84" s="108"/>
      <c r="C84" s="115"/>
      <c r="D84" s="115"/>
      <c r="E84" s="115"/>
      <c r="F84" s="115"/>
      <c r="G84" s="109"/>
      <c r="H84" s="114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09"/>
      <c r="AA84" s="266" t="s">
        <v>61</v>
      </c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323"/>
      <c r="AT84" s="322"/>
      <c r="AU84" s="268"/>
      <c r="AV84" s="268"/>
      <c r="AW84" s="269"/>
      <c r="AX84" s="267"/>
      <c r="AY84" s="268"/>
      <c r="AZ84" s="268"/>
      <c r="BA84" s="269"/>
      <c r="BB84" s="267"/>
      <c r="BC84" s="268"/>
      <c r="BD84" s="268"/>
      <c r="BE84" s="270"/>
      <c r="BF84" s="195"/>
    </row>
    <row r="85" spans="2:58" ht="25" customHeight="1" x14ac:dyDescent="0.55000000000000004">
      <c r="B85" s="108"/>
      <c r="C85" s="115"/>
      <c r="D85" s="115"/>
      <c r="E85" s="115"/>
      <c r="F85" s="115"/>
      <c r="G85" s="109"/>
      <c r="H85" s="114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09"/>
      <c r="AA85" s="266" t="s">
        <v>62</v>
      </c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  <c r="AQ85" s="266"/>
      <c r="AR85" s="266"/>
      <c r="AS85" s="323"/>
      <c r="AT85" s="322"/>
      <c r="AU85" s="268"/>
      <c r="AV85" s="268"/>
      <c r="AW85" s="269"/>
      <c r="AX85" s="267"/>
      <c r="AY85" s="268"/>
      <c r="AZ85" s="268"/>
      <c r="BA85" s="269"/>
      <c r="BB85" s="267"/>
      <c r="BC85" s="268"/>
      <c r="BD85" s="268"/>
      <c r="BE85" s="270"/>
      <c r="BF85" s="195"/>
    </row>
    <row r="86" spans="2:58" ht="25" customHeight="1" x14ac:dyDescent="0.55000000000000004">
      <c r="B86" s="108"/>
      <c r="C86" s="115"/>
      <c r="D86" s="115"/>
      <c r="E86" s="115"/>
      <c r="F86" s="115"/>
      <c r="G86" s="109"/>
      <c r="H86" s="114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09"/>
      <c r="AA86" s="266" t="s">
        <v>63</v>
      </c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323"/>
      <c r="AT86" s="322"/>
      <c r="AU86" s="268"/>
      <c r="AV86" s="268"/>
      <c r="AW86" s="269"/>
      <c r="AX86" s="267"/>
      <c r="AY86" s="268"/>
      <c r="AZ86" s="268"/>
      <c r="BA86" s="269"/>
      <c r="BB86" s="267"/>
      <c r="BC86" s="268"/>
      <c r="BD86" s="268"/>
      <c r="BE86" s="270"/>
      <c r="BF86" s="195"/>
    </row>
    <row r="87" spans="2:58" ht="25" customHeight="1" x14ac:dyDescent="0.55000000000000004">
      <c r="B87" s="108"/>
      <c r="C87" s="115"/>
      <c r="D87" s="115"/>
      <c r="E87" s="115"/>
      <c r="F87" s="115"/>
      <c r="G87" s="109"/>
      <c r="H87" s="114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09"/>
      <c r="AA87" s="266" t="s">
        <v>64</v>
      </c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323"/>
      <c r="AT87" s="322"/>
      <c r="AU87" s="268"/>
      <c r="AV87" s="268"/>
      <c r="AW87" s="269"/>
      <c r="AX87" s="267"/>
      <c r="AY87" s="268"/>
      <c r="AZ87" s="268"/>
      <c r="BA87" s="269"/>
      <c r="BB87" s="267"/>
      <c r="BC87" s="268"/>
      <c r="BD87" s="268"/>
      <c r="BE87" s="270"/>
      <c r="BF87" s="195"/>
    </row>
    <row r="88" spans="2:58" ht="25" customHeight="1" x14ac:dyDescent="0.55000000000000004">
      <c r="B88" s="108"/>
      <c r="C88" s="115"/>
      <c r="D88" s="115"/>
      <c r="E88" s="115"/>
      <c r="F88" s="115"/>
      <c r="G88" s="109"/>
      <c r="H88" s="114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266" t="s">
        <v>132</v>
      </c>
      <c r="AB88" s="266"/>
      <c r="AC88" s="266"/>
      <c r="AD88" s="266"/>
      <c r="AE88" s="266"/>
      <c r="AF88" s="266"/>
      <c r="AG88" s="266"/>
      <c r="AH88" s="266"/>
      <c r="AI88" s="266"/>
      <c r="AJ88" s="266"/>
      <c r="AK88" s="266"/>
      <c r="AL88" s="266"/>
      <c r="AM88" s="266"/>
      <c r="AN88" s="266"/>
      <c r="AO88" s="266"/>
      <c r="AP88" s="266"/>
      <c r="AQ88" s="266"/>
      <c r="AR88" s="266"/>
      <c r="AS88" s="323"/>
      <c r="AT88" s="322"/>
      <c r="AU88" s="268"/>
      <c r="AV88" s="268"/>
      <c r="AW88" s="269"/>
      <c r="AX88" s="267"/>
      <c r="AY88" s="268"/>
      <c r="AZ88" s="268"/>
      <c r="BA88" s="269"/>
      <c r="BB88" s="267"/>
      <c r="BC88" s="268"/>
      <c r="BD88" s="268"/>
      <c r="BE88" s="270"/>
      <c r="BF88" s="195"/>
    </row>
    <row r="89" spans="2:58" ht="25" customHeight="1" x14ac:dyDescent="0.55000000000000004">
      <c r="B89" s="110"/>
      <c r="C89" s="111"/>
      <c r="D89" s="111"/>
      <c r="E89" s="111"/>
      <c r="F89" s="111"/>
      <c r="G89" s="112"/>
      <c r="H89" s="116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266" t="s">
        <v>40</v>
      </c>
      <c r="AB89" s="266"/>
      <c r="AC89" s="266"/>
      <c r="AD89" s="266"/>
      <c r="AE89" s="266"/>
      <c r="AF89" s="266"/>
      <c r="AG89" s="266"/>
      <c r="AH89" s="266"/>
      <c r="AI89" s="266"/>
      <c r="AJ89" s="266"/>
      <c r="AK89" s="266"/>
      <c r="AL89" s="266"/>
      <c r="AM89" s="266"/>
      <c r="AN89" s="266"/>
      <c r="AO89" s="266"/>
      <c r="AP89" s="266"/>
      <c r="AQ89" s="266"/>
      <c r="AR89" s="266"/>
      <c r="AS89" s="323"/>
      <c r="AT89" s="322"/>
      <c r="AU89" s="268"/>
      <c r="AV89" s="268"/>
      <c r="AW89" s="269"/>
      <c r="AX89" s="267"/>
      <c r="AY89" s="268"/>
      <c r="AZ89" s="268"/>
      <c r="BA89" s="269"/>
      <c r="BB89" s="267"/>
      <c r="BC89" s="268"/>
      <c r="BD89" s="268"/>
      <c r="BE89" s="270"/>
      <c r="BF89" s="195"/>
    </row>
    <row r="90" spans="2:58" ht="25" customHeight="1" x14ac:dyDescent="0.55000000000000004">
      <c r="B90" s="105" t="s">
        <v>65</v>
      </c>
      <c r="C90" s="115"/>
      <c r="D90" s="115"/>
      <c r="E90" s="115"/>
      <c r="F90" s="115"/>
      <c r="G90" s="109"/>
      <c r="H90" s="113" t="s">
        <v>65</v>
      </c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09"/>
      <c r="AA90" s="266" t="s">
        <v>66</v>
      </c>
      <c r="AB90" s="266"/>
      <c r="AC90" s="266"/>
      <c r="AD90" s="266"/>
      <c r="AE90" s="266"/>
      <c r="AF90" s="266"/>
      <c r="AG90" s="266"/>
      <c r="AH90" s="266"/>
      <c r="AI90" s="266"/>
      <c r="AJ90" s="266"/>
      <c r="AK90" s="266"/>
      <c r="AL90" s="266"/>
      <c r="AM90" s="266"/>
      <c r="AN90" s="266"/>
      <c r="AO90" s="266"/>
      <c r="AP90" s="266"/>
      <c r="AQ90" s="266"/>
      <c r="AR90" s="266"/>
      <c r="AS90" s="323"/>
      <c r="AT90" s="322"/>
      <c r="AU90" s="268"/>
      <c r="AV90" s="268"/>
      <c r="AW90" s="269"/>
      <c r="AX90" s="267"/>
      <c r="AY90" s="268"/>
      <c r="AZ90" s="268"/>
      <c r="BA90" s="269"/>
      <c r="BB90" s="267"/>
      <c r="BC90" s="268"/>
      <c r="BD90" s="268"/>
      <c r="BE90" s="270"/>
      <c r="BF90" s="195"/>
    </row>
    <row r="91" spans="2:58" ht="25" customHeight="1" x14ac:dyDescent="0.55000000000000004">
      <c r="B91" s="108"/>
      <c r="C91" s="115"/>
      <c r="D91" s="115"/>
      <c r="E91" s="115"/>
      <c r="F91" s="115"/>
      <c r="G91" s="109"/>
      <c r="H91" s="114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09"/>
      <c r="AA91" s="266" t="s">
        <v>67</v>
      </c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6"/>
      <c r="AO91" s="266"/>
      <c r="AP91" s="266"/>
      <c r="AQ91" s="266"/>
      <c r="AR91" s="266"/>
      <c r="AS91" s="323"/>
      <c r="AT91" s="322"/>
      <c r="AU91" s="268"/>
      <c r="AV91" s="268"/>
      <c r="AW91" s="269"/>
      <c r="AX91" s="267"/>
      <c r="AY91" s="268"/>
      <c r="AZ91" s="268"/>
      <c r="BA91" s="269"/>
      <c r="BB91" s="267"/>
      <c r="BC91" s="268"/>
      <c r="BD91" s="268"/>
      <c r="BE91" s="270"/>
      <c r="BF91" s="195"/>
    </row>
    <row r="92" spans="2:58" ht="25" customHeight="1" x14ac:dyDescent="0.55000000000000004">
      <c r="B92" s="108"/>
      <c r="C92" s="115"/>
      <c r="D92" s="115"/>
      <c r="E92" s="115"/>
      <c r="F92" s="115"/>
      <c r="G92" s="109"/>
      <c r="H92" s="114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09"/>
      <c r="AA92" s="266" t="s">
        <v>68</v>
      </c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323"/>
      <c r="AT92" s="322"/>
      <c r="AU92" s="268"/>
      <c r="AV92" s="268"/>
      <c r="AW92" s="269"/>
      <c r="AX92" s="267"/>
      <c r="AY92" s="268"/>
      <c r="AZ92" s="268"/>
      <c r="BA92" s="269"/>
      <c r="BB92" s="267"/>
      <c r="BC92" s="268"/>
      <c r="BD92" s="268"/>
      <c r="BE92" s="270"/>
      <c r="BF92" s="195"/>
    </row>
    <row r="93" spans="2:58" ht="25" customHeight="1" x14ac:dyDescent="0.55000000000000004">
      <c r="B93" s="108"/>
      <c r="C93" s="115"/>
      <c r="D93" s="115"/>
      <c r="E93" s="115"/>
      <c r="F93" s="115"/>
      <c r="G93" s="109"/>
      <c r="H93" s="114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09"/>
      <c r="AA93" s="266" t="s">
        <v>162</v>
      </c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6"/>
      <c r="AO93" s="266"/>
      <c r="AP93" s="266"/>
      <c r="AQ93" s="266"/>
      <c r="AR93" s="266"/>
      <c r="AS93" s="323"/>
      <c r="AT93" s="322"/>
      <c r="AU93" s="268"/>
      <c r="AV93" s="268"/>
      <c r="AW93" s="269"/>
      <c r="AX93" s="267"/>
      <c r="AY93" s="268"/>
      <c r="AZ93" s="268"/>
      <c r="BA93" s="269"/>
      <c r="BB93" s="267"/>
      <c r="BC93" s="268"/>
      <c r="BD93" s="268"/>
      <c r="BE93" s="270"/>
      <c r="BF93" s="195"/>
    </row>
    <row r="94" spans="2:58" ht="25" customHeight="1" x14ac:dyDescent="0.55000000000000004">
      <c r="B94" s="108"/>
      <c r="C94" s="115"/>
      <c r="D94" s="115"/>
      <c r="E94" s="115"/>
      <c r="F94" s="115"/>
      <c r="G94" s="109"/>
      <c r="H94" s="114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09"/>
      <c r="AA94" s="266" t="s">
        <v>69</v>
      </c>
      <c r="AB94" s="266"/>
      <c r="AC94" s="266"/>
      <c r="AD94" s="266"/>
      <c r="AE94" s="266"/>
      <c r="AF94" s="266"/>
      <c r="AG94" s="266"/>
      <c r="AH94" s="266"/>
      <c r="AI94" s="266"/>
      <c r="AJ94" s="266"/>
      <c r="AK94" s="266"/>
      <c r="AL94" s="266"/>
      <c r="AM94" s="266"/>
      <c r="AN94" s="266"/>
      <c r="AO94" s="266"/>
      <c r="AP94" s="266"/>
      <c r="AQ94" s="266"/>
      <c r="AR94" s="266"/>
      <c r="AS94" s="323"/>
      <c r="AT94" s="322"/>
      <c r="AU94" s="268"/>
      <c r="AV94" s="268"/>
      <c r="AW94" s="269"/>
      <c r="AX94" s="267"/>
      <c r="AY94" s="268"/>
      <c r="AZ94" s="268"/>
      <c r="BA94" s="269"/>
      <c r="BB94" s="267"/>
      <c r="BC94" s="268"/>
      <c r="BD94" s="268"/>
      <c r="BE94" s="270"/>
      <c r="BF94" s="195"/>
    </row>
    <row r="95" spans="2:58" ht="25" customHeight="1" x14ac:dyDescent="0.55000000000000004">
      <c r="B95" s="108"/>
      <c r="C95" s="115"/>
      <c r="D95" s="115"/>
      <c r="E95" s="115"/>
      <c r="F95" s="115"/>
      <c r="G95" s="109"/>
      <c r="H95" s="114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266" t="s">
        <v>70</v>
      </c>
      <c r="AB95" s="266"/>
      <c r="AC95" s="266"/>
      <c r="AD95" s="266"/>
      <c r="AE95" s="266"/>
      <c r="AF95" s="266"/>
      <c r="AG95" s="266"/>
      <c r="AH95" s="266"/>
      <c r="AI95" s="266"/>
      <c r="AJ95" s="266"/>
      <c r="AK95" s="266"/>
      <c r="AL95" s="266"/>
      <c r="AM95" s="266"/>
      <c r="AN95" s="266"/>
      <c r="AO95" s="266"/>
      <c r="AP95" s="266"/>
      <c r="AQ95" s="266"/>
      <c r="AR95" s="266"/>
      <c r="AS95" s="323"/>
      <c r="AT95" s="322"/>
      <c r="AU95" s="268"/>
      <c r="AV95" s="268"/>
      <c r="AW95" s="269"/>
      <c r="AX95" s="267"/>
      <c r="AY95" s="268"/>
      <c r="AZ95" s="268"/>
      <c r="BA95" s="269"/>
      <c r="BB95" s="267"/>
      <c r="BC95" s="268"/>
      <c r="BD95" s="268"/>
      <c r="BE95" s="270"/>
      <c r="BF95" s="195"/>
    </row>
    <row r="96" spans="2:58" ht="25" customHeight="1" x14ac:dyDescent="0.55000000000000004">
      <c r="B96" s="108"/>
      <c r="C96" s="115"/>
      <c r="D96" s="115"/>
      <c r="E96" s="115"/>
      <c r="F96" s="115"/>
      <c r="G96" s="109"/>
      <c r="H96" s="114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266" t="s">
        <v>71</v>
      </c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6"/>
      <c r="AO96" s="266"/>
      <c r="AP96" s="266"/>
      <c r="AQ96" s="266"/>
      <c r="AR96" s="266"/>
      <c r="AS96" s="323"/>
      <c r="AT96" s="321"/>
      <c r="AU96" s="273"/>
      <c r="AV96" s="273"/>
      <c r="AW96" s="274"/>
      <c r="AX96" s="267"/>
      <c r="AY96" s="268"/>
      <c r="AZ96" s="268"/>
      <c r="BA96" s="269"/>
      <c r="BB96" s="267"/>
      <c r="BC96" s="268"/>
      <c r="BD96" s="268"/>
      <c r="BE96" s="270"/>
      <c r="BF96" s="195"/>
    </row>
    <row r="97" spans="2:58" ht="25" customHeight="1" x14ac:dyDescent="0.55000000000000004">
      <c r="B97" s="108"/>
      <c r="C97" s="115"/>
      <c r="D97" s="115"/>
      <c r="E97" s="115"/>
      <c r="F97" s="115"/>
      <c r="G97" s="109"/>
      <c r="H97" s="114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266" t="s">
        <v>72</v>
      </c>
      <c r="AB97" s="266"/>
      <c r="AC97" s="266"/>
      <c r="AD97" s="266"/>
      <c r="AE97" s="266"/>
      <c r="AF97" s="266"/>
      <c r="AG97" s="266"/>
      <c r="AH97" s="266"/>
      <c r="AI97" s="266"/>
      <c r="AJ97" s="266"/>
      <c r="AK97" s="266"/>
      <c r="AL97" s="266"/>
      <c r="AM97" s="266"/>
      <c r="AN97" s="266"/>
      <c r="AO97" s="266"/>
      <c r="AP97" s="266"/>
      <c r="AQ97" s="266"/>
      <c r="AR97" s="266"/>
      <c r="AS97" s="323"/>
      <c r="AT97" s="322"/>
      <c r="AU97" s="268"/>
      <c r="AV97" s="268"/>
      <c r="AW97" s="269"/>
      <c r="AX97" s="267"/>
      <c r="AY97" s="268"/>
      <c r="AZ97" s="268"/>
      <c r="BA97" s="269"/>
      <c r="BB97" s="267"/>
      <c r="BC97" s="268"/>
      <c r="BD97" s="268"/>
      <c r="BE97" s="270"/>
      <c r="BF97" s="195"/>
    </row>
    <row r="98" spans="2:58" ht="25" customHeight="1" x14ac:dyDescent="0.55000000000000004">
      <c r="B98" s="108"/>
      <c r="C98" s="115"/>
      <c r="D98" s="115"/>
      <c r="E98" s="115"/>
      <c r="F98" s="115"/>
      <c r="G98" s="109"/>
      <c r="H98" s="114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266" t="s">
        <v>73</v>
      </c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66"/>
      <c r="AO98" s="266"/>
      <c r="AP98" s="266"/>
      <c r="AQ98" s="266"/>
      <c r="AR98" s="266"/>
      <c r="AS98" s="323"/>
      <c r="AT98" s="322"/>
      <c r="AU98" s="268"/>
      <c r="AV98" s="268"/>
      <c r="AW98" s="269"/>
      <c r="AX98" s="267"/>
      <c r="AY98" s="268"/>
      <c r="AZ98" s="268"/>
      <c r="BA98" s="269"/>
      <c r="BB98" s="267"/>
      <c r="BC98" s="268"/>
      <c r="BD98" s="268"/>
      <c r="BE98" s="270"/>
      <c r="BF98" s="195"/>
    </row>
    <row r="99" spans="2:58" ht="25" customHeight="1" x14ac:dyDescent="0.55000000000000004">
      <c r="B99" s="108"/>
      <c r="C99" s="115"/>
      <c r="D99" s="115"/>
      <c r="E99" s="115"/>
      <c r="F99" s="115"/>
      <c r="G99" s="109"/>
      <c r="H99" s="114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266" t="s">
        <v>132</v>
      </c>
      <c r="AB99" s="266"/>
      <c r="AC99" s="266"/>
      <c r="AD99" s="266"/>
      <c r="AE99" s="266"/>
      <c r="AF99" s="266"/>
      <c r="AG99" s="266"/>
      <c r="AH99" s="266"/>
      <c r="AI99" s="266"/>
      <c r="AJ99" s="266"/>
      <c r="AK99" s="266"/>
      <c r="AL99" s="266"/>
      <c r="AM99" s="266"/>
      <c r="AN99" s="266"/>
      <c r="AO99" s="266"/>
      <c r="AP99" s="266"/>
      <c r="AQ99" s="266"/>
      <c r="AR99" s="266"/>
      <c r="AS99" s="323"/>
      <c r="AT99" s="322"/>
      <c r="AU99" s="268"/>
      <c r="AV99" s="268"/>
      <c r="AW99" s="269"/>
      <c r="AX99" s="267"/>
      <c r="AY99" s="268"/>
      <c r="AZ99" s="268"/>
      <c r="BA99" s="269"/>
      <c r="BB99" s="267"/>
      <c r="BC99" s="268"/>
      <c r="BD99" s="268"/>
      <c r="BE99" s="270"/>
      <c r="BF99" s="195"/>
    </row>
    <row r="100" spans="2:58" ht="25" customHeight="1" x14ac:dyDescent="0.55000000000000004">
      <c r="B100" s="110"/>
      <c r="C100" s="111"/>
      <c r="D100" s="111"/>
      <c r="E100" s="111"/>
      <c r="F100" s="111"/>
      <c r="G100" s="112"/>
      <c r="H100" s="116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266" t="s">
        <v>40</v>
      </c>
      <c r="AB100" s="266"/>
      <c r="AC100" s="266"/>
      <c r="AD100" s="266"/>
      <c r="AE100" s="266"/>
      <c r="AF100" s="266"/>
      <c r="AG100" s="266"/>
      <c r="AH100" s="266"/>
      <c r="AI100" s="266"/>
      <c r="AJ100" s="266"/>
      <c r="AK100" s="266"/>
      <c r="AL100" s="266"/>
      <c r="AM100" s="266"/>
      <c r="AN100" s="266"/>
      <c r="AO100" s="266"/>
      <c r="AP100" s="266"/>
      <c r="AQ100" s="266"/>
      <c r="AR100" s="266"/>
      <c r="AS100" s="323"/>
      <c r="AT100" s="322"/>
      <c r="AU100" s="268"/>
      <c r="AV100" s="268"/>
      <c r="AW100" s="269"/>
      <c r="AX100" s="267"/>
      <c r="AY100" s="268"/>
      <c r="AZ100" s="268"/>
      <c r="BA100" s="269"/>
      <c r="BB100" s="267"/>
      <c r="BC100" s="268"/>
      <c r="BD100" s="268"/>
      <c r="BE100" s="270"/>
      <c r="BF100" s="195"/>
    </row>
    <row r="101" spans="2:58" ht="25" customHeight="1" x14ac:dyDescent="0.55000000000000004">
      <c r="B101" s="105" t="s">
        <v>137</v>
      </c>
      <c r="C101" s="115"/>
      <c r="D101" s="115"/>
      <c r="E101" s="115"/>
      <c r="F101" s="115"/>
      <c r="G101" s="109"/>
      <c r="H101" s="113" t="s">
        <v>137</v>
      </c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09"/>
      <c r="AA101" s="266" t="s">
        <v>160</v>
      </c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323"/>
      <c r="AT101" s="322"/>
      <c r="AU101" s="268"/>
      <c r="AV101" s="268"/>
      <c r="AW101" s="269"/>
      <c r="AX101" s="267"/>
      <c r="AY101" s="268"/>
      <c r="AZ101" s="268"/>
      <c r="BA101" s="269"/>
      <c r="BB101" s="267"/>
      <c r="BC101" s="268"/>
      <c r="BD101" s="268"/>
      <c r="BE101" s="270"/>
      <c r="BF101" s="195"/>
    </row>
    <row r="102" spans="2:58" ht="25" customHeight="1" x14ac:dyDescent="0.55000000000000004">
      <c r="B102" s="108"/>
      <c r="C102" s="115"/>
      <c r="D102" s="115"/>
      <c r="E102" s="115"/>
      <c r="F102" s="115"/>
      <c r="G102" s="109"/>
      <c r="H102" s="114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09"/>
      <c r="AA102" s="266" t="s">
        <v>166</v>
      </c>
      <c r="AB102" s="266"/>
      <c r="AC102" s="266"/>
      <c r="AD102" s="266"/>
      <c r="AE102" s="266"/>
      <c r="AF102" s="266"/>
      <c r="AG102" s="266"/>
      <c r="AH102" s="266"/>
      <c r="AI102" s="266"/>
      <c r="AJ102" s="266"/>
      <c r="AK102" s="266"/>
      <c r="AL102" s="266"/>
      <c r="AM102" s="266"/>
      <c r="AN102" s="266"/>
      <c r="AO102" s="266"/>
      <c r="AP102" s="266"/>
      <c r="AQ102" s="266"/>
      <c r="AR102" s="266"/>
      <c r="AS102" s="323"/>
      <c r="AT102" s="322"/>
      <c r="AU102" s="268"/>
      <c r="AV102" s="268"/>
      <c r="AW102" s="269"/>
      <c r="AX102" s="267"/>
      <c r="AY102" s="268"/>
      <c r="AZ102" s="268"/>
      <c r="BA102" s="269"/>
      <c r="BB102" s="267"/>
      <c r="BC102" s="268"/>
      <c r="BD102" s="268"/>
      <c r="BE102" s="270"/>
      <c r="BF102" s="195"/>
    </row>
    <row r="103" spans="2:58" ht="25" customHeight="1" x14ac:dyDescent="0.55000000000000004">
      <c r="B103" s="108"/>
      <c r="C103" s="115"/>
      <c r="D103" s="115"/>
      <c r="E103" s="115"/>
      <c r="F103" s="115"/>
      <c r="G103" s="109"/>
      <c r="H103" s="114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09"/>
      <c r="AA103" s="266" t="s">
        <v>43</v>
      </c>
      <c r="AB103" s="266"/>
      <c r="AC103" s="266"/>
      <c r="AD103" s="266"/>
      <c r="AE103" s="266"/>
      <c r="AF103" s="266"/>
      <c r="AG103" s="266"/>
      <c r="AH103" s="266"/>
      <c r="AI103" s="266"/>
      <c r="AJ103" s="266"/>
      <c r="AK103" s="266"/>
      <c r="AL103" s="266"/>
      <c r="AM103" s="266"/>
      <c r="AN103" s="266"/>
      <c r="AO103" s="266"/>
      <c r="AP103" s="266"/>
      <c r="AQ103" s="266"/>
      <c r="AR103" s="266"/>
      <c r="AS103" s="323"/>
      <c r="AT103" s="322"/>
      <c r="AU103" s="268"/>
      <c r="AV103" s="268"/>
      <c r="AW103" s="269"/>
      <c r="AX103" s="267"/>
      <c r="AY103" s="268"/>
      <c r="AZ103" s="268"/>
      <c r="BA103" s="269"/>
      <c r="BB103" s="267"/>
      <c r="BC103" s="268"/>
      <c r="BD103" s="268"/>
      <c r="BE103" s="270"/>
      <c r="BF103" s="195"/>
    </row>
    <row r="104" spans="2:58" ht="25" customHeight="1" x14ac:dyDescent="0.55000000000000004">
      <c r="B104" s="108"/>
      <c r="C104" s="115"/>
      <c r="D104" s="115"/>
      <c r="E104" s="115"/>
      <c r="F104" s="115"/>
      <c r="G104" s="109"/>
      <c r="H104" s="114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266" t="s">
        <v>74</v>
      </c>
      <c r="AB104" s="266"/>
      <c r="AC104" s="266"/>
      <c r="AD104" s="266"/>
      <c r="AE104" s="266"/>
      <c r="AF104" s="266"/>
      <c r="AG104" s="266"/>
      <c r="AH104" s="266"/>
      <c r="AI104" s="266"/>
      <c r="AJ104" s="266"/>
      <c r="AK104" s="266"/>
      <c r="AL104" s="266"/>
      <c r="AM104" s="266"/>
      <c r="AN104" s="266"/>
      <c r="AO104" s="266"/>
      <c r="AP104" s="266"/>
      <c r="AQ104" s="266"/>
      <c r="AR104" s="266"/>
      <c r="AS104" s="323"/>
      <c r="AT104" s="322"/>
      <c r="AU104" s="268"/>
      <c r="AV104" s="268"/>
      <c r="AW104" s="269"/>
      <c r="AX104" s="267"/>
      <c r="AY104" s="268"/>
      <c r="AZ104" s="268"/>
      <c r="BA104" s="269"/>
      <c r="BB104" s="267"/>
      <c r="BC104" s="268"/>
      <c r="BD104" s="268"/>
      <c r="BE104" s="270"/>
      <c r="BF104" s="195"/>
    </row>
    <row r="105" spans="2:58" ht="25" customHeight="1" x14ac:dyDescent="0.55000000000000004">
      <c r="B105" s="108"/>
      <c r="C105" s="115"/>
      <c r="D105" s="115"/>
      <c r="E105" s="115"/>
      <c r="F105" s="115"/>
      <c r="G105" s="109"/>
      <c r="H105" s="114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266" t="s">
        <v>75</v>
      </c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323"/>
      <c r="AT105" s="322"/>
      <c r="AU105" s="268"/>
      <c r="AV105" s="268"/>
      <c r="AW105" s="269"/>
      <c r="AX105" s="267"/>
      <c r="AY105" s="268"/>
      <c r="AZ105" s="268"/>
      <c r="BA105" s="269"/>
      <c r="BB105" s="267"/>
      <c r="BC105" s="268"/>
      <c r="BD105" s="268"/>
      <c r="BE105" s="270"/>
      <c r="BF105" s="195"/>
    </row>
    <row r="106" spans="2:58" ht="25" customHeight="1" x14ac:dyDescent="0.55000000000000004">
      <c r="B106" s="108"/>
      <c r="C106" s="115"/>
      <c r="D106" s="115"/>
      <c r="E106" s="115"/>
      <c r="F106" s="115"/>
      <c r="G106" s="109"/>
      <c r="H106" s="114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266" t="s">
        <v>76</v>
      </c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323"/>
      <c r="AT106" s="322"/>
      <c r="AU106" s="268"/>
      <c r="AV106" s="268"/>
      <c r="AW106" s="269"/>
      <c r="AX106" s="267"/>
      <c r="AY106" s="268"/>
      <c r="AZ106" s="268"/>
      <c r="BA106" s="269"/>
      <c r="BB106" s="267"/>
      <c r="BC106" s="268"/>
      <c r="BD106" s="268"/>
      <c r="BE106" s="270"/>
      <c r="BF106" s="195"/>
    </row>
    <row r="107" spans="2:58" ht="25" customHeight="1" x14ac:dyDescent="0.55000000000000004">
      <c r="B107" s="108"/>
      <c r="C107" s="115"/>
      <c r="D107" s="115"/>
      <c r="E107" s="115"/>
      <c r="F107" s="115"/>
      <c r="G107" s="109"/>
      <c r="H107" s="114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266" t="s">
        <v>77</v>
      </c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323"/>
      <c r="AT107" s="321"/>
      <c r="AU107" s="273"/>
      <c r="AV107" s="273"/>
      <c r="AW107" s="274"/>
      <c r="AX107" s="267"/>
      <c r="AY107" s="268"/>
      <c r="AZ107" s="268"/>
      <c r="BA107" s="269"/>
      <c r="BB107" s="267"/>
      <c r="BC107" s="268"/>
      <c r="BD107" s="268"/>
      <c r="BE107" s="270"/>
      <c r="BF107" s="195"/>
    </row>
    <row r="108" spans="2:58" ht="25" customHeight="1" x14ac:dyDescent="0.55000000000000004">
      <c r="B108" s="108"/>
      <c r="C108" s="115"/>
      <c r="D108" s="115"/>
      <c r="E108" s="115"/>
      <c r="F108" s="115"/>
      <c r="G108" s="109"/>
      <c r="H108" s="114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266" t="s">
        <v>132</v>
      </c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323"/>
      <c r="AT108" s="322"/>
      <c r="AU108" s="268"/>
      <c r="AV108" s="268"/>
      <c r="AW108" s="269"/>
      <c r="AX108" s="267"/>
      <c r="AY108" s="268"/>
      <c r="AZ108" s="268"/>
      <c r="BA108" s="269"/>
      <c r="BB108" s="267"/>
      <c r="BC108" s="268"/>
      <c r="BD108" s="268"/>
      <c r="BE108" s="270"/>
      <c r="BF108" s="195"/>
    </row>
    <row r="109" spans="2:58" ht="25" customHeight="1" x14ac:dyDescent="0.55000000000000004">
      <c r="B109" s="110"/>
      <c r="C109" s="111"/>
      <c r="D109" s="111"/>
      <c r="E109" s="111"/>
      <c r="F109" s="111"/>
      <c r="G109" s="112"/>
      <c r="H109" s="116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266" t="s">
        <v>40</v>
      </c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6"/>
      <c r="AM109" s="266"/>
      <c r="AN109" s="266"/>
      <c r="AO109" s="266"/>
      <c r="AP109" s="266"/>
      <c r="AQ109" s="266"/>
      <c r="AR109" s="266"/>
      <c r="AS109" s="323"/>
      <c r="AT109" s="322"/>
      <c r="AU109" s="268"/>
      <c r="AV109" s="268"/>
      <c r="AW109" s="269"/>
      <c r="AX109" s="267"/>
      <c r="AY109" s="268"/>
      <c r="AZ109" s="268"/>
      <c r="BA109" s="269"/>
      <c r="BB109" s="267"/>
      <c r="BC109" s="268"/>
      <c r="BD109" s="268"/>
      <c r="BE109" s="270"/>
      <c r="BF109" s="195"/>
    </row>
    <row r="110" spans="2:58" ht="25" customHeight="1" x14ac:dyDescent="0.55000000000000004">
      <c r="B110" s="105" t="s">
        <v>154</v>
      </c>
      <c r="C110" s="115"/>
      <c r="D110" s="115"/>
      <c r="E110" s="115"/>
      <c r="F110" s="115"/>
      <c r="G110" s="109"/>
      <c r="H110" s="113" t="s">
        <v>154</v>
      </c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266" t="s">
        <v>167</v>
      </c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6"/>
      <c r="AM110" s="266"/>
      <c r="AN110" s="266"/>
      <c r="AO110" s="266"/>
      <c r="AP110" s="266"/>
      <c r="AQ110" s="266"/>
      <c r="AR110" s="266"/>
      <c r="AS110" s="323"/>
      <c r="AT110" s="322"/>
      <c r="AU110" s="268"/>
      <c r="AV110" s="268"/>
      <c r="AW110" s="269"/>
      <c r="AX110" s="267"/>
      <c r="AY110" s="268"/>
      <c r="AZ110" s="268"/>
      <c r="BA110" s="269"/>
      <c r="BB110" s="267"/>
      <c r="BC110" s="268"/>
      <c r="BD110" s="268"/>
      <c r="BE110" s="270"/>
      <c r="BF110" s="195"/>
    </row>
    <row r="111" spans="2:58" ht="25" customHeight="1" x14ac:dyDescent="0.55000000000000004">
      <c r="B111" s="108"/>
      <c r="C111" s="115"/>
      <c r="D111" s="115"/>
      <c r="E111" s="115"/>
      <c r="F111" s="115"/>
      <c r="G111" s="109"/>
      <c r="H111" s="114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266" t="s">
        <v>132</v>
      </c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6"/>
      <c r="AO111" s="266"/>
      <c r="AP111" s="266"/>
      <c r="AQ111" s="266"/>
      <c r="AR111" s="266"/>
      <c r="AS111" s="323"/>
      <c r="AT111" s="322"/>
      <c r="AU111" s="268"/>
      <c r="AV111" s="268"/>
      <c r="AW111" s="269"/>
      <c r="AX111" s="267"/>
      <c r="AY111" s="268"/>
      <c r="AZ111" s="268"/>
      <c r="BA111" s="269"/>
      <c r="BB111" s="267"/>
      <c r="BC111" s="268"/>
      <c r="BD111" s="268"/>
      <c r="BE111" s="270"/>
      <c r="BF111" s="195"/>
    </row>
    <row r="112" spans="2:58" ht="25" customHeight="1" x14ac:dyDescent="0.55000000000000004">
      <c r="B112" s="110"/>
      <c r="C112" s="111"/>
      <c r="D112" s="111"/>
      <c r="E112" s="111"/>
      <c r="F112" s="111"/>
      <c r="G112" s="112"/>
      <c r="H112" s="116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2"/>
      <c r="AA112" s="266" t="s">
        <v>40</v>
      </c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6"/>
      <c r="AM112" s="266"/>
      <c r="AN112" s="266"/>
      <c r="AO112" s="266"/>
      <c r="AP112" s="266"/>
      <c r="AQ112" s="266"/>
      <c r="AR112" s="266"/>
      <c r="AS112" s="323"/>
      <c r="AT112" s="322"/>
      <c r="AU112" s="268"/>
      <c r="AV112" s="268"/>
      <c r="AW112" s="269"/>
      <c r="AX112" s="267"/>
      <c r="AY112" s="268"/>
      <c r="AZ112" s="268"/>
      <c r="BA112" s="269"/>
      <c r="BB112" s="267"/>
      <c r="BC112" s="268"/>
      <c r="BD112" s="268"/>
      <c r="BE112" s="270"/>
      <c r="BF112" s="195"/>
    </row>
    <row r="113" spans="2:58" ht="25" customHeight="1" x14ac:dyDescent="0.55000000000000004">
      <c r="B113" s="105" t="s">
        <v>79</v>
      </c>
      <c r="C113" s="115"/>
      <c r="D113" s="115"/>
      <c r="E113" s="115"/>
      <c r="F113" s="115"/>
      <c r="G113" s="109"/>
      <c r="H113" s="113" t="s">
        <v>79</v>
      </c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266" t="s">
        <v>81</v>
      </c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6"/>
      <c r="AM113" s="266"/>
      <c r="AN113" s="266"/>
      <c r="AO113" s="266"/>
      <c r="AP113" s="266"/>
      <c r="AQ113" s="266"/>
      <c r="AR113" s="266"/>
      <c r="AS113" s="323"/>
      <c r="AT113" s="322"/>
      <c r="AU113" s="268"/>
      <c r="AV113" s="268"/>
      <c r="AW113" s="269"/>
      <c r="AX113" s="267"/>
      <c r="AY113" s="268"/>
      <c r="AZ113" s="268"/>
      <c r="BA113" s="269"/>
      <c r="BB113" s="267"/>
      <c r="BC113" s="268"/>
      <c r="BD113" s="268"/>
      <c r="BE113" s="270"/>
      <c r="BF113" s="195"/>
    </row>
    <row r="114" spans="2:58" ht="25" customHeight="1" x14ac:dyDescent="0.55000000000000004">
      <c r="B114" s="108"/>
      <c r="C114" s="115"/>
      <c r="D114" s="115"/>
      <c r="E114" s="115"/>
      <c r="F114" s="115"/>
      <c r="G114" s="109"/>
      <c r="H114" s="114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266" t="s">
        <v>132</v>
      </c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6"/>
      <c r="AM114" s="266"/>
      <c r="AN114" s="266"/>
      <c r="AO114" s="266"/>
      <c r="AP114" s="266"/>
      <c r="AQ114" s="266"/>
      <c r="AR114" s="266"/>
      <c r="AS114" s="323"/>
      <c r="AT114" s="322"/>
      <c r="AU114" s="268"/>
      <c r="AV114" s="268"/>
      <c r="AW114" s="269"/>
      <c r="AX114" s="267"/>
      <c r="AY114" s="268"/>
      <c r="AZ114" s="268"/>
      <c r="BA114" s="269"/>
      <c r="BB114" s="267"/>
      <c r="BC114" s="268"/>
      <c r="BD114" s="268"/>
      <c r="BE114" s="270"/>
      <c r="BF114" s="195"/>
    </row>
    <row r="115" spans="2:58" ht="25" customHeight="1" x14ac:dyDescent="0.55000000000000004">
      <c r="B115" s="110"/>
      <c r="C115" s="111"/>
      <c r="D115" s="111"/>
      <c r="E115" s="111"/>
      <c r="F115" s="111"/>
      <c r="G115" s="112"/>
      <c r="H115" s="116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2"/>
      <c r="AA115" s="266" t="s">
        <v>40</v>
      </c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6"/>
      <c r="AM115" s="266"/>
      <c r="AN115" s="266"/>
      <c r="AO115" s="266"/>
      <c r="AP115" s="266"/>
      <c r="AQ115" s="266"/>
      <c r="AR115" s="266"/>
      <c r="AS115" s="323"/>
      <c r="AT115" s="322"/>
      <c r="AU115" s="268"/>
      <c r="AV115" s="268"/>
      <c r="AW115" s="269"/>
      <c r="AX115" s="267"/>
      <c r="AY115" s="268"/>
      <c r="AZ115" s="268"/>
      <c r="BA115" s="269"/>
      <c r="BB115" s="267"/>
      <c r="BC115" s="268"/>
      <c r="BD115" s="268"/>
      <c r="BE115" s="270"/>
      <c r="BF115" s="195"/>
    </row>
    <row r="116" spans="2:58" ht="25" customHeight="1" x14ac:dyDescent="0.55000000000000004">
      <c r="B116" s="105" t="s">
        <v>139</v>
      </c>
      <c r="C116" s="115"/>
      <c r="D116" s="115"/>
      <c r="E116" s="115"/>
      <c r="F116" s="115"/>
      <c r="G116" s="109"/>
      <c r="H116" s="113" t="s">
        <v>139</v>
      </c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352" t="s">
        <v>157</v>
      </c>
      <c r="AB116" s="352"/>
      <c r="AC116" s="352"/>
      <c r="AD116" s="352"/>
      <c r="AE116" s="352"/>
      <c r="AF116" s="352"/>
      <c r="AG116" s="352"/>
      <c r="AH116" s="352"/>
      <c r="AI116" s="352"/>
      <c r="AJ116" s="352"/>
      <c r="AK116" s="352"/>
      <c r="AL116" s="352"/>
      <c r="AM116" s="352"/>
      <c r="AN116" s="352"/>
      <c r="AO116" s="352"/>
      <c r="AP116" s="352"/>
      <c r="AQ116" s="352"/>
      <c r="AR116" s="352"/>
      <c r="AS116" s="338"/>
      <c r="AT116" s="322"/>
      <c r="AU116" s="268"/>
      <c r="AV116" s="268"/>
      <c r="AW116" s="269"/>
      <c r="AX116" s="267"/>
      <c r="AY116" s="268"/>
      <c r="AZ116" s="268"/>
      <c r="BA116" s="269"/>
      <c r="BB116" s="267"/>
      <c r="BC116" s="268"/>
      <c r="BD116" s="268"/>
      <c r="BE116" s="270"/>
      <c r="BF116" s="195"/>
    </row>
    <row r="117" spans="2:58" ht="25" customHeight="1" x14ac:dyDescent="0.55000000000000004">
      <c r="B117" s="105" t="s">
        <v>82</v>
      </c>
      <c r="C117" s="106"/>
      <c r="D117" s="106"/>
      <c r="E117" s="106"/>
      <c r="F117" s="106"/>
      <c r="G117" s="107"/>
      <c r="H117" s="113" t="s">
        <v>82</v>
      </c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266" t="s">
        <v>84</v>
      </c>
      <c r="AB117" s="266"/>
      <c r="AC117" s="266"/>
      <c r="AD117" s="266"/>
      <c r="AE117" s="266"/>
      <c r="AF117" s="266"/>
      <c r="AG117" s="266"/>
      <c r="AH117" s="266"/>
      <c r="AI117" s="266"/>
      <c r="AJ117" s="266"/>
      <c r="AK117" s="266"/>
      <c r="AL117" s="266"/>
      <c r="AM117" s="266"/>
      <c r="AN117" s="266"/>
      <c r="AO117" s="266"/>
      <c r="AP117" s="266"/>
      <c r="AQ117" s="266"/>
      <c r="AR117" s="266"/>
      <c r="AS117" s="324"/>
      <c r="AT117" s="321"/>
      <c r="AU117" s="273"/>
      <c r="AV117" s="273"/>
      <c r="AW117" s="274"/>
      <c r="AX117" s="267"/>
      <c r="AY117" s="268"/>
      <c r="AZ117" s="268"/>
      <c r="BA117" s="269"/>
      <c r="BB117" s="267"/>
      <c r="BC117" s="268"/>
      <c r="BD117" s="268"/>
      <c r="BE117" s="270"/>
      <c r="BF117" s="195"/>
    </row>
    <row r="118" spans="2:58" ht="25" customHeight="1" x14ac:dyDescent="0.55000000000000004">
      <c r="B118" s="108"/>
      <c r="C118" s="115"/>
      <c r="D118" s="115"/>
      <c r="E118" s="115"/>
      <c r="F118" s="115"/>
      <c r="G118" s="109"/>
      <c r="H118" s="114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266" t="s">
        <v>85</v>
      </c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6"/>
      <c r="AM118" s="266"/>
      <c r="AN118" s="266"/>
      <c r="AO118" s="266"/>
      <c r="AP118" s="266"/>
      <c r="AQ118" s="266"/>
      <c r="AR118" s="266"/>
      <c r="AS118" s="323"/>
      <c r="AT118" s="322"/>
      <c r="AU118" s="268"/>
      <c r="AV118" s="268"/>
      <c r="AW118" s="269"/>
      <c r="AX118" s="267"/>
      <c r="AY118" s="268"/>
      <c r="AZ118" s="268"/>
      <c r="BA118" s="269"/>
      <c r="BB118" s="267"/>
      <c r="BC118" s="268"/>
      <c r="BD118" s="268"/>
      <c r="BE118" s="270"/>
      <c r="BF118" s="195"/>
    </row>
    <row r="119" spans="2:58" ht="25" customHeight="1" x14ac:dyDescent="0.55000000000000004">
      <c r="B119" s="108"/>
      <c r="C119" s="115"/>
      <c r="D119" s="115"/>
      <c r="E119" s="115"/>
      <c r="F119" s="115"/>
      <c r="G119" s="109"/>
      <c r="H119" s="114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266" t="s">
        <v>132</v>
      </c>
      <c r="AB119" s="266"/>
      <c r="AC119" s="266"/>
      <c r="AD119" s="266"/>
      <c r="AE119" s="266"/>
      <c r="AF119" s="266"/>
      <c r="AG119" s="266"/>
      <c r="AH119" s="266"/>
      <c r="AI119" s="266"/>
      <c r="AJ119" s="266"/>
      <c r="AK119" s="266"/>
      <c r="AL119" s="266"/>
      <c r="AM119" s="266"/>
      <c r="AN119" s="266"/>
      <c r="AO119" s="266"/>
      <c r="AP119" s="266"/>
      <c r="AQ119" s="266"/>
      <c r="AR119" s="266"/>
      <c r="AS119" s="323"/>
      <c r="AT119" s="322"/>
      <c r="AU119" s="268"/>
      <c r="AV119" s="268"/>
      <c r="AW119" s="269"/>
      <c r="AX119" s="267"/>
      <c r="AY119" s="268"/>
      <c r="AZ119" s="268"/>
      <c r="BA119" s="269"/>
      <c r="BB119" s="267"/>
      <c r="BC119" s="268"/>
      <c r="BD119" s="268"/>
      <c r="BE119" s="270"/>
      <c r="BF119" s="195"/>
    </row>
    <row r="120" spans="2:58" ht="25" customHeight="1" x14ac:dyDescent="0.55000000000000004">
      <c r="B120" s="108"/>
      <c r="C120" s="115"/>
      <c r="D120" s="115"/>
      <c r="E120" s="115"/>
      <c r="F120" s="115"/>
      <c r="G120" s="109"/>
      <c r="H120" s="114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352" t="s">
        <v>40</v>
      </c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  <c r="AL120" s="352"/>
      <c r="AM120" s="352"/>
      <c r="AN120" s="352"/>
      <c r="AO120" s="352"/>
      <c r="AP120" s="352"/>
      <c r="AQ120" s="352"/>
      <c r="AR120" s="352"/>
      <c r="AS120" s="338"/>
      <c r="AT120" s="320"/>
      <c r="AU120" s="264"/>
      <c r="AV120" s="264"/>
      <c r="AW120" s="264"/>
      <c r="AX120" s="264"/>
      <c r="AY120" s="264"/>
      <c r="AZ120" s="264"/>
      <c r="BA120" s="264"/>
      <c r="BB120" s="264"/>
      <c r="BC120" s="264"/>
      <c r="BD120" s="264"/>
      <c r="BE120" s="265"/>
      <c r="BF120" s="195"/>
    </row>
    <row r="121" spans="2:58" ht="25" customHeight="1" x14ac:dyDescent="0.55000000000000004">
      <c r="B121" s="360" t="s">
        <v>40</v>
      </c>
      <c r="C121" s="361"/>
      <c r="D121" s="361"/>
      <c r="E121" s="361"/>
      <c r="F121" s="361"/>
      <c r="G121" s="362"/>
      <c r="H121" s="372" t="s">
        <v>40</v>
      </c>
      <c r="I121" s="361"/>
      <c r="J121" s="361"/>
      <c r="K121" s="361"/>
      <c r="L121" s="361"/>
      <c r="M121" s="361"/>
      <c r="N121" s="361"/>
      <c r="O121" s="361"/>
      <c r="P121" s="361"/>
      <c r="Q121" s="361"/>
      <c r="R121" s="361"/>
      <c r="S121" s="361"/>
      <c r="T121" s="361"/>
      <c r="U121" s="361"/>
      <c r="V121" s="361"/>
      <c r="W121" s="361"/>
      <c r="X121" s="361"/>
      <c r="Y121" s="361"/>
      <c r="Z121" s="362"/>
      <c r="AA121" s="357" t="s">
        <v>825</v>
      </c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357"/>
      <c r="AL121" s="357"/>
      <c r="AM121" s="357"/>
      <c r="AN121" s="357"/>
      <c r="AO121" s="357"/>
      <c r="AP121" s="357"/>
      <c r="AQ121" s="357"/>
      <c r="AR121" s="357"/>
      <c r="AS121" s="358"/>
      <c r="AT121" s="322"/>
      <c r="AU121" s="268"/>
      <c r="AV121" s="268"/>
      <c r="AW121" s="269"/>
      <c r="AX121" s="267"/>
      <c r="AY121" s="268"/>
      <c r="AZ121" s="268"/>
      <c r="BA121" s="269"/>
      <c r="BB121" s="267"/>
      <c r="BC121" s="268"/>
      <c r="BD121" s="268"/>
      <c r="BE121" s="270"/>
      <c r="BF121" s="195"/>
    </row>
    <row r="122" spans="2:58" ht="25" customHeight="1" x14ac:dyDescent="0.55000000000000004">
      <c r="B122" s="363"/>
      <c r="C122" s="374"/>
      <c r="D122" s="374"/>
      <c r="E122" s="374"/>
      <c r="F122" s="374"/>
      <c r="G122" s="365"/>
      <c r="H122" s="373"/>
      <c r="I122" s="374"/>
      <c r="J122" s="374"/>
      <c r="K122" s="374"/>
      <c r="L122" s="374"/>
      <c r="M122" s="374"/>
      <c r="N122" s="374"/>
      <c r="O122" s="374"/>
      <c r="P122" s="374"/>
      <c r="Q122" s="374"/>
      <c r="R122" s="374"/>
      <c r="S122" s="374"/>
      <c r="T122" s="374"/>
      <c r="U122" s="374"/>
      <c r="V122" s="374"/>
      <c r="W122" s="374"/>
      <c r="X122" s="374"/>
      <c r="Y122" s="374"/>
      <c r="Z122" s="365"/>
      <c r="AA122" s="357" t="s">
        <v>826</v>
      </c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8"/>
      <c r="AT122" s="322"/>
      <c r="AU122" s="268"/>
      <c r="AV122" s="268"/>
      <c r="AW122" s="269"/>
      <c r="AX122" s="267"/>
      <c r="AY122" s="268"/>
      <c r="AZ122" s="268"/>
      <c r="BA122" s="269"/>
      <c r="BB122" s="267"/>
      <c r="BC122" s="268"/>
      <c r="BD122" s="268"/>
      <c r="BE122" s="270"/>
      <c r="BF122" s="195"/>
    </row>
    <row r="123" spans="2:58" ht="25" customHeight="1" x14ac:dyDescent="0.55000000000000004">
      <c r="B123" s="366"/>
      <c r="C123" s="367"/>
      <c r="D123" s="367"/>
      <c r="E123" s="367"/>
      <c r="F123" s="367"/>
      <c r="G123" s="368"/>
      <c r="H123" s="375"/>
      <c r="I123" s="367"/>
      <c r="J123" s="367"/>
      <c r="K123" s="367"/>
      <c r="L123" s="367"/>
      <c r="M123" s="367"/>
      <c r="N123" s="367"/>
      <c r="O123" s="367"/>
      <c r="P123" s="367"/>
      <c r="Q123" s="367"/>
      <c r="R123" s="367"/>
      <c r="S123" s="367"/>
      <c r="T123" s="367"/>
      <c r="U123" s="367"/>
      <c r="V123" s="367"/>
      <c r="W123" s="367"/>
      <c r="X123" s="367"/>
      <c r="Y123" s="367"/>
      <c r="Z123" s="368"/>
      <c r="AA123" s="357" t="s">
        <v>827</v>
      </c>
      <c r="AB123" s="357"/>
      <c r="AC123" s="357"/>
      <c r="AD123" s="357"/>
      <c r="AE123" s="357"/>
      <c r="AF123" s="357"/>
      <c r="AG123" s="357"/>
      <c r="AH123" s="357"/>
      <c r="AI123" s="357"/>
      <c r="AJ123" s="357"/>
      <c r="AK123" s="357"/>
      <c r="AL123" s="357"/>
      <c r="AM123" s="357"/>
      <c r="AN123" s="357"/>
      <c r="AO123" s="357"/>
      <c r="AP123" s="357"/>
      <c r="AQ123" s="357"/>
      <c r="AR123" s="357"/>
      <c r="AS123" s="358"/>
      <c r="AT123" s="322"/>
      <c r="AU123" s="268"/>
      <c r="AV123" s="268"/>
      <c r="AW123" s="269"/>
      <c r="AX123" s="267"/>
      <c r="AY123" s="268"/>
      <c r="AZ123" s="268"/>
      <c r="BA123" s="269"/>
      <c r="BB123" s="267"/>
      <c r="BC123" s="268"/>
      <c r="BD123" s="268"/>
      <c r="BE123" s="270"/>
      <c r="BF123" s="195"/>
    </row>
    <row r="124" spans="2:58" ht="25" customHeight="1" thickBot="1" x14ac:dyDescent="0.6">
      <c r="B124" s="292" t="s">
        <v>822</v>
      </c>
      <c r="C124" s="293"/>
      <c r="D124" s="293"/>
      <c r="E124" s="293"/>
      <c r="F124" s="293"/>
      <c r="G124" s="293"/>
      <c r="H124" s="293" t="s">
        <v>870</v>
      </c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369" t="s">
        <v>871</v>
      </c>
      <c r="AB124" s="369"/>
      <c r="AC124" s="369"/>
      <c r="AD124" s="369"/>
      <c r="AE124" s="369"/>
      <c r="AF124" s="369"/>
      <c r="AG124" s="369"/>
      <c r="AH124" s="369"/>
      <c r="AI124" s="369"/>
      <c r="AJ124" s="369"/>
      <c r="AK124" s="369"/>
      <c r="AL124" s="369"/>
      <c r="AM124" s="369"/>
      <c r="AN124" s="369"/>
      <c r="AO124" s="369"/>
      <c r="AP124" s="369"/>
      <c r="AQ124" s="369"/>
      <c r="AR124" s="369"/>
      <c r="AS124" s="370"/>
      <c r="AT124" s="371"/>
      <c r="AU124" s="355"/>
      <c r="AV124" s="355"/>
      <c r="AW124" s="355"/>
      <c r="AX124" s="355"/>
      <c r="AY124" s="355"/>
      <c r="AZ124" s="355"/>
      <c r="BA124" s="355"/>
      <c r="BB124" s="355"/>
      <c r="BC124" s="355"/>
      <c r="BD124" s="355"/>
      <c r="BE124" s="356"/>
      <c r="BF124" s="195"/>
    </row>
    <row r="125" spans="2:58" ht="18.75" customHeight="1" x14ac:dyDescent="0.55000000000000004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3" t="s">
        <v>894</v>
      </c>
      <c r="Y125" s="115"/>
      <c r="Z125" s="115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195"/>
    </row>
    <row r="126" spans="2:58" ht="18.75" customHeight="1" x14ac:dyDescent="0.55000000000000004">
      <c r="BF126" s="195"/>
    </row>
    <row r="127" spans="2:58" ht="18.75" customHeight="1" x14ac:dyDescent="0.55000000000000004">
      <c r="BF127" s="195"/>
    </row>
    <row r="128" spans="2:58" ht="18.75" customHeight="1" x14ac:dyDescent="0.55000000000000004"/>
    <row r="129" spans="2:2" ht="18.75" hidden="1" customHeight="1" x14ac:dyDescent="0.55000000000000004">
      <c r="B129" s="3" t="s">
        <v>762</v>
      </c>
    </row>
    <row r="130" spans="2:2" ht="18.75" customHeight="1" x14ac:dyDescent="0.55000000000000004"/>
    <row r="131" spans="2:2" ht="18.75" customHeight="1" x14ac:dyDescent="0.55000000000000004"/>
    <row r="132" spans="2:2" ht="18.75" customHeight="1" x14ac:dyDescent="0.55000000000000004"/>
    <row r="133" spans="2:2" ht="18.75" customHeight="1" x14ac:dyDescent="0.55000000000000004"/>
    <row r="134" spans="2:2" ht="18.75" customHeight="1" x14ac:dyDescent="0.55000000000000004"/>
    <row r="135" spans="2:2" ht="18.75" customHeight="1" x14ac:dyDescent="0.55000000000000004"/>
    <row r="136" spans="2:2" ht="18.75" customHeight="1" x14ac:dyDescent="0.55000000000000004"/>
    <row r="137" spans="2:2" ht="18.75" customHeight="1" x14ac:dyDescent="0.55000000000000004"/>
    <row r="138" spans="2:2" ht="18.75" customHeight="1" x14ac:dyDescent="0.55000000000000004"/>
    <row r="139" spans="2:2" ht="18.75" customHeight="1" x14ac:dyDescent="0.55000000000000004"/>
    <row r="140" spans="2:2" ht="18.75" customHeight="1" x14ac:dyDescent="0.55000000000000004"/>
    <row r="141" spans="2:2" ht="18.75" customHeight="1" x14ac:dyDescent="0.55000000000000004"/>
    <row r="142" spans="2:2" ht="18.75" customHeight="1" x14ac:dyDescent="0.55000000000000004"/>
    <row r="143" spans="2:2" ht="18.75" customHeight="1" x14ac:dyDescent="0.55000000000000004"/>
    <row r="144" spans="2:2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  <row r="274" ht="18.75" customHeight="1" x14ac:dyDescent="0.55000000000000004"/>
    <row r="275" ht="18.75" customHeight="1" x14ac:dyDescent="0.55000000000000004"/>
    <row r="276" ht="18.75" customHeight="1" x14ac:dyDescent="0.55000000000000004"/>
    <row r="277" ht="18.75" customHeight="1" x14ac:dyDescent="0.55000000000000004"/>
    <row r="278" ht="18.75" customHeight="1" x14ac:dyDescent="0.55000000000000004"/>
    <row r="279" ht="18.75" customHeight="1" x14ac:dyDescent="0.55000000000000004"/>
    <row r="280" ht="18.75" customHeight="1" x14ac:dyDescent="0.55000000000000004"/>
    <row r="281" ht="18.75" customHeight="1" x14ac:dyDescent="0.55000000000000004"/>
    <row r="282" ht="18.75" customHeight="1" x14ac:dyDescent="0.55000000000000004"/>
    <row r="283" ht="18.75" customHeight="1" x14ac:dyDescent="0.55000000000000004"/>
    <row r="284" ht="18.75" customHeight="1" x14ac:dyDescent="0.55000000000000004"/>
    <row r="285" ht="18.75" customHeight="1" x14ac:dyDescent="0.55000000000000004"/>
    <row r="286" ht="18.75" customHeight="1" x14ac:dyDescent="0.55000000000000004"/>
    <row r="287" ht="18.75" customHeight="1" x14ac:dyDescent="0.55000000000000004"/>
    <row r="288" ht="18.75" customHeight="1" x14ac:dyDescent="0.55000000000000004"/>
    <row r="289" ht="18.75" customHeight="1" x14ac:dyDescent="0.55000000000000004"/>
    <row r="290" ht="18.75" customHeight="1" x14ac:dyDescent="0.55000000000000004"/>
    <row r="291" ht="18.75" customHeight="1" x14ac:dyDescent="0.55000000000000004"/>
    <row r="292" ht="18.75" customHeight="1" x14ac:dyDescent="0.55000000000000004"/>
    <row r="293" ht="18.75" customHeight="1" x14ac:dyDescent="0.55000000000000004"/>
    <row r="294" ht="18.75" customHeight="1" x14ac:dyDescent="0.55000000000000004"/>
    <row r="295" ht="18.75" customHeight="1" x14ac:dyDescent="0.55000000000000004"/>
    <row r="296" ht="18.75" customHeight="1" x14ac:dyDescent="0.55000000000000004"/>
    <row r="297" ht="18.75" customHeight="1" x14ac:dyDescent="0.55000000000000004"/>
    <row r="298" ht="18.75" customHeight="1" x14ac:dyDescent="0.55000000000000004"/>
    <row r="299" ht="18.75" customHeight="1" x14ac:dyDescent="0.55000000000000004"/>
    <row r="300" ht="18.75" customHeight="1" x14ac:dyDescent="0.55000000000000004"/>
    <row r="301" ht="18.75" customHeight="1" x14ac:dyDescent="0.55000000000000004"/>
    <row r="302" ht="18.75" customHeight="1" x14ac:dyDescent="0.55000000000000004"/>
    <row r="303" ht="18.75" customHeight="1" x14ac:dyDescent="0.55000000000000004"/>
    <row r="304" ht="18.75" customHeight="1" x14ac:dyDescent="0.55000000000000004"/>
    <row r="305" ht="18.75" customHeight="1" x14ac:dyDescent="0.55000000000000004"/>
    <row r="306" ht="18.75" customHeight="1" x14ac:dyDescent="0.55000000000000004"/>
    <row r="307" ht="18.75" customHeight="1" x14ac:dyDescent="0.55000000000000004"/>
    <row r="308" ht="18.75" customHeight="1" x14ac:dyDescent="0.55000000000000004"/>
    <row r="309" ht="18.75" customHeight="1" x14ac:dyDescent="0.55000000000000004"/>
    <row r="310" ht="18.75" customHeight="1" x14ac:dyDescent="0.55000000000000004"/>
    <row r="311" ht="18.75" customHeight="1" x14ac:dyDescent="0.55000000000000004"/>
  </sheetData>
  <mergeCells count="471">
    <mergeCell ref="H54:Z54"/>
    <mergeCell ref="H55:Z55"/>
    <mergeCell ref="H56:Z56"/>
    <mergeCell ref="H51:Z53"/>
    <mergeCell ref="AA53:AS53"/>
    <mergeCell ref="B124:G124"/>
    <mergeCell ref="AA124:AS124"/>
    <mergeCell ref="AT124:AW124"/>
    <mergeCell ref="H121:Z123"/>
    <mergeCell ref="B121:G123"/>
    <mergeCell ref="B73:G73"/>
    <mergeCell ref="H73:Z73"/>
    <mergeCell ref="H65:Z65"/>
    <mergeCell ref="H66:Z66"/>
    <mergeCell ref="H67:Z67"/>
    <mergeCell ref="AA73:AS73"/>
    <mergeCell ref="AT73:AW73"/>
    <mergeCell ref="AT59:AW59"/>
    <mergeCell ref="AT64:AW64"/>
    <mergeCell ref="B26:G62"/>
    <mergeCell ref="AT29:AW29"/>
    <mergeCell ref="AT28:AW28"/>
    <mergeCell ref="H44:Z44"/>
    <mergeCell ref="AX124:BA124"/>
    <mergeCell ref="BB124:BE124"/>
    <mergeCell ref="AA121:AS121"/>
    <mergeCell ref="AA122:AS122"/>
    <mergeCell ref="AA123:AS123"/>
    <mergeCell ref="AT121:AW121"/>
    <mergeCell ref="AX121:BA121"/>
    <mergeCell ref="BB121:BE121"/>
    <mergeCell ref="AT122:AW122"/>
    <mergeCell ref="AX122:BA122"/>
    <mergeCell ref="BB122:BE122"/>
    <mergeCell ref="AT123:AW123"/>
    <mergeCell ref="AX123:BA123"/>
    <mergeCell ref="BB123:BE123"/>
    <mergeCell ref="BB35:BE35"/>
    <mergeCell ref="AT27:AW27"/>
    <mergeCell ref="AX29:BA29"/>
    <mergeCell ref="BB29:BE29"/>
    <mergeCell ref="AT30:AW30"/>
    <mergeCell ref="AX30:BA30"/>
    <mergeCell ref="BB30:BE30"/>
    <mergeCell ref="AX27:BA27"/>
    <mergeCell ref="H124:Z124"/>
    <mergeCell ref="AT44:AW44"/>
    <mergeCell ref="BB39:BE39"/>
    <mergeCell ref="AT40:AW40"/>
    <mergeCell ref="AX37:BA37"/>
    <mergeCell ref="BB37:BE37"/>
    <mergeCell ref="AT38:AW38"/>
    <mergeCell ref="AX38:BA38"/>
    <mergeCell ref="BB38:BE38"/>
    <mergeCell ref="AT42:AW42"/>
    <mergeCell ref="AX42:BA42"/>
    <mergeCell ref="BB42:BE42"/>
    <mergeCell ref="AT54:AW54"/>
    <mergeCell ref="AX54:BA54"/>
    <mergeCell ref="BB54:BE54"/>
    <mergeCell ref="AT43:AW43"/>
    <mergeCell ref="AU10:AZ10"/>
    <mergeCell ref="O12:Q12"/>
    <mergeCell ref="R12:AC12"/>
    <mergeCell ref="AF12:AJ12"/>
    <mergeCell ref="AL12:AO12"/>
    <mergeCell ref="AQ12:AU12"/>
    <mergeCell ref="O8:R8"/>
    <mergeCell ref="S8:AC8"/>
    <mergeCell ref="AF8:AM8"/>
    <mergeCell ref="CG14:CL14"/>
    <mergeCell ref="AA117:AS117"/>
    <mergeCell ref="AA118:AS118"/>
    <mergeCell ref="AA119:AS119"/>
    <mergeCell ref="AA120:AS120"/>
    <mergeCell ref="AA109:AS109"/>
    <mergeCell ref="AA110:AS110"/>
    <mergeCell ref="AA111:AS111"/>
    <mergeCell ref="AA112:AS112"/>
    <mergeCell ref="AA113:AS113"/>
    <mergeCell ref="AA114:AS114"/>
    <mergeCell ref="AA115:AS115"/>
    <mergeCell ref="AA116:AS116"/>
    <mergeCell ref="AA100:AS100"/>
    <mergeCell ref="AA101:AS101"/>
    <mergeCell ref="AA102:AS102"/>
    <mergeCell ref="AA103:AS103"/>
    <mergeCell ref="AA104:AS104"/>
    <mergeCell ref="AA105:AS105"/>
    <mergeCell ref="AA106:AS106"/>
    <mergeCell ref="AA107:AS107"/>
    <mergeCell ref="AT69:AW69"/>
    <mergeCell ref="AX69:BA69"/>
    <mergeCell ref="AA26:AS26"/>
    <mergeCell ref="CK25:CM25"/>
    <mergeCell ref="AT63:AW63"/>
    <mergeCell ref="AX63:BA63"/>
    <mergeCell ref="BB63:BE63"/>
    <mergeCell ref="AT68:AW68"/>
    <mergeCell ref="AX68:BA68"/>
    <mergeCell ref="BB68:BE68"/>
    <mergeCell ref="BB33:BE33"/>
    <mergeCell ref="AT34:AW34"/>
    <mergeCell ref="AX34:BA34"/>
    <mergeCell ref="BB27:BE27"/>
    <mergeCell ref="AX28:BA28"/>
    <mergeCell ref="BB28:BE28"/>
    <mergeCell ref="BB34:BE34"/>
    <mergeCell ref="AT39:AW39"/>
    <mergeCell ref="AX39:BA39"/>
    <mergeCell ref="AT26:AW26"/>
    <mergeCell ref="AX26:BA26"/>
    <mergeCell ref="BB26:BE26"/>
    <mergeCell ref="AT35:AW35"/>
    <mergeCell ref="AX35:BA35"/>
    <mergeCell ref="AX43:BA43"/>
    <mergeCell ref="BB43:BE43"/>
    <mergeCell ref="AX40:BA40"/>
    <mergeCell ref="CB18:CF18"/>
    <mergeCell ref="BQ19:BU19"/>
    <mergeCell ref="BW19:BZ19"/>
    <mergeCell ref="CB19:CF19"/>
    <mergeCell ref="AT25:AW25"/>
    <mergeCell ref="BQ17:BU17"/>
    <mergeCell ref="BW17:BZ17"/>
    <mergeCell ref="CB17:CF17"/>
    <mergeCell ref="E3:BD5"/>
    <mergeCell ref="BQ12:BV12"/>
    <mergeCell ref="BW12:CA12"/>
    <mergeCell ref="BQ14:BS14"/>
    <mergeCell ref="BQ18:BU18"/>
    <mergeCell ref="BW18:BZ18"/>
    <mergeCell ref="BU14:BV14"/>
    <mergeCell ref="BX14:BY14"/>
    <mergeCell ref="CA14:CB14"/>
    <mergeCell ref="CD14:CE14"/>
    <mergeCell ref="CB16:CF16"/>
    <mergeCell ref="BQ25:BT25"/>
    <mergeCell ref="AX25:BA25"/>
    <mergeCell ref="BB25:BE25"/>
    <mergeCell ref="O10:Q10"/>
    <mergeCell ref="R10:AC10"/>
    <mergeCell ref="B25:G25"/>
    <mergeCell ref="AA25:AS25"/>
    <mergeCell ref="O13:Q13"/>
    <mergeCell ref="AF13:AU13"/>
    <mergeCell ref="AF15:AG15"/>
    <mergeCell ref="AJ15:AN15"/>
    <mergeCell ref="AP15:AS15"/>
    <mergeCell ref="X17:AB17"/>
    <mergeCell ref="AF17:AH17"/>
    <mergeCell ref="AJ17:AN17"/>
    <mergeCell ref="AP17:AR17"/>
    <mergeCell ref="O19:R19"/>
    <mergeCell ref="S19:V19"/>
    <mergeCell ref="AF19:AI19"/>
    <mergeCell ref="R13:S13"/>
    <mergeCell ref="O15:R15"/>
    <mergeCell ref="S15:V15"/>
    <mergeCell ref="X15:AB15"/>
    <mergeCell ref="O17:R17"/>
    <mergeCell ref="S17:V17"/>
    <mergeCell ref="AU21:AX21"/>
    <mergeCell ref="H25:Z25"/>
    <mergeCell ref="BQ16:BU16"/>
    <mergeCell ref="BW16:BZ16"/>
    <mergeCell ref="AY19:AZ19"/>
    <mergeCell ref="BB64:BE64"/>
    <mergeCell ref="AT65:AW65"/>
    <mergeCell ref="AX65:BA65"/>
    <mergeCell ref="BB65:BE65"/>
    <mergeCell ref="AX67:BA67"/>
    <mergeCell ref="BB67:BE67"/>
    <mergeCell ref="AT31:AW31"/>
    <mergeCell ref="AX31:BA31"/>
    <mergeCell ref="BB31:BE31"/>
    <mergeCell ref="AT32:AW32"/>
    <mergeCell ref="AX32:BA32"/>
    <mergeCell ref="BB32:BE32"/>
    <mergeCell ref="AT33:AW33"/>
    <mergeCell ref="AX33:BA33"/>
    <mergeCell ref="AT36:AW36"/>
    <mergeCell ref="AX36:BA36"/>
    <mergeCell ref="BB36:BE36"/>
    <mergeCell ref="AT37:AW37"/>
    <mergeCell ref="AT66:AW66"/>
    <mergeCell ref="AX66:BA66"/>
    <mergeCell ref="BB66:BE66"/>
    <mergeCell ref="BB40:BE40"/>
    <mergeCell ref="AT41:AW41"/>
    <mergeCell ref="AX41:BA41"/>
    <mergeCell ref="BB41:BE41"/>
    <mergeCell ref="BB50:BE50"/>
    <mergeCell ref="AT46:AW46"/>
    <mergeCell ref="AX46:BA46"/>
    <mergeCell ref="BB46:BE46"/>
    <mergeCell ref="AT47:AW47"/>
    <mergeCell ref="AX47:BA47"/>
    <mergeCell ref="BB47:BE47"/>
    <mergeCell ref="AX44:BA44"/>
    <mergeCell ref="BB44:BE44"/>
    <mergeCell ref="AT45:AW45"/>
    <mergeCell ref="AX45:BA45"/>
    <mergeCell ref="BB45:BE45"/>
    <mergeCell ref="AT49:AW49"/>
    <mergeCell ref="AT48:AW48"/>
    <mergeCell ref="AX48:BA48"/>
    <mergeCell ref="BB48:BE48"/>
    <mergeCell ref="AX50:BA50"/>
    <mergeCell ref="AX73:BA73"/>
    <mergeCell ref="BB73:BE73"/>
    <mergeCell ref="AA63:AS63"/>
    <mergeCell ref="AT60:AW60"/>
    <mergeCell ref="AX60:BA60"/>
    <mergeCell ref="BB60:BE60"/>
    <mergeCell ref="AT61:AW61"/>
    <mergeCell ref="AX61:BA61"/>
    <mergeCell ref="BB61:BE61"/>
    <mergeCell ref="AA68:AS68"/>
    <mergeCell ref="AA69:AS69"/>
    <mergeCell ref="AA62:AS62"/>
    <mergeCell ref="AA64:AS64"/>
    <mergeCell ref="AA65:AS65"/>
    <mergeCell ref="AA66:AS66"/>
    <mergeCell ref="AA67:AS67"/>
    <mergeCell ref="AA60:AS60"/>
    <mergeCell ref="AA61:AS61"/>
    <mergeCell ref="AT67:AW67"/>
    <mergeCell ref="AX62:BA62"/>
    <mergeCell ref="BB62:BE62"/>
    <mergeCell ref="AA31:AS31"/>
    <mergeCell ref="H43:Z43"/>
    <mergeCell ref="H27:Q30"/>
    <mergeCell ref="R27:Z27"/>
    <mergeCell ref="AA27:AS27"/>
    <mergeCell ref="AA28:AS28"/>
    <mergeCell ref="AA29:AS29"/>
    <mergeCell ref="AA30:AS30"/>
    <mergeCell ref="AA41:AS41"/>
    <mergeCell ref="AA42:AS42"/>
    <mergeCell ref="AA39:AS39"/>
    <mergeCell ref="AA40:AS40"/>
    <mergeCell ref="AA38:AS38"/>
    <mergeCell ref="H42:Z42"/>
    <mergeCell ref="AA36:AS36"/>
    <mergeCell ref="AA37:AS37"/>
    <mergeCell ref="AA34:AS34"/>
    <mergeCell ref="AA35:AS35"/>
    <mergeCell ref="AA32:AS32"/>
    <mergeCell ref="AA33:AS33"/>
    <mergeCell ref="AX59:BA59"/>
    <mergeCell ref="BB59:BE59"/>
    <mergeCell ref="BB57:BE57"/>
    <mergeCell ref="AX49:BA49"/>
    <mergeCell ref="BB49:BE49"/>
    <mergeCell ref="AX58:BA58"/>
    <mergeCell ref="BB58:BE58"/>
    <mergeCell ref="AA55:AS55"/>
    <mergeCell ref="AA52:AS52"/>
    <mergeCell ref="AX51:BA51"/>
    <mergeCell ref="AT51:AW51"/>
    <mergeCell ref="AT52:AW52"/>
    <mergeCell ref="AT50:AW50"/>
    <mergeCell ref="AT55:AW55"/>
    <mergeCell ref="AX55:BA55"/>
    <mergeCell ref="BB55:BE55"/>
    <mergeCell ref="AX57:BA57"/>
    <mergeCell ref="AT57:AW57"/>
    <mergeCell ref="BB51:BE51"/>
    <mergeCell ref="AX52:BA52"/>
    <mergeCell ref="BB52:BE52"/>
    <mergeCell ref="AA56:AS56"/>
    <mergeCell ref="H45:Z45"/>
    <mergeCell ref="H46:Z46"/>
    <mergeCell ref="H47:Z47"/>
    <mergeCell ref="H48:Z48"/>
    <mergeCell ref="AA48:AS48"/>
    <mergeCell ref="AA51:AS51"/>
    <mergeCell ref="AA47:AS47"/>
    <mergeCell ref="AA49:AS49"/>
    <mergeCell ref="AA50:AS50"/>
    <mergeCell ref="AA45:AS45"/>
    <mergeCell ref="AA46:AS46"/>
    <mergeCell ref="H26:Z26"/>
    <mergeCell ref="H31:Z31"/>
    <mergeCell ref="H32:Z32"/>
    <mergeCell ref="H38:Z38"/>
    <mergeCell ref="H39:Z39"/>
    <mergeCell ref="H40:Z40"/>
    <mergeCell ref="H41:Z41"/>
    <mergeCell ref="R28:Z28"/>
    <mergeCell ref="R29:Z29"/>
    <mergeCell ref="R30:Z30"/>
    <mergeCell ref="AA78:AS78"/>
    <mergeCell ref="AA79:AS79"/>
    <mergeCell ref="AA80:AS80"/>
    <mergeCell ref="AA81:AS81"/>
    <mergeCell ref="AA82:AS82"/>
    <mergeCell ref="AT62:AW62"/>
    <mergeCell ref="AT58:AW58"/>
    <mergeCell ref="BB69:BE69"/>
    <mergeCell ref="AX64:BA64"/>
    <mergeCell ref="AX79:BA79"/>
    <mergeCell ref="BB79:BE79"/>
    <mergeCell ref="AT80:AW80"/>
    <mergeCell ref="AA76:AS76"/>
    <mergeCell ref="AA77:AS77"/>
    <mergeCell ref="AX80:BA80"/>
    <mergeCell ref="BB80:BE80"/>
    <mergeCell ref="AT81:AW81"/>
    <mergeCell ref="AX81:BA81"/>
    <mergeCell ref="BB81:BE81"/>
    <mergeCell ref="AA59:AS59"/>
    <mergeCell ref="AA58:AS58"/>
    <mergeCell ref="AT82:AW82"/>
    <mergeCell ref="AX82:BA82"/>
    <mergeCell ref="BB82:BE82"/>
    <mergeCell ref="AA108:AS108"/>
    <mergeCell ref="AA43:AS43"/>
    <mergeCell ref="AA44:AS44"/>
    <mergeCell ref="AA92:AS92"/>
    <mergeCell ref="AA93:AS93"/>
    <mergeCell ref="AA94:AS94"/>
    <mergeCell ref="AA95:AS95"/>
    <mergeCell ref="AA96:AS96"/>
    <mergeCell ref="AA97:AS97"/>
    <mergeCell ref="AA98:AS98"/>
    <mergeCell ref="AA99:AS99"/>
    <mergeCell ref="AA89:AS89"/>
    <mergeCell ref="AA90:AS90"/>
    <mergeCell ref="AA83:AS83"/>
    <mergeCell ref="AA84:AS84"/>
    <mergeCell ref="AA85:AS85"/>
    <mergeCell ref="AA86:AS86"/>
    <mergeCell ref="AA87:AS87"/>
    <mergeCell ref="AA88:AS88"/>
    <mergeCell ref="AA91:AS91"/>
    <mergeCell ref="AA74:AS74"/>
    <mergeCell ref="AA75:AS75"/>
    <mergeCell ref="AA57:AS57"/>
    <mergeCell ref="AA54:AS54"/>
    <mergeCell ref="AT74:AW74"/>
    <mergeCell ref="AX74:BA74"/>
    <mergeCell ref="BB74:BE74"/>
    <mergeCell ref="AT75:AW75"/>
    <mergeCell ref="AX75:BA75"/>
    <mergeCell ref="BB75:BE75"/>
    <mergeCell ref="AT76:AW76"/>
    <mergeCell ref="AX76:BA76"/>
    <mergeCell ref="BB76:BE76"/>
    <mergeCell ref="AT77:AW77"/>
    <mergeCell ref="AX77:BA77"/>
    <mergeCell ref="BB77:BE77"/>
    <mergeCell ref="AT78:AW78"/>
    <mergeCell ref="AX78:BA78"/>
    <mergeCell ref="BB78:BE78"/>
    <mergeCell ref="AT79:AW79"/>
    <mergeCell ref="AT83:AW83"/>
    <mergeCell ref="AX83:BA83"/>
    <mergeCell ref="BB83:BE83"/>
    <mergeCell ref="AT84:AW84"/>
    <mergeCell ref="AX84:BA84"/>
    <mergeCell ref="BB84:BE84"/>
    <mergeCell ref="AT85:AW85"/>
    <mergeCell ref="AX85:BA85"/>
    <mergeCell ref="BB85:BE85"/>
    <mergeCell ref="AT89:AW89"/>
    <mergeCell ref="AX89:BA89"/>
    <mergeCell ref="BB89:BE89"/>
    <mergeCell ref="AT90:AW90"/>
    <mergeCell ref="AX90:BA90"/>
    <mergeCell ref="BB90:BE90"/>
    <mergeCell ref="AT86:AW86"/>
    <mergeCell ref="AX86:BA86"/>
    <mergeCell ref="BB86:BE86"/>
    <mergeCell ref="AT87:AW87"/>
    <mergeCell ref="AX87:BA87"/>
    <mergeCell ref="BB87:BE87"/>
    <mergeCell ref="AT88:AW88"/>
    <mergeCell ref="AX88:BA88"/>
    <mergeCell ref="BB88:BE88"/>
    <mergeCell ref="AT91:AW91"/>
    <mergeCell ref="AX91:BA91"/>
    <mergeCell ref="BB91:BE91"/>
    <mergeCell ref="AT92:AW92"/>
    <mergeCell ref="AX92:BA92"/>
    <mergeCell ref="BB92:BE92"/>
    <mergeCell ref="AT93:AW93"/>
    <mergeCell ref="AX93:BA93"/>
    <mergeCell ref="BB93:BE93"/>
    <mergeCell ref="AT94:AW94"/>
    <mergeCell ref="AX94:BA94"/>
    <mergeCell ref="BB94:BE94"/>
    <mergeCell ref="AT95:AW95"/>
    <mergeCell ref="AX95:BA95"/>
    <mergeCell ref="BB95:BE95"/>
    <mergeCell ref="AT96:AW96"/>
    <mergeCell ref="AX96:BA96"/>
    <mergeCell ref="BB96:BE96"/>
    <mergeCell ref="AT100:AW100"/>
    <mergeCell ref="AX100:BA100"/>
    <mergeCell ref="BB100:BE100"/>
    <mergeCell ref="AT101:AW101"/>
    <mergeCell ref="AX101:BA101"/>
    <mergeCell ref="BB101:BE101"/>
    <mergeCell ref="AT97:AW97"/>
    <mergeCell ref="AX97:BA97"/>
    <mergeCell ref="BB97:BE97"/>
    <mergeCell ref="AT98:AW98"/>
    <mergeCell ref="AX98:BA98"/>
    <mergeCell ref="BB98:BE98"/>
    <mergeCell ref="AT99:AW99"/>
    <mergeCell ref="AX99:BA99"/>
    <mergeCell ref="BB99:BE99"/>
    <mergeCell ref="AT102:AW102"/>
    <mergeCell ref="AX102:BA102"/>
    <mergeCell ref="BB102:BE102"/>
    <mergeCell ref="AT103:AW103"/>
    <mergeCell ref="AX103:BA103"/>
    <mergeCell ref="BB103:BE103"/>
    <mergeCell ref="AT104:AW104"/>
    <mergeCell ref="AX104:BA104"/>
    <mergeCell ref="BB104:BE104"/>
    <mergeCell ref="AT108:AW108"/>
    <mergeCell ref="AX108:BA108"/>
    <mergeCell ref="BB108:BE108"/>
    <mergeCell ref="AT109:AW109"/>
    <mergeCell ref="AX109:BA109"/>
    <mergeCell ref="BB109:BE109"/>
    <mergeCell ref="AT105:AW105"/>
    <mergeCell ref="AX105:BA105"/>
    <mergeCell ref="BB105:BE105"/>
    <mergeCell ref="AT106:AW106"/>
    <mergeCell ref="AX106:BA106"/>
    <mergeCell ref="BB106:BE106"/>
    <mergeCell ref="AT107:AW107"/>
    <mergeCell ref="AX107:BA107"/>
    <mergeCell ref="BB107:BE107"/>
    <mergeCell ref="AT110:AW110"/>
    <mergeCell ref="AX110:BA110"/>
    <mergeCell ref="BB110:BE110"/>
    <mergeCell ref="AT111:AW111"/>
    <mergeCell ref="AX111:BA111"/>
    <mergeCell ref="BB111:BE111"/>
    <mergeCell ref="AT112:AW112"/>
    <mergeCell ref="AX112:BA112"/>
    <mergeCell ref="BB112:BE112"/>
    <mergeCell ref="AT115:AW115"/>
    <mergeCell ref="AX115:BA115"/>
    <mergeCell ref="BB115:BE115"/>
    <mergeCell ref="AT116:AW116"/>
    <mergeCell ref="AX116:BA116"/>
    <mergeCell ref="BB116:BE116"/>
    <mergeCell ref="AT113:AW113"/>
    <mergeCell ref="AX113:BA113"/>
    <mergeCell ref="BB113:BE113"/>
    <mergeCell ref="AT114:AW114"/>
    <mergeCell ref="AX114:BA114"/>
    <mergeCell ref="BB114:BE114"/>
    <mergeCell ref="AT120:AW120"/>
    <mergeCell ref="AX120:BA120"/>
    <mergeCell ref="BB120:BE120"/>
    <mergeCell ref="AT117:AW117"/>
    <mergeCell ref="AX117:BA117"/>
    <mergeCell ref="BB117:BE117"/>
    <mergeCell ref="AT118:AW118"/>
    <mergeCell ref="AX118:BA118"/>
    <mergeCell ref="BB118:BE118"/>
    <mergeCell ref="AT119:AW119"/>
    <mergeCell ref="AX119:BA119"/>
    <mergeCell ref="BB119:BE119"/>
  </mergeCells>
  <phoneticPr fontId="2"/>
  <dataValidations count="2">
    <dataValidation type="list" allowBlank="1" showInputMessage="1" showErrorMessage="1" sqref="AI10 AL10 AO10 AR10 AI15 AO15 AI17 AO17 AJ19 AL19" xr:uid="{00000000-0002-0000-0300-000000000000}">
      <formula1>$B$129</formula1>
    </dataValidation>
    <dataValidation type="list" allowBlank="1" showInputMessage="1" showErrorMessage="1" sqref="AN23 AM21 AI23 AQ21" xr:uid="{00000000-0002-0000-0300-000001000000}">
      <formula1>$C$62</formula1>
    </dataValidation>
  </dataValidations>
  <pageMargins left="0.26" right="0.16" top="0.4" bottom="0.43" header="0.3" footer="0.3"/>
  <pageSetup paperSize="9" scale="51" fitToHeight="0" orientation="portrait" r:id="rId1"/>
  <rowBreaks count="1" manualBreakCount="1">
    <brk id="71" max="57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4"/>
  <sheetViews>
    <sheetView topLeftCell="A2" zoomScale="110" workbookViewId="0">
      <selection activeCell="AZ4" sqref="AZ4"/>
    </sheetView>
  </sheetViews>
  <sheetFormatPr defaultRowHeight="18" x14ac:dyDescent="0.55000000000000004"/>
  <cols>
    <col min="31" max="33" width="9" style="11"/>
  </cols>
  <sheetData>
    <row r="1" spans="1:366" s="20" customFormat="1" hidden="1" x14ac:dyDescent="0.55000000000000004">
      <c r="A1" s="18" t="s">
        <v>285</v>
      </c>
      <c r="B1" s="18" t="s">
        <v>286</v>
      </c>
      <c r="C1" s="18" t="s">
        <v>287</v>
      </c>
      <c r="D1" s="18" t="s">
        <v>190</v>
      </c>
      <c r="E1" s="18" t="s">
        <v>288</v>
      </c>
      <c r="F1" s="18" t="s">
        <v>289</v>
      </c>
      <c r="G1" s="18" t="s">
        <v>290</v>
      </c>
      <c r="H1" s="18" t="s">
        <v>191</v>
      </c>
      <c r="I1" s="18" t="s">
        <v>642</v>
      </c>
      <c r="J1" s="18" t="s">
        <v>643</v>
      </c>
      <c r="K1" s="18" t="s">
        <v>291</v>
      </c>
      <c r="L1" s="18" t="s">
        <v>292</v>
      </c>
      <c r="M1" s="18" t="s">
        <v>644</v>
      </c>
      <c r="N1" s="18" t="s">
        <v>293</v>
      </c>
      <c r="O1" s="18" t="s">
        <v>294</v>
      </c>
      <c r="P1" s="18" t="s">
        <v>645</v>
      </c>
      <c r="Q1" s="18" t="s">
        <v>295</v>
      </c>
      <c r="R1" s="18" t="s">
        <v>646</v>
      </c>
      <c r="S1" s="18" t="s">
        <v>296</v>
      </c>
      <c r="T1" s="18" t="s">
        <v>647</v>
      </c>
      <c r="U1" s="18" t="s">
        <v>297</v>
      </c>
      <c r="V1" s="18" t="s">
        <v>792</v>
      </c>
      <c r="W1" s="18" t="s">
        <v>774</v>
      </c>
      <c r="X1" s="18" t="s">
        <v>775</v>
      </c>
      <c r="Y1" s="18" t="s">
        <v>793</v>
      </c>
      <c r="Z1" s="18" t="s">
        <v>809</v>
      </c>
      <c r="AA1" s="18" t="s">
        <v>810</v>
      </c>
      <c r="AB1" s="18" t="s">
        <v>811</v>
      </c>
      <c r="AC1" s="18" t="s">
        <v>812</v>
      </c>
      <c r="AD1" s="18" t="s">
        <v>813</v>
      </c>
      <c r="AE1" s="38"/>
      <c r="AF1" s="38"/>
      <c r="AG1" s="38"/>
      <c r="AH1" s="19" t="s">
        <v>648</v>
      </c>
      <c r="AI1" s="19" t="s">
        <v>649</v>
      </c>
      <c r="AJ1" s="19" t="s">
        <v>298</v>
      </c>
      <c r="AK1" s="19" t="s">
        <v>301</v>
      </c>
      <c r="AL1" s="19" t="s">
        <v>304</v>
      </c>
      <c r="AM1" s="19" t="s">
        <v>307</v>
      </c>
      <c r="AN1" s="19" t="s">
        <v>310</v>
      </c>
      <c r="AO1" s="19" t="s">
        <v>313</v>
      </c>
      <c r="AP1" s="19" t="s">
        <v>316</v>
      </c>
      <c r="AQ1" s="19" t="s">
        <v>319</v>
      </c>
      <c r="AR1" s="19" t="s">
        <v>322</v>
      </c>
      <c r="AS1" s="19" t="s">
        <v>325</v>
      </c>
      <c r="AT1" s="19" t="s">
        <v>328</v>
      </c>
      <c r="AU1" s="19" t="s">
        <v>331</v>
      </c>
      <c r="AV1" s="19" t="s">
        <v>334</v>
      </c>
      <c r="AW1" s="19" t="s">
        <v>337</v>
      </c>
      <c r="AX1" s="19" t="s">
        <v>340</v>
      </c>
      <c r="AY1" s="19" t="s">
        <v>650</v>
      </c>
      <c r="AZ1" s="19" t="s">
        <v>651</v>
      </c>
      <c r="BA1" s="19" t="s">
        <v>347</v>
      </c>
      <c r="BB1" s="19" t="s">
        <v>350</v>
      </c>
      <c r="BC1" s="19" t="s">
        <v>353</v>
      </c>
      <c r="BD1" s="19" t="s">
        <v>356</v>
      </c>
      <c r="BE1" s="19" t="s">
        <v>359</v>
      </c>
      <c r="BF1" s="19" t="s">
        <v>362</v>
      </c>
      <c r="BG1" s="21" t="s">
        <v>365</v>
      </c>
      <c r="BH1" s="24" t="s">
        <v>368</v>
      </c>
      <c r="BI1" s="24" t="s">
        <v>371</v>
      </c>
      <c r="BJ1" s="24" t="s">
        <v>374</v>
      </c>
      <c r="BK1" s="24" t="s">
        <v>377</v>
      </c>
      <c r="BL1" s="24" t="s">
        <v>380</v>
      </c>
      <c r="BM1" s="24" t="s">
        <v>383</v>
      </c>
      <c r="BN1" s="24" t="s">
        <v>386</v>
      </c>
      <c r="BO1" s="24" t="s">
        <v>389</v>
      </c>
      <c r="BP1" s="24" t="s">
        <v>392</v>
      </c>
      <c r="BQ1" s="24" t="s">
        <v>395</v>
      </c>
      <c r="BR1" s="24" t="s">
        <v>398</v>
      </c>
      <c r="BS1" s="24" t="s">
        <v>401</v>
      </c>
      <c r="BT1" s="24" t="s">
        <v>404</v>
      </c>
      <c r="BU1" s="24" t="s">
        <v>407</v>
      </c>
      <c r="BV1" s="24" t="s">
        <v>410</v>
      </c>
      <c r="BW1" s="24" t="s">
        <v>413</v>
      </c>
      <c r="BX1" s="24" t="s">
        <v>416</v>
      </c>
      <c r="BY1" s="24" t="s">
        <v>419</v>
      </c>
      <c r="BZ1" s="24" t="s">
        <v>422</v>
      </c>
      <c r="CA1" s="24" t="s">
        <v>652</v>
      </c>
      <c r="CB1" s="24" t="s">
        <v>427</v>
      </c>
      <c r="CC1" s="24" t="s">
        <v>430</v>
      </c>
      <c r="CD1" s="24" t="s">
        <v>433</v>
      </c>
      <c r="CE1" s="24" t="s">
        <v>436</v>
      </c>
      <c r="CF1" s="24" t="s">
        <v>653</v>
      </c>
      <c r="CG1" s="24" t="s">
        <v>654</v>
      </c>
      <c r="CH1" s="24" t="s">
        <v>439</v>
      </c>
      <c r="CI1" s="24" t="s">
        <v>442</v>
      </c>
      <c r="CJ1" s="24" t="s">
        <v>445</v>
      </c>
      <c r="CK1" s="24" t="s">
        <v>655</v>
      </c>
      <c r="CL1" s="24" t="s">
        <v>450</v>
      </c>
      <c r="CM1" s="24" t="s">
        <v>453</v>
      </c>
      <c r="CN1" s="24" t="s">
        <v>456</v>
      </c>
      <c r="CO1" s="24" t="s">
        <v>459</v>
      </c>
      <c r="CP1" s="24" t="s">
        <v>462</v>
      </c>
      <c r="CQ1" s="24" t="s">
        <v>656</v>
      </c>
      <c r="CR1" s="24" t="s">
        <v>467</v>
      </c>
      <c r="CS1" s="24" t="s">
        <v>470</v>
      </c>
      <c r="CT1" s="24" t="s">
        <v>473</v>
      </c>
      <c r="CU1" s="24" t="s">
        <v>476</v>
      </c>
      <c r="CV1" s="24" t="s">
        <v>479</v>
      </c>
      <c r="CW1" s="24" t="s">
        <v>482</v>
      </c>
      <c r="CX1" s="24" t="s">
        <v>485</v>
      </c>
      <c r="CY1" s="24" t="s">
        <v>488</v>
      </c>
      <c r="CZ1" s="24" t="s">
        <v>491</v>
      </c>
      <c r="DA1" s="24" t="s">
        <v>494</v>
      </c>
      <c r="DB1" s="24" t="s">
        <v>497</v>
      </c>
      <c r="DC1" s="24" t="s">
        <v>500</v>
      </c>
      <c r="DD1" s="24" t="s">
        <v>503</v>
      </c>
      <c r="DE1" s="24" t="s">
        <v>657</v>
      </c>
      <c r="DF1" s="24" t="s">
        <v>508</v>
      </c>
      <c r="DG1" s="24" t="s">
        <v>511</v>
      </c>
      <c r="DH1" s="24" t="s">
        <v>514</v>
      </c>
      <c r="DI1" s="24" t="s">
        <v>517</v>
      </c>
      <c r="DJ1" s="24" t="s">
        <v>520</v>
      </c>
      <c r="DK1" s="24" t="s">
        <v>523</v>
      </c>
      <c r="DL1" s="24" t="s">
        <v>526</v>
      </c>
      <c r="DM1" s="24" t="s">
        <v>529</v>
      </c>
      <c r="DN1" s="24" t="s">
        <v>532</v>
      </c>
      <c r="DO1" s="24" t="s">
        <v>535</v>
      </c>
      <c r="DP1" s="24" t="s">
        <v>538</v>
      </c>
      <c r="DQ1" s="24" t="s">
        <v>658</v>
      </c>
      <c r="DR1" s="24" t="s">
        <v>543</v>
      </c>
      <c r="DS1" s="24" t="s">
        <v>546</v>
      </c>
      <c r="DT1" s="24" t="s">
        <v>549</v>
      </c>
      <c r="DU1" s="24" t="s">
        <v>552</v>
      </c>
      <c r="DV1" s="24" t="s">
        <v>555</v>
      </c>
      <c r="DW1" s="24" t="s">
        <v>558</v>
      </c>
      <c r="DX1" s="24" t="s">
        <v>561</v>
      </c>
      <c r="DY1" s="24" t="s">
        <v>564</v>
      </c>
      <c r="DZ1" s="24" t="s">
        <v>567</v>
      </c>
      <c r="EA1" s="24" t="s">
        <v>570</v>
      </c>
      <c r="EB1" s="24" t="s">
        <v>573</v>
      </c>
      <c r="EC1" s="24" t="s">
        <v>576</v>
      </c>
      <c r="ED1" s="24" t="s">
        <v>579</v>
      </c>
      <c r="EE1" s="24" t="s">
        <v>582</v>
      </c>
      <c r="EF1" s="24" t="s">
        <v>585</v>
      </c>
      <c r="EG1" s="24" t="s">
        <v>588</v>
      </c>
      <c r="EH1" s="24" t="s">
        <v>591</v>
      </c>
      <c r="EI1" s="24" t="s">
        <v>594</v>
      </c>
      <c r="EJ1" s="24" t="s">
        <v>597</v>
      </c>
      <c r="EK1" s="45"/>
      <c r="EL1" s="45"/>
      <c r="EM1" s="45"/>
      <c r="EN1" s="45"/>
      <c r="EO1" s="28" t="s">
        <v>753</v>
      </c>
      <c r="EP1" s="28" t="s">
        <v>754</v>
      </c>
      <c r="EQ1" s="28" t="s">
        <v>299</v>
      </c>
      <c r="ER1" s="28" t="s">
        <v>302</v>
      </c>
      <c r="ES1" s="28" t="s">
        <v>305</v>
      </c>
      <c r="ET1" s="28" t="s">
        <v>308</v>
      </c>
      <c r="EU1" s="28" t="s">
        <v>311</v>
      </c>
      <c r="EV1" s="28" t="s">
        <v>314</v>
      </c>
      <c r="EW1" s="28" t="s">
        <v>317</v>
      </c>
      <c r="EX1" s="28" t="s">
        <v>320</v>
      </c>
      <c r="EY1" s="28" t="s">
        <v>323</v>
      </c>
      <c r="EZ1" s="28" t="s">
        <v>326</v>
      </c>
      <c r="FA1" s="28" t="s">
        <v>329</v>
      </c>
      <c r="FB1" s="28" t="s">
        <v>332</v>
      </c>
      <c r="FC1" s="28" t="s">
        <v>335</v>
      </c>
      <c r="FD1" s="28" t="s">
        <v>338</v>
      </c>
      <c r="FE1" s="28" t="s">
        <v>341</v>
      </c>
      <c r="FF1" s="28" t="s">
        <v>343</v>
      </c>
      <c r="FG1" s="28" t="s">
        <v>345</v>
      </c>
      <c r="FH1" s="28" t="s">
        <v>348</v>
      </c>
      <c r="FI1" s="28" t="s">
        <v>351</v>
      </c>
      <c r="FJ1" s="28" t="s">
        <v>354</v>
      </c>
      <c r="FK1" s="28" t="s">
        <v>357</v>
      </c>
      <c r="FL1" s="28" t="s">
        <v>360</v>
      </c>
      <c r="FM1" s="28" t="s">
        <v>363</v>
      </c>
      <c r="FN1" s="29" t="s">
        <v>366</v>
      </c>
      <c r="FO1" s="30" t="s">
        <v>369</v>
      </c>
      <c r="FP1" s="30" t="s">
        <v>372</v>
      </c>
      <c r="FQ1" s="30" t="s">
        <v>375</v>
      </c>
      <c r="FR1" s="30" t="s">
        <v>378</v>
      </c>
      <c r="FS1" s="30" t="s">
        <v>381</v>
      </c>
      <c r="FT1" s="30" t="s">
        <v>384</v>
      </c>
      <c r="FU1" s="30" t="s">
        <v>387</v>
      </c>
      <c r="FV1" s="30" t="s">
        <v>390</v>
      </c>
      <c r="FW1" s="30" t="s">
        <v>393</v>
      </c>
      <c r="FX1" s="30" t="s">
        <v>396</v>
      </c>
      <c r="FY1" s="30" t="s">
        <v>399</v>
      </c>
      <c r="FZ1" s="30" t="s">
        <v>402</v>
      </c>
      <c r="GA1" s="30" t="s">
        <v>405</v>
      </c>
      <c r="GB1" s="30" t="s">
        <v>408</v>
      </c>
      <c r="GC1" s="30" t="s">
        <v>411</v>
      </c>
      <c r="GD1" s="30" t="s">
        <v>414</v>
      </c>
      <c r="GE1" s="30" t="s">
        <v>417</v>
      </c>
      <c r="GF1" s="30" t="s">
        <v>420</v>
      </c>
      <c r="GG1" s="30" t="s">
        <v>423</v>
      </c>
      <c r="GH1" s="30" t="s">
        <v>425</v>
      </c>
      <c r="GI1" s="30" t="s">
        <v>428</v>
      </c>
      <c r="GJ1" s="30" t="s">
        <v>431</v>
      </c>
      <c r="GK1" s="30" t="s">
        <v>434</v>
      </c>
      <c r="GL1" s="30" t="s">
        <v>437</v>
      </c>
      <c r="GM1" s="30" t="s">
        <v>755</v>
      </c>
      <c r="GN1" s="30" t="s">
        <v>756</v>
      </c>
      <c r="GO1" s="30" t="s">
        <v>440</v>
      </c>
      <c r="GP1" s="30" t="s">
        <v>443</v>
      </c>
      <c r="GQ1" s="30" t="s">
        <v>446</v>
      </c>
      <c r="GR1" s="30" t="s">
        <v>448</v>
      </c>
      <c r="GS1" s="30" t="s">
        <v>451</v>
      </c>
      <c r="GT1" s="30" t="s">
        <v>454</v>
      </c>
      <c r="GU1" s="30" t="s">
        <v>457</v>
      </c>
      <c r="GV1" s="30" t="s">
        <v>460</v>
      </c>
      <c r="GW1" s="30" t="s">
        <v>463</v>
      </c>
      <c r="GX1" s="30" t="s">
        <v>465</v>
      </c>
      <c r="GY1" s="30" t="s">
        <v>468</v>
      </c>
      <c r="GZ1" s="30" t="s">
        <v>471</v>
      </c>
      <c r="HA1" s="30" t="s">
        <v>474</v>
      </c>
      <c r="HB1" s="30" t="s">
        <v>477</v>
      </c>
      <c r="HC1" s="30" t="s">
        <v>480</v>
      </c>
      <c r="HD1" s="30" t="s">
        <v>483</v>
      </c>
      <c r="HE1" s="30" t="s">
        <v>486</v>
      </c>
      <c r="HF1" s="30" t="s">
        <v>489</v>
      </c>
      <c r="HG1" s="30" t="s">
        <v>492</v>
      </c>
      <c r="HH1" s="30" t="s">
        <v>495</v>
      </c>
      <c r="HI1" s="30" t="s">
        <v>498</v>
      </c>
      <c r="HJ1" s="30" t="s">
        <v>501</v>
      </c>
      <c r="HK1" s="30" t="s">
        <v>504</v>
      </c>
      <c r="HL1" s="30" t="s">
        <v>506</v>
      </c>
      <c r="HM1" s="30" t="s">
        <v>509</v>
      </c>
      <c r="HN1" s="30" t="s">
        <v>512</v>
      </c>
      <c r="HO1" s="30" t="s">
        <v>515</v>
      </c>
      <c r="HP1" s="30" t="s">
        <v>518</v>
      </c>
      <c r="HQ1" s="30" t="s">
        <v>521</v>
      </c>
      <c r="HR1" s="30" t="s">
        <v>524</v>
      </c>
      <c r="HS1" s="30" t="s">
        <v>527</v>
      </c>
      <c r="HT1" s="30" t="s">
        <v>530</v>
      </c>
      <c r="HU1" s="30" t="s">
        <v>533</v>
      </c>
      <c r="HV1" s="30" t="s">
        <v>536</v>
      </c>
      <c r="HW1" s="30" t="s">
        <v>539</v>
      </c>
      <c r="HX1" s="30" t="s">
        <v>541</v>
      </c>
      <c r="HY1" s="30" t="s">
        <v>544</v>
      </c>
      <c r="HZ1" s="30" t="s">
        <v>547</v>
      </c>
      <c r="IA1" s="30" t="s">
        <v>550</v>
      </c>
      <c r="IB1" s="30" t="s">
        <v>553</v>
      </c>
      <c r="IC1" s="30" t="s">
        <v>556</v>
      </c>
      <c r="ID1" s="30" t="s">
        <v>559</v>
      </c>
      <c r="IE1" s="30" t="s">
        <v>562</v>
      </c>
      <c r="IF1" s="30" t="s">
        <v>565</v>
      </c>
      <c r="IG1" s="30" t="s">
        <v>568</v>
      </c>
      <c r="IH1" s="30" t="s">
        <v>571</v>
      </c>
      <c r="II1" s="30" t="s">
        <v>574</v>
      </c>
      <c r="IJ1" s="30" t="s">
        <v>577</v>
      </c>
      <c r="IK1" s="30" t="s">
        <v>580</v>
      </c>
      <c r="IL1" s="30" t="s">
        <v>583</v>
      </c>
      <c r="IM1" s="30" t="s">
        <v>586</v>
      </c>
      <c r="IN1" s="30" t="s">
        <v>589</v>
      </c>
      <c r="IO1" s="30" t="s">
        <v>592</v>
      </c>
      <c r="IP1" s="30" t="s">
        <v>595</v>
      </c>
      <c r="IQ1" s="30" t="s">
        <v>598</v>
      </c>
      <c r="IR1" s="44"/>
      <c r="IS1" s="44"/>
      <c r="IT1" s="44"/>
      <c r="IU1" s="44"/>
      <c r="IV1" s="19" t="s">
        <v>757</v>
      </c>
      <c r="IW1" s="19" t="s">
        <v>758</v>
      </c>
      <c r="IX1" s="19" t="s">
        <v>300</v>
      </c>
      <c r="IY1" s="19" t="s">
        <v>303</v>
      </c>
      <c r="IZ1" s="19" t="s">
        <v>306</v>
      </c>
      <c r="JA1" s="19" t="s">
        <v>309</v>
      </c>
      <c r="JB1" s="19" t="s">
        <v>312</v>
      </c>
      <c r="JC1" s="19" t="s">
        <v>315</v>
      </c>
      <c r="JD1" s="19" t="s">
        <v>318</v>
      </c>
      <c r="JE1" s="19" t="s">
        <v>321</v>
      </c>
      <c r="JF1" s="19" t="s">
        <v>324</v>
      </c>
      <c r="JG1" s="19" t="s">
        <v>327</v>
      </c>
      <c r="JH1" s="19" t="s">
        <v>330</v>
      </c>
      <c r="JI1" s="19" t="s">
        <v>333</v>
      </c>
      <c r="JJ1" s="19" t="s">
        <v>336</v>
      </c>
      <c r="JK1" s="19" t="s">
        <v>339</v>
      </c>
      <c r="JL1" s="19" t="s">
        <v>342</v>
      </c>
      <c r="JM1" s="19" t="s">
        <v>344</v>
      </c>
      <c r="JN1" s="19" t="s">
        <v>346</v>
      </c>
      <c r="JO1" s="19" t="s">
        <v>349</v>
      </c>
      <c r="JP1" s="19" t="s">
        <v>352</v>
      </c>
      <c r="JQ1" s="19" t="s">
        <v>355</v>
      </c>
      <c r="JR1" s="19" t="s">
        <v>358</v>
      </c>
      <c r="JS1" s="19" t="s">
        <v>361</v>
      </c>
      <c r="JT1" s="19" t="s">
        <v>364</v>
      </c>
      <c r="JU1" s="21" t="s">
        <v>367</v>
      </c>
      <c r="JV1" s="24" t="s">
        <v>370</v>
      </c>
      <c r="JW1" s="24" t="s">
        <v>373</v>
      </c>
      <c r="JX1" s="24" t="s">
        <v>376</v>
      </c>
      <c r="JY1" s="24" t="s">
        <v>379</v>
      </c>
      <c r="JZ1" s="24" t="s">
        <v>382</v>
      </c>
      <c r="KA1" s="24" t="s">
        <v>385</v>
      </c>
      <c r="KB1" s="24" t="s">
        <v>388</v>
      </c>
      <c r="KC1" s="24" t="s">
        <v>391</v>
      </c>
      <c r="KD1" s="24" t="s">
        <v>394</v>
      </c>
      <c r="KE1" s="24" t="s">
        <v>397</v>
      </c>
      <c r="KF1" s="24" t="s">
        <v>400</v>
      </c>
      <c r="KG1" s="24" t="s">
        <v>403</v>
      </c>
      <c r="KH1" s="24" t="s">
        <v>406</v>
      </c>
      <c r="KI1" s="24" t="s">
        <v>409</v>
      </c>
      <c r="KJ1" s="24" t="s">
        <v>412</v>
      </c>
      <c r="KK1" s="24" t="s">
        <v>415</v>
      </c>
      <c r="KL1" s="24" t="s">
        <v>418</v>
      </c>
      <c r="KM1" s="24" t="s">
        <v>421</v>
      </c>
      <c r="KN1" s="24" t="s">
        <v>424</v>
      </c>
      <c r="KO1" s="24" t="s">
        <v>426</v>
      </c>
      <c r="KP1" s="24" t="s">
        <v>429</v>
      </c>
      <c r="KQ1" s="24" t="s">
        <v>432</v>
      </c>
      <c r="KR1" s="24" t="s">
        <v>435</v>
      </c>
      <c r="KS1" s="24" t="s">
        <v>438</v>
      </c>
      <c r="KT1" s="24" t="s">
        <v>759</v>
      </c>
      <c r="KU1" s="24" t="s">
        <v>760</v>
      </c>
      <c r="KV1" s="24" t="s">
        <v>441</v>
      </c>
      <c r="KW1" s="24" t="s">
        <v>444</v>
      </c>
      <c r="KX1" s="24" t="s">
        <v>447</v>
      </c>
      <c r="KY1" s="24" t="s">
        <v>449</v>
      </c>
      <c r="KZ1" s="24" t="s">
        <v>452</v>
      </c>
      <c r="LA1" s="24" t="s">
        <v>455</v>
      </c>
      <c r="LB1" s="24" t="s">
        <v>458</v>
      </c>
      <c r="LC1" s="24" t="s">
        <v>461</v>
      </c>
      <c r="LD1" s="24" t="s">
        <v>464</v>
      </c>
      <c r="LE1" s="24" t="s">
        <v>466</v>
      </c>
      <c r="LF1" s="24" t="s">
        <v>469</v>
      </c>
      <c r="LG1" s="24" t="s">
        <v>472</v>
      </c>
      <c r="LH1" s="24" t="s">
        <v>475</v>
      </c>
      <c r="LI1" s="24" t="s">
        <v>478</v>
      </c>
      <c r="LJ1" s="24" t="s">
        <v>481</v>
      </c>
      <c r="LK1" s="24" t="s">
        <v>484</v>
      </c>
      <c r="LL1" s="24" t="s">
        <v>487</v>
      </c>
      <c r="LM1" s="24" t="s">
        <v>490</v>
      </c>
      <c r="LN1" s="24" t="s">
        <v>493</v>
      </c>
      <c r="LO1" s="24" t="s">
        <v>496</v>
      </c>
      <c r="LP1" s="24" t="s">
        <v>499</v>
      </c>
      <c r="LQ1" s="24" t="s">
        <v>502</v>
      </c>
      <c r="LR1" s="24" t="s">
        <v>505</v>
      </c>
      <c r="LS1" s="24" t="s">
        <v>507</v>
      </c>
      <c r="LT1" s="24" t="s">
        <v>510</v>
      </c>
      <c r="LU1" s="24" t="s">
        <v>513</v>
      </c>
      <c r="LV1" s="24" t="s">
        <v>516</v>
      </c>
      <c r="LW1" s="24" t="s">
        <v>519</v>
      </c>
      <c r="LX1" s="24" t="s">
        <v>522</v>
      </c>
      <c r="LY1" s="24" t="s">
        <v>525</v>
      </c>
      <c r="LZ1" s="24" t="s">
        <v>528</v>
      </c>
      <c r="MA1" s="24" t="s">
        <v>531</v>
      </c>
      <c r="MB1" s="24" t="s">
        <v>534</v>
      </c>
      <c r="MC1" s="24" t="s">
        <v>537</v>
      </c>
      <c r="MD1" s="24" t="s">
        <v>540</v>
      </c>
      <c r="ME1" s="24" t="s">
        <v>542</v>
      </c>
      <c r="MF1" s="24" t="s">
        <v>545</v>
      </c>
      <c r="MG1" s="24" t="s">
        <v>548</v>
      </c>
      <c r="MH1" s="24" t="s">
        <v>551</v>
      </c>
      <c r="MI1" s="24" t="s">
        <v>554</v>
      </c>
      <c r="MJ1" s="24" t="s">
        <v>557</v>
      </c>
      <c r="MK1" s="24" t="s">
        <v>560</v>
      </c>
      <c r="ML1" s="24" t="s">
        <v>563</v>
      </c>
      <c r="MM1" s="24" t="s">
        <v>566</v>
      </c>
      <c r="MN1" s="24" t="s">
        <v>569</v>
      </c>
      <c r="MO1" s="24" t="s">
        <v>572</v>
      </c>
      <c r="MP1" s="24" t="s">
        <v>575</v>
      </c>
      <c r="MQ1" s="24" t="s">
        <v>578</v>
      </c>
      <c r="MR1" s="24" t="s">
        <v>581</v>
      </c>
      <c r="MS1" s="24" t="s">
        <v>584</v>
      </c>
      <c r="MT1" s="24" t="s">
        <v>587</v>
      </c>
      <c r="MU1" s="24" t="s">
        <v>590</v>
      </c>
      <c r="MV1" s="24" t="s">
        <v>593</v>
      </c>
      <c r="MW1" s="24" t="s">
        <v>596</v>
      </c>
      <c r="MX1" s="24" t="s">
        <v>599</v>
      </c>
    </row>
    <row r="2" spans="1:366" s="15" customFormat="1" x14ac:dyDescent="0.55000000000000004">
      <c r="A2" s="12" t="s">
        <v>764</v>
      </c>
      <c r="B2" s="12" t="s">
        <v>604</v>
      </c>
      <c r="C2" s="12" t="s">
        <v>605</v>
      </c>
      <c r="D2" s="12" t="s">
        <v>606</v>
      </c>
      <c r="E2" s="12"/>
      <c r="F2" s="12"/>
      <c r="G2" s="12"/>
      <c r="H2" s="12"/>
      <c r="I2" s="12" t="s">
        <v>611</v>
      </c>
      <c r="J2" s="12"/>
      <c r="K2" s="12" t="s">
        <v>612</v>
      </c>
      <c r="L2" s="12"/>
      <c r="M2" s="12" t="s">
        <v>614</v>
      </c>
      <c r="N2" s="12" t="s">
        <v>616</v>
      </c>
      <c r="O2" s="12" t="s">
        <v>619</v>
      </c>
      <c r="P2" s="12"/>
      <c r="Q2" s="12"/>
      <c r="R2" s="12"/>
      <c r="S2" s="12"/>
      <c r="T2" s="12" t="s">
        <v>782</v>
      </c>
      <c r="U2" s="12"/>
      <c r="V2" s="12" t="s">
        <v>786</v>
      </c>
      <c r="W2" s="12"/>
      <c r="X2" s="12" t="s">
        <v>788</v>
      </c>
      <c r="Y2" s="12"/>
      <c r="Z2" s="12" t="s">
        <v>630</v>
      </c>
      <c r="AA2" s="12"/>
      <c r="AB2" s="12" t="s">
        <v>631</v>
      </c>
      <c r="AC2" s="12" t="s">
        <v>181</v>
      </c>
      <c r="AD2" s="12" t="s">
        <v>40</v>
      </c>
      <c r="AE2" s="12" t="s">
        <v>839</v>
      </c>
      <c r="AF2" s="12"/>
      <c r="AG2" s="12"/>
      <c r="AH2" s="13" t="s">
        <v>86</v>
      </c>
      <c r="AI2" s="12" t="s">
        <v>4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4"/>
      <c r="AZ2" s="14"/>
      <c r="BA2" s="12"/>
      <c r="BB2" s="12"/>
      <c r="BC2" s="12"/>
      <c r="BD2" s="12"/>
      <c r="BE2" s="12"/>
      <c r="BF2" s="12"/>
      <c r="BG2" s="26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 t="s">
        <v>701</v>
      </c>
      <c r="BX2" s="12"/>
      <c r="BY2" s="12"/>
      <c r="BZ2" s="12"/>
      <c r="CA2" s="14"/>
      <c r="CB2" s="12"/>
      <c r="CC2" s="12"/>
      <c r="CD2" s="12"/>
      <c r="CE2" s="12"/>
      <c r="CF2" s="12" t="s">
        <v>708</v>
      </c>
      <c r="CG2" s="12"/>
      <c r="CH2" s="12"/>
      <c r="CI2" s="12"/>
      <c r="CJ2" s="12"/>
      <c r="CK2" s="14"/>
      <c r="CL2" s="12"/>
      <c r="CM2" s="12"/>
      <c r="CN2" s="12" t="s">
        <v>715</v>
      </c>
      <c r="CP2" s="12"/>
      <c r="CQ2" s="14"/>
      <c r="CR2" s="12"/>
      <c r="CS2" s="12"/>
      <c r="CT2" s="12"/>
      <c r="CU2" s="12"/>
      <c r="CV2" s="12"/>
      <c r="CW2" s="12"/>
      <c r="CX2" s="12" t="s">
        <v>722</v>
      </c>
      <c r="CY2" s="12"/>
      <c r="CZ2" s="12"/>
      <c r="DA2" s="12"/>
      <c r="DB2" s="12"/>
      <c r="DC2" s="12"/>
      <c r="DD2" s="12"/>
      <c r="DE2" s="14"/>
      <c r="DF2" s="12"/>
      <c r="DG2" s="12"/>
      <c r="DH2" s="12"/>
      <c r="DI2" s="12"/>
      <c r="DJ2" s="12" t="s">
        <v>732</v>
      </c>
      <c r="DK2" s="12"/>
      <c r="DL2" s="12"/>
      <c r="DM2" s="12"/>
      <c r="DN2" s="12"/>
      <c r="DO2" s="12"/>
      <c r="DP2" s="12"/>
      <c r="DQ2" s="14"/>
      <c r="DR2" s="12"/>
      <c r="DS2" s="12"/>
      <c r="DT2" s="12" t="s">
        <v>740</v>
      </c>
      <c r="DU2" s="12"/>
      <c r="DV2" s="12"/>
      <c r="DW2" s="12"/>
      <c r="DX2" s="12" t="s">
        <v>743</v>
      </c>
      <c r="DY2" s="12"/>
      <c r="DZ2" s="12"/>
      <c r="EA2" s="12"/>
      <c r="EB2" s="12" t="s">
        <v>746</v>
      </c>
      <c r="EC2" s="12"/>
      <c r="ED2" s="12"/>
      <c r="EE2" s="12"/>
      <c r="EF2" s="12" t="s">
        <v>749</v>
      </c>
      <c r="EG2" s="14"/>
      <c r="EH2" s="12"/>
      <c r="EI2" s="12"/>
      <c r="EJ2" s="12"/>
      <c r="EK2" s="12" t="s">
        <v>823</v>
      </c>
      <c r="EL2" s="12"/>
      <c r="EM2" s="12"/>
      <c r="EN2" s="12"/>
      <c r="EO2" s="13" t="s">
        <v>637</v>
      </c>
      <c r="EP2" s="12" t="s">
        <v>4</v>
      </c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26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 t="s">
        <v>701</v>
      </c>
      <c r="GE2" s="12"/>
      <c r="GF2" s="12"/>
      <c r="GG2" s="12"/>
      <c r="GH2" s="12"/>
      <c r="GI2" s="12"/>
      <c r="GJ2" s="12"/>
      <c r="GK2" s="12"/>
      <c r="GL2" s="12"/>
      <c r="GM2" s="12" t="s">
        <v>708</v>
      </c>
      <c r="GN2" s="12"/>
      <c r="GO2" s="12"/>
      <c r="GP2" s="12"/>
      <c r="GQ2" s="12"/>
      <c r="GR2" s="12"/>
      <c r="GS2" s="12"/>
      <c r="GT2" s="12"/>
      <c r="GU2" s="12" t="s">
        <v>715</v>
      </c>
      <c r="GV2" s="31"/>
      <c r="GW2" s="12"/>
      <c r="GX2" s="12"/>
      <c r="GY2" s="12"/>
      <c r="GZ2" s="12"/>
      <c r="HA2" s="12"/>
      <c r="HB2" s="12"/>
      <c r="HC2" s="12"/>
      <c r="HD2" s="12"/>
      <c r="HE2" s="12" t="s">
        <v>722</v>
      </c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 t="s">
        <v>732</v>
      </c>
      <c r="HR2" s="12"/>
      <c r="HS2" s="12"/>
      <c r="HT2" s="12"/>
      <c r="HU2" s="12"/>
      <c r="HV2" s="12"/>
      <c r="HW2" s="12"/>
      <c r="HX2" s="12"/>
      <c r="HY2" s="12"/>
      <c r="HZ2" s="12"/>
      <c r="IA2" s="12" t="s">
        <v>740</v>
      </c>
      <c r="IB2" s="12"/>
      <c r="IC2" s="12"/>
      <c r="ID2" s="12"/>
      <c r="IE2" s="12" t="s">
        <v>743</v>
      </c>
      <c r="IF2" s="12"/>
      <c r="IG2" s="12"/>
      <c r="IH2" s="12"/>
      <c r="II2" s="12" t="s">
        <v>746</v>
      </c>
      <c r="IJ2" s="12"/>
      <c r="IK2" s="12"/>
      <c r="IL2" s="12"/>
      <c r="IM2" s="12" t="s">
        <v>749</v>
      </c>
      <c r="IN2" s="12"/>
      <c r="IO2" s="12"/>
      <c r="IP2" s="12"/>
      <c r="IQ2" s="12"/>
      <c r="IR2" s="12" t="s">
        <v>823</v>
      </c>
      <c r="IS2" s="12"/>
      <c r="IT2" s="12"/>
      <c r="IU2" s="12"/>
      <c r="IV2" s="13" t="s">
        <v>761</v>
      </c>
      <c r="IW2" s="12" t="s">
        <v>4</v>
      </c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26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 t="s">
        <v>701</v>
      </c>
      <c r="KL2" s="12"/>
      <c r="KM2" s="12"/>
      <c r="KN2" s="12"/>
      <c r="KO2" s="12"/>
      <c r="KP2" s="12"/>
      <c r="KQ2" s="12"/>
      <c r="KR2" s="12"/>
      <c r="KS2" s="12"/>
      <c r="KT2" s="12" t="s">
        <v>708</v>
      </c>
      <c r="KU2" s="12"/>
      <c r="KV2" s="12"/>
      <c r="KW2" s="12"/>
      <c r="KX2" s="12"/>
      <c r="KY2" s="12"/>
      <c r="KZ2" s="12"/>
      <c r="LA2" s="12"/>
      <c r="LB2" s="12" t="s">
        <v>715</v>
      </c>
      <c r="LC2" s="31"/>
      <c r="LD2" s="12"/>
      <c r="LE2" s="12"/>
      <c r="LF2" s="12"/>
      <c r="LG2" s="12"/>
      <c r="LH2" s="12"/>
      <c r="LI2" s="12"/>
      <c r="LJ2" s="12"/>
      <c r="LK2" s="12"/>
      <c r="LL2" s="12" t="s">
        <v>722</v>
      </c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 t="s">
        <v>732</v>
      </c>
      <c r="LY2" s="12"/>
      <c r="LZ2" s="12"/>
      <c r="MA2" s="12"/>
      <c r="MB2" s="12"/>
      <c r="MC2" s="12"/>
      <c r="MD2" s="12"/>
      <c r="ME2" s="12"/>
      <c r="MF2" s="12"/>
      <c r="MG2" s="12"/>
      <c r="MH2" s="12" t="s">
        <v>740</v>
      </c>
      <c r="MI2" s="12"/>
      <c r="MJ2" s="12"/>
      <c r="MK2" s="12"/>
      <c r="ML2" s="12" t="s">
        <v>743</v>
      </c>
      <c r="MM2" s="12"/>
      <c r="MN2" s="12"/>
      <c r="MO2" s="12"/>
      <c r="MP2" s="12" t="s">
        <v>746</v>
      </c>
      <c r="MQ2" s="12"/>
      <c r="MR2" s="12"/>
      <c r="MS2" s="12"/>
      <c r="MT2" s="12" t="s">
        <v>749</v>
      </c>
      <c r="MU2" s="12"/>
      <c r="MV2" s="12"/>
      <c r="MW2" s="12"/>
      <c r="MX2" s="12"/>
      <c r="MY2" s="12" t="s">
        <v>823</v>
      </c>
      <c r="MZ2" s="12"/>
      <c r="NA2" s="12"/>
      <c r="NB2" s="12"/>
    </row>
    <row r="3" spans="1:366" s="15" customFormat="1" ht="18.5" thickBot="1" x14ac:dyDescent="0.6">
      <c r="A3" s="16"/>
      <c r="B3" s="16"/>
      <c r="C3" s="16"/>
      <c r="D3" s="16" t="s">
        <v>91</v>
      </c>
      <c r="E3" s="16" t="s">
        <v>92</v>
      </c>
      <c r="F3" s="16" t="s">
        <v>93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94</v>
      </c>
      <c r="L3" s="16" t="s">
        <v>95</v>
      </c>
      <c r="M3" s="16" t="s">
        <v>97</v>
      </c>
      <c r="N3" s="16" t="s">
        <v>98</v>
      </c>
      <c r="O3" s="16" t="s">
        <v>173</v>
      </c>
      <c r="P3" s="16" t="s">
        <v>174</v>
      </c>
      <c r="Q3" s="16" t="s">
        <v>624</v>
      </c>
      <c r="R3" s="16" t="s">
        <v>40</v>
      </c>
      <c r="S3" s="16" t="s">
        <v>625</v>
      </c>
      <c r="T3" s="16" t="s">
        <v>100</v>
      </c>
      <c r="U3" s="16" t="s">
        <v>101</v>
      </c>
      <c r="V3" s="16" t="s">
        <v>772</v>
      </c>
      <c r="W3" s="16" t="s">
        <v>787</v>
      </c>
      <c r="X3" s="16" t="s">
        <v>789</v>
      </c>
      <c r="Y3" s="16" t="s">
        <v>772</v>
      </c>
      <c r="Z3" s="16" t="s">
        <v>178</v>
      </c>
      <c r="AA3" s="16" t="s">
        <v>179</v>
      </c>
      <c r="AB3" s="16" t="s">
        <v>632</v>
      </c>
      <c r="AC3" s="16" t="s">
        <v>632</v>
      </c>
      <c r="AD3" s="16"/>
      <c r="AE3" s="16" t="s">
        <v>840</v>
      </c>
      <c r="AF3" s="27" t="s">
        <v>841</v>
      </c>
      <c r="AG3" s="51" t="s">
        <v>842</v>
      </c>
      <c r="AH3" s="16" t="s">
        <v>660</v>
      </c>
      <c r="AI3" s="16" t="s">
        <v>661</v>
      </c>
      <c r="AJ3" s="16" t="s">
        <v>662</v>
      </c>
      <c r="AK3" s="16" t="s">
        <v>663</v>
      </c>
      <c r="AL3" s="16" t="s">
        <v>664</v>
      </c>
      <c r="AM3" s="16" t="s">
        <v>665</v>
      </c>
      <c r="AN3" s="16" t="s">
        <v>666</v>
      </c>
      <c r="AO3" s="16" t="s">
        <v>667</v>
      </c>
      <c r="AP3" s="16" t="s">
        <v>668</v>
      </c>
      <c r="AQ3" s="16" t="s">
        <v>669</v>
      </c>
      <c r="AR3" s="16" t="s">
        <v>670</v>
      </c>
      <c r="AS3" s="16" t="s">
        <v>671</v>
      </c>
      <c r="AT3" s="16" t="s">
        <v>672</v>
      </c>
      <c r="AU3" s="16" t="s">
        <v>673</v>
      </c>
      <c r="AV3" s="16" t="s">
        <v>674</v>
      </c>
      <c r="AW3" s="16" t="s">
        <v>675</v>
      </c>
      <c r="AX3" s="16" t="s">
        <v>676</v>
      </c>
      <c r="AY3" s="17" t="s">
        <v>677</v>
      </c>
      <c r="AZ3" s="17" t="s">
        <v>678</v>
      </c>
      <c r="BA3" s="16" t="s">
        <v>679</v>
      </c>
      <c r="BB3" s="16" t="s">
        <v>680</v>
      </c>
      <c r="BC3" s="16" t="s">
        <v>681</v>
      </c>
      <c r="BD3" s="16" t="s">
        <v>682</v>
      </c>
      <c r="BE3" s="16" t="s">
        <v>683</v>
      </c>
      <c r="BF3" s="16" t="s">
        <v>684</v>
      </c>
      <c r="BG3" s="27" t="s">
        <v>685</v>
      </c>
      <c r="BH3" s="16" t="s">
        <v>686</v>
      </c>
      <c r="BI3" s="16" t="s">
        <v>687</v>
      </c>
      <c r="BJ3" s="16" t="s">
        <v>688</v>
      </c>
      <c r="BK3" s="16" t="s">
        <v>689</v>
      </c>
      <c r="BL3" s="16" t="s">
        <v>690</v>
      </c>
      <c r="BM3" s="16" t="s">
        <v>691</v>
      </c>
      <c r="BN3" s="16" t="s">
        <v>692</v>
      </c>
      <c r="BO3" s="16" t="s">
        <v>693</v>
      </c>
      <c r="BP3" s="16" t="s">
        <v>694</v>
      </c>
      <c r="BQ3" s="16" t="s">
        <v>695</v>
      </c>
      <c r="BR3" s="16" t="s">
        <v>696</v>
      </c>
      <c r="BS3" s="16" t="s">
        <v>697</v>
      </c>
      <c r="BT3" s="16" t="s">
        <v>698</v>
      </c>
      <c r="BU3" s="16" t="s">
        <v>699</v>
      </c>
      <c r="BV3" s="16" t="s">
        <v>700</v>
      </c>
      <c r="BW3" s="16" t="s">
        <v>702</v>
      </c>
      <c r="BX3" s="16" t="s">
        <v>703</v>
      </c>
      <c r="BY3" s="16" t="s">
        <v>704</v>
      </c>
      <c r="BZ3" s="16" t="s">
        <v>705</v>
      </c>
      <c r="CA3" s="17" t="s">
        <v>706</v>
      </c>
      <c r="CB3" s="16" t="s">
        <v>707</v>
      </c>
      <c r="CC3" s="16" t="s">
        <v>691</v>
      </c>
      <c r="CD3" s="16" t="s">
        <v>699</v>
      </c>
      <c r="CE3" s="16" t="s">
        <v>700</v>
      </c>
      <c r="CF3" s="16" t="s">
        <v>709</v>
      </c>
      <c r="CG3" s="16" t="s">
        <v>710</v>
      </c>
      <c r="CH3" s="16" t="s">
        <v>711</v>
      </c>
      <c r="CI3" s="16" t="s">
        <v>712</v>
      </c>
      <c r="CJ3" s="16" t="s">
        <v>713</v>
      </c>
      <c r="CK3" s="17" t="s">
        <v>714</v>
      </c>
      <c r="CL3" s="16" t="s">
        <v>699</v>
      </c>
      <c r="CM3" s="16" t="s">
        <v>700</v>
      </c>
      <c r="CN3" s="16" t="s">
        <v>716</v>
      </c>
      <c r="CO3" s="16" t="s">
        <v>717</v>
      </c>
      <c r="CP3" s="16" t="s">
        <v>703</v>
      </c>
      <c r="CQ3" s="17" t="s">
        <v>718</v>
      </c>
      <c r="CR3" s="16" t="s">
        <v>719</v>
      </c>
      <c r="CS3" s="16" t="s">
        <v>704</v>
      </c>
      <c r="CT3" s="16" t="s">
        <v>720</v>
      </c>
      <c r="CU3" s="16" t="s">
        <v>721</v>
      </c>
      <c r="CV3" s="16" t="s">
        <v>699</v>
      </c>
      <c r="CW3" s="16" t="s">
        <v>700</v>
      </c>
      <c r="CX3" s="16" t="s">
        <v>723</v>
      </c>
      <c r="CY3" s="16" t="s">
        <v>724</v>
      </c>
      <c r="CZ3" s="16" t="s">
        <v>725</v>
      </c>
      <c r="DA3" s="16" t="s">
        <v>726</v>
      </c>
      <c r="DB3" s="16" t="s">
        <v>704</v>
      </c>
      <c r="DC3" s="16" t="s">
        <v>727</v>
      </c>
      <c r="DD3" s="16" t="s">
        <v>728</v>
      </c>
      <c r="DE3" s="17" t="s">
        <v>729</v>
      </c>
      <c r="DF3" s="16" t="s">
        <v>730</v>
      </c>
      <c r="DG3" s="16" t="s">
        <v>731</v>
      </c>
      <c r="DH3" s="16" t="s">
        <v>699</v>
      </c>
      <c r="DI3" s="16" t="s">
        <v>700</v>
      </c>
      <c r="DJ3" s="16" t="s">
        <v>733</v>
      </c>
      <c r="DK3" s="16" t="s">
        <v>734</v>
      </c>
      <c r="DL3" s="16" t="s">
        <v>735</v>
      </c>
      <c r="DM3" s="16" t="s">
        <v>694</v>
      </c>
      <c r="DN3" s="16" t="s">
        <v>736</v>
      </c>
      <c r="DO3" s="16" t="s">
        <v>737</v>
      </c>
      <c r="DP3" s="16" t="s">
        <v>738</v>
      </c>
      <c r="DQ3" s="17" t="s">
        <v>739</v>
      </c>
      <c r="DR3" s="16" t="s">
        <v>699</v>
      </c>
      <c r="DS3" s="16" t="s">
        <v>700</v>
      </c>
      <c r="DT3" s="16" t="s">
        <v>741</v>
      </c>
      <c r="DU3" s="16" t="s">
        <v>681</v>
      </c>
      <c r="DV3" s="16" t="s">
        <v>742</v>
      </c>
      <c r="DW3" s="16" t="s">
        <v>700</v>
      </c>
      <c r="DX3" s="16" t="s">
        <v>744</v>
      </c>
      <c r="DY3" s="16" t="s">
        <v>745</v>
      </c>
      <c r="DZ3" s="16" t="s">
        <v>699</v>
      </c>
      <c r="EA3" s="16" t="s">
        <v>700</v>
      </c>
      <c r="EB3" s="16" t="s">
        <v>747</v>
      </c>
      <c r="EC3" s="15" t="s">
        <v>748</v>
      </c>
      <c r="ED3" s="16" t="s">
        <v>699</v>
      </c>
      <c r="EE3" s="16" t="s">
        <v>700</v>
      </c>
      <c r="EF3" s="16" t="s">
        <v>750</v>
      </c>
      <c r="EG3" s="17" t="s">
        <v>751</v>
      </c>
      <c r="EH3" s="16" t="s">
        <v>752</v>
      </c>
      <c r="EI3" s="16" t="s">
        <v>699</v>
      </c>
      <c r="EJ3" s="16" t="s">
        <v>700</v>
      </c>
      <c r="EK3" s="16" t="s">
        <v>824</v>
      </c>
      <c r="EL3" s="16" t="s">
        <v>828</v>
      </c>
      <c r="EM3" s="16" t="s">
        <v>829</v>
      </c>
      <c r="EN3" s="16" t="s">
        <v>830</v>
      </c>
      <c r="EO3" s="16" t="s">
        <v>660</v>
      </c>
      <c r="EP3" s="16" t="s">
        <v>661</v>
      </c>
      <c r="EQ3" s="16" t="s">
        <v>662</v>
      </c>
      <c r="ER3" s="16" t="s">
        <v>663</v>
      </c>
      <c r="ES3" s="16" t="s">
        <v>664</v>
      </c>
      <c r="ET3" s="16" t="s">
        <v>15</v>
      </c>
      <c r="EU3" s="16" t="s">
        <v>666</v>
      </c>
      <c r="EV3" s="16" t="s">
        <v>667</v>
      </c>
      <c r="EW3" s="16" t="s">
        <v>668</v>
      </c>
      <c r="EX3" s="16" t="s">
        <v>669</v>
      </c>
      <c r="EY3" s="16" t="s">
        <v>670</v>
      </c>
      <c r="EZ3" s="16" t="s">
        <v>671</v>
      </c>
      <c r="FA3" s="16" t="s">
        <v>672</v>
      </c>
      <c r="FB3" s="16" t="s">
        <v>673</v>
      </c>
      <c r="FC3" s="16" t="s">
        <v>112</v>
      </c>
      <c r="FD3" s="16" t="s">
        <v>675</v>
      </c>
      <c r="FE3" s="16" t="s">
        <v>676</v>
      </c>
      <c r="FF3" s="16" t="s">
        <v>677</v>
      </c>
      <c r="FG3" s="16" t="s">
        <v>678</v>
      </c>
      <c r="FH3" s="16" t="s">
        <v>679</v>
      </c>
      <c r="FI3" s="16" t="s">
        <v>680</v>
      </c>
      <c r="FJ3" s="16" t="s">
        <v>681</v>
      </c>
      <c r="FK3" s="16" t="s">
        <v>682</v>
      </c>
      <c r="FL3" s="16" t="s">
        <v>683</v>
      </c>
      <c r="FM3" s="16" t="s">
        <v>684</v>
      </c>
      <c r="FN3" s="27" t="s">
        <v>685</v>
      </c>
      <c r="FO3" s="16" t="s">
        <v>686</v>
      </c>
      <c r="FP3" s="16" t="s">
        <v>687</v>
      </c>
      <c r="FQ3" s="16" t="s">
        <v>688</v>
      </c>
      <c r="FR3" s="16" t="s">
        <v>689</v>
      </c>
      <c r="FS3" s="16" t="s">
        <v>690</v>
      </c>
      <c r="FT3" s="16" t="s">
        <v>691</v>
      </c>
      <c r="FU3" s="16" t="s">
        <v>692</v>
      </c>
      <c r="FV3" s="16" t="s">
        <v>693</v>
      </c>
      <c r="FW3" s="16" t="s">
        <v>694</v>
      </c>
      <c r="FX3" s="16" t="s">
        <v>695</v>
      </c>
      <c r="FY3" s="16" t="s">
        <v>696</v>
      </c>
      <c r="FZ3" s="16" t="s">
        <v>697</v>
      </c>
      <c r="GA3" s="16" t="s">
        <v>698</v>
      </c>
      <c r="GB3" s="16" t="s">
        <v>699</v>
      </c>
      <c r="GC3" s="16" t="s">
        <v>700</v>
      </c>
      <c r="GD3" s="16" t="s">
        <v>702</v>
      </c>
      <c r="GE3" s="16" t="s">
        <v>703</v>
      </c>
      <c r="GF3" s="16" t="s">
        <v>704</v>
      </c>
      <c r="GG3" s="16" t="s">
        <v>705</v>
      </c>
      <c r="GH3" s="16" t="s">
        <v>706</v>
      </c>
      <c r="GI3" s="16" t="s">
        <v>707</v>
      </c>
      <c r="GJ3" s="16" t="s">
        <v>691</v>
      </c>
      <c r="GK3" s="16" t="s">
        <v>699</v>
      </c>
      <c r="GL3" s="16" t="s">
        <v>700</v>
      </c>
      <c r="GM3" s="16" t="s">
        <v>709</v>
      </c>
      <c r="GN3" s="16" t="s">
        <v>710</v>
      </c>
      <c r="GO3" s="16" t="s">
        <v>711</v>
      </c>
      <c r="GP3" s="16" t="s">
        <v>712</v>
      </c>
      <c r="GQ3" s="16" t="s">
        <v>713</v>
      </c>
      <c r="GR3" s="16" t="s">
        <v>714</v>
      </c>
      <c r="GS3" s="16" t="s">
        <v>699</v>
      </c>
      <c r="GT3" s="16" t="s">
        <v>700</v>
      </c>
      <c r="GU3" s="16" t="s">
        <v>716</v>
      </c>
      <c r="GV3" s="16" t="s">
        <v>717</v>
      </c>
      <c r="GW3" s="16" t="s">
        <v>703</v>
      </c>
      <c r="GX3" s="16" t="s">
        <v>718</v>
      </c>
      <c r="GY3" s="16" t="s">
        <v>719</v>
      </c>
      <c r="GZ3" s="16" t="s">
        <v>704</v>
      </c>
      <c r="HA3" s="16" t="s">
        <v>720</v>
      </c>
      <c r="HB3" s="16" t="s">
        <v>721</v>
      </c>
      <c r="HC3" s="16" t="s">
        <v>699</v>
      </c>
      <c r="HD3" s="16" t="s">
        <v>700</v>
      </c>
      <c r="HE3" s="16" t="s">
        <v>723</v>
      </c>
      <c r="HF3" s="16" t="s">
        <v>724</v>
      </c>
      <c r="HG3" s="16" t="s">
        <v>725</v>
      </c>
      <c r="HH3" s="16" t="s">
        <v>726</v>
      </c>
      <c r="HI3" s="16" t="s">
        <v>704</v>
      </c>
      <c r="HJ3" s="16" t="s">
        <v>727</v>
      </c>
      <c r="HK3" s="16" t="s">
        <v>728</v>
      </c>
      <c r="HL3" s="16" t="s">
        <v>729</v>
      </c>
      <c r="HM3" s="16" t="s">
        <v>730</v>
      </c>
      <c r="HN3" s="16" t="s">
        <v>731</v>
      </c>
      <c r="HO3" s="16" t="s">
        <v>699</v>
      </c>
      <c r="HP3" s="16" t="s">
        <v>700</v>
      </c>
      <c r="HQ3" s="16" t="s">
        <v>733</v>
      </c>
      <c r="HR3" s="16" t="s">
        <v>734</v>
      </c>
      <c r="HS3" s="16" t="s">
        <v>735</v>
      </c>
      <c r="HT3" s="16" t="s">
        <v>694</v>
      </c>
      <c r="HU3" s="16" t="s">
        <v>736</v>
      </c>
      <c r="HV3" s="16" t="s">
        <v>737</v>
      </c>
      <c r="HW3" s="16" t="s">
        <v>738</v>
      </c>
      <c r="HX3" s="16" t="s">
        <v>739</v>
      </c>
      <c r="HY3" s="16" t="s">
        <v>699</v>
      </c>
      <c r="HZ3" s="16" t="s">
        <v>700</v>
      </c>
      <c r="IA3" s="16" t="s">
        <v>741</v>
      </c>
      <c r="IB3" s="16" t="s">
        <v>681</v>
      </c>
      <c r="IC3" s="16" t="s">
        <v>742</v>
      </c>
      <c r="ID3" s="16" t="s">
        <v>700</v>
      </c>
      <c r="IE3" s="16" t="s">
        <v>744</v>
      </c>
      <c r="IF3" s="16" t="s">
        <v>745</v>
      </c>
      <c r="IG3" s="16" t="s">
        <v>699</v>
      </c>
      <c r="IH3" s="16" t="s">
        <v>700</v>
      </c>
      <c r="II3" s="16" t="s">
        <v>747</v>
      </c>
      <c r="IJ3" s="15" t="s">
        <v>748</v>
      </c>
      <c r="IK3" s="16" t="s">
        <v>699</v>
      </c>
      <c r="IL3" s="16" t="s">
        <v>700</v>
      </c>
      <c r="IM3" s="16" t="s">
        <v>750</v>
      </c>
      <c r="IN3" s="16" t="s">
        <v>751</v>
      </c>
      <c r="IO3" s="16" t="s">
        <v>752</v>
      </c>
      <c r="IP3" s="16" t="s">
        <v>699</v>
      </c>
      <c r="IQ3" s="16" t="s">
        <v>700</v>
      </c>
      <c r="IR3" s="16" t="s">
        <v>824</v>
      </c>
      <c r="IS3" s="16" t="s">
        <v>828</v>
      </c>
      <c r="IT3" s="16" t="s">
        <v>829</v>
      </c>
      <c r="IU3" s="16" t="s">
        <v>830</v>
      </c>
      <c r="IV3" s="16" t="s">
        <v>660</v>
      </c>
      <c r="IW3" s="16" t="s">
        <v>661</v>
      </c>
      <c r="IX3" s="16" t="s">
        <v>662</v>
      </c>
      <c r="IY3" s="16" t="s">
        <v>663</v>
      </c>
      <c r="IZ3" s="16" t="s">
        <v>664</v>
      </c>
      <c r="JA3" s="16" t="s">
        <v>15</v>
      </c>
      <c r="JB3" s="16" t="s">
        <v>666</v>
      </c>
      <c r="JC3" s="16" t="s">
        <v>667</v>
      </c>
      <c r="JD3" s="16" t="s">
        <v>668</v>
      </c>
      <c r="JE3" s="16" t="s">
        <v>669</v>
      </c>
      <c r="JF3" s="16" t="s">
        <v>670</v>
      </c>
      <c r="JG3" s="16" t="s">
        <v>671</v>
      </c>
      <c r="JH3" s="16" t="s">
        <v>672</v>
      </c>
      <c r="JI3" s="16" t="s">
        <v>673</v>
      </c>
      <c r="JJ3" s="16" t="s">
        <v>112</v>
      </c>
      <c r="JK3" s="16" t="s">
        <v>675</v>
      </c>
      <c r="JL3" s="16" t="s">
        <v>676</v>
      </c>
      <c r="JM3" s="16" t="s">
        <v>677</v>
      </c>
      <c r="JN3" s="16" t="s">
        <v>678</v>
      </c>
      <c r="JO3" s="16" t="s">
        <v>679</v>
      </c>
      <c r="JP3" s="16" t="s">
        <v>680</v>
      </c>
      <c r="JQ3" s="16" t="s">
        <v>681</v>
      </c>
      <c r="JR3" s="16" t="s">
        <v>682</v>
      </c>
      <c r="JS3" s="16" t="s">
        <v>683</v>
      </c>
      <c r="JT3" s="16" t="s">
        <v>684</v>
      </c>
      <c r="JU3" s="27" t="s">
        <v>685</v>
      </c>
      <c r="JV3" s="16" t="s">
        <v>686</v>
      </c>
      <c r="JW3" s="16" t="s">
        <v>687</v>
      </c>
      <c r="JX3" s="16" t="s">
        <v>688</v>
      </c>
      <c r="JY3" s="16" t="s">
        <v>689</v>
      </c>
      <c r="JZ3" s="16" t="s">
        <v>690</v>
      </c>
      <c r="KA3" s="16" t="s">
        <v>691</v>
      </c>
      <c r="KB3" s="16" t="s">
        <v>692</v>
      </c>
      <c r="KC3" s="16" t="s">
        <v>693</v>
      </c>
      <c r="KD3" s="16" t="s">
        <v>694</v>
      </c>
      <c r="KE3" s="16" t="s">
        <v>695</v>
      </c>
      <c r="KF3" s="16" t="s">
        <v>696</v>
      </c>
      <c r="KG3" s="16" t="s">
        <v>697</v>
      </c>
      <c r="KH3" s="16" t="s">
        <v>698</v>
      </c>
      <c r="KI3" s="16" t="s">
        <v>699</v>
      </c>
      <c r="KJ3" s="16" t="s">
        <v>700</v>
      </c>
      <c r="KK3" s="16" t="s">
        <v>702</v>
      </c>
      <c r="KL3" s="16" t="s">
        <v>703</v>
      </c>
      <c r="KM3" s="16" t="s">
        <v>704</v>
      </c>
      <c r="KN3" s="16" t="s">
        <v>705</v>
      </c>
      <c r="KO3" s="16" t="s">
        <v>706</v>
      </c>
      <c r="KP3" s="16" t="s">
        <v>707</v>
      </c>
      <c r="KQ3" s="16" t="s">
        <v>691</v>
      </c>
      <c r="KR3" s="16" t="s">
        <v>699</v>
      </c>
      <c r="KS3" s="16" t="s">
        <v>700</v>
      </c>
      <c r="KT3" s="16" t="s">
        <v>709</v>
      </c>
      <c r="KU3" s="16" t="s">
        <v>710</v>
      </c>
      <c r="KV3" s="16" t="s">
        <v>711</v>
      </c>
      <c r="KW3" s="16" t="s">
        <v>712</v>
      </c>
      <c r="KX3" s="16" t="s">
        <v>713</v>
      </c>
      <c r="KY3" s="16" t="s">
        <v>714</v>
      </c>
      <c r="KZ3" s="16" t="s">
        <v>699</v>
      </c>
      <c r="LA3" s="16" t="s">
        <v>700</v>
      </c>
      <c r="LB3" s="16" t="s">
        <v>716</v>
      </c>
      <c r="LC3" s="16" t="s">
        <v>717</v>
      </c>
      <c r="LD3" s="16" t="s">
        <v>703</v>
      </c>
      <c r="LE3" s="16" t="s">
        <v>718</v>
      </c>
      <c r="LF3" s="16" t="s">
        <v>719</v>
      </c>
      <c r="LG3" s="16" t="s">
        <v>704</v>
      </c>
      <c r="LH3" s="16" t="s">
        <v>720</v>
      </c>
      <c r="LI3" s="16" t="s">
        <v>721</v>
      </c>
      <c r="LJ3" s="16" t="s">
        <v>699</v>
      </c>
      <c r="LK3" s="16" t="s">
        <v>700</v>
      </c>
      <c r="LL3" s="16" t="s">
        <v>723</v>
      </c>
      <c r="LM3" s="16" t="s">
        <v>724</v>
      </c>
      <c r="LN3" s="16" t="s">
        <v>725</v>
      </c>
      <c r="LO3" s="16" t="s">
        <v>726</v>
      </c>
      <c r="LP3" s="16" t="s">
        <v>704</v>
      </c>
      <c r="LQ3" s="16" t="s">
        <v>727</v>
      </c>
      <c r="LR3" s="16" t="s">
        <v>728</v>
      </c>
      <c r="LS3" s="16" t="s">
        <v>729</v>
      </c>
      <c r="LT3" s="16" t="s">
        <v>730</v>
      </c>
      <c r="LU3" s="16" t="s">
        <v>731</v>
      </c>
      <c r="LV3" s="16" t="s">
        <v>699</v>
      </c>
      <c r="LW3" s="16" t="s">
        <v>700</v>
      </c>
      <c r="LX3" s="16" t="s">
        <v>733</v>
      </c>
      <c r="LY3" s="16" t="s">
        <v>734</v>
      </c>
      <c r="LZ3" s="16" t="s">
        <v>735</v>
      </c>
      <c r="MA3" s="16" t="s">
        <v>694</v>
      </c>
      <c r="MB3" s="16" t="s">
        <v>736</v>
      </c>
      <c r="MC3" s="16" t="s">
        <v>737</v>
      </c>
      <c r="MD3" s="16" t="s">
        <v>738</v>
      </c>
      <c r="ME3" s="16" t="s">
        <v>739</v>
      </c>
      <c r="MF3" s="16" t="s">
        <v>699</v>
      </c>
      <c r="MG3" s="16" t="s">
        <v>700</v>
      </c>
      <c r="MH3" s="16" t="s">
        <v>741</v>
      </c>
      <c r="MI3" s="16" t="s">
        <v>681</v>
      </c>
      <c r="MJ3" s="16" t="s">
        <v>742</v>
      </c>
      <c r="MK3" s="16" t="s">
        <v>700</v>
      </c>
      <c r="ML3" s="16" t="s">
        <v>744</v>
      </c>
      <c r="MM3" s="16" t="s">
        <v>745</v>
      </c>
      <c r="MN3" s="16" t="s">
        <v>699</v>
      </c>
      <c r="MO3" s="16" t="s">
        <v>700</v>
      </c>
      <c r="MP3" s="16" t="s">
        <v>747</v>
      </c>
      <c r="MQ3" s="15" t="s">
        <v>748</v>
      </c>
      <c r="MR3" s="16" t="s">
        <v>699</v>
      </c>
      <c r="MS3" s="16" t="s">
        <v>700</v>
      </c>
      <c r="MT3" s="16" t="s">
        <v>750</v>
      </c>
      <c r="MU3" s="16" t="s">
        <v>751</v>
      </c>
      <c r="MV3" s="16" t="s">
        <v>752</v>
      </c>
      <c r="MW3" s="16" t="s">
        <v>699</v>
      </c>
      <c r="MX3" s="16" t="s">
        <v>700</v>
      </c>
      <c r="MY3" s="16" t="s">
        <v>824</v>
      </c>
      <c r="MZ3" s="16" t="s">
        <v>828</v>
      </c>
      <c r="NA3" s="16" t="s">
        <v>829</v>
      </c>
      <c r="NB3" s="16" t="s">
        <v>829</v>
      </c>
    </row>
    <row r="4" spans="1:366" s="20" customFormat="1" ht="18.5" thickBot="1" x14ac:dyDescent="0.6">
      <c r="A4" s="32">
        <f>'漂着ごみ　データシート②																			'!S8</f>
        <v>0</v>
      </c>
      <c r="B4" s="33">
        <f>'漂着ごみ　データシート②																			'!R10</f>
        <v>0</v>
      </c>
      <c r="C4" s="33" t="str">
        <f>'漂着ごみ　データシート②																			'!R12</f>
        <v>　　　　　　　　　　市町村　　　　　　　　　　海岸</v>
      </c>
      <c r="D4" s="33">
        <f>'漂着ごみ　データシート②																			'!R13</f>
        <v>0</v>
      </c>
      <c r="E4" s="33">
        <f>'漂着ごみ　データシート②																			'!U13</f>
        <v>0</v>
      </c>
      <c r="F4" s="33">
        <f>'漂着ごみ　データシート②																			'!W13</f>
        <v>0</v>
      </c>
      <c r="G4" s="33">
        <f>'漂着ごみ　データシート②																			'!Z13</f>
        <v>0</v>
      </c>
      <c r="H4" s="33">
        <f>'漂着ごみ　データシート②																			'!AB13</f>
        <v>0</v>
      </c>
      <c r="I4" s="33">
        <f>'漂着ごみ　データシート②																			'!S15</f>
        <v>0</v>
      </c>
      <c r="J4" s="33">
        <f>'漂着ごみ　データシート②																			'!X15</f>
        <v>0</v>
      </c>
      <c r="K4" s="33">
        <f>'漂着ごみ　データシート②																			'!S17</f>
        <v>0</v>
      </c>
      <c r="L4" s="33">
        <f>'漂着ごみ　データシート②																			'!X17</f>
        <v>0</v>
      </c>
      <c r="M4" s="33">
        <f>'漂着ごみ　データシート②																			'!S19</f>
        <v>0</v>
      </c>
      <c r="N4" s="33">
        <f>'漂着ごみ　データシート②																			'!AL8</f>
        <v>0</v>
      </c>
      <c r="O4" s="33">
        <f>'漂着ごみ　データシート②																			'!AI10</f>
        <v>0</v>
      </c>
      <c r="P4" s="33">
        <f>'漂着ごみ　データシート②																			'!AL10</f>
        <v>0</v>
      </c>
      <c r="Q4" s="33">
        <f>'漂着ごみ　データシート②																			'!AO10</f>
        <v>0</v>
      </c>
      <c r="R4" s="33">
        <f>'漂着ごみ　データシート②																			'!AR10</f>
        <v>0</v>
      </c>
      <c r="S4" s="33">
        <f>'漂着ごみ　データシート②																			'!AU10</f>
        <v>0</v>
      </c>
      <c r="T4" s="33">
        <f>'漂着ごみ　データシート②																			'!AL12</f>
        <v>0</v>
      </c>
      <c r="U4" s="33">
        <f>'漂着ごみ　データシート②																			'!AQ12</f>
        <v>0</v>
      </c>
      <c r="V4" s="33">
        <f>'漂着ごみ　データシート②																			'!AI15</f>
        <v>0</v>
      </c>
      <c r="W4" s="33">
        <f>'漂着ごみ　データシート②																			'!AO15</f>
        <v>0</v>
      </c>
      <c r="X4" s="33">
        <f>'漂着ごみ　データシート②																			'!AI17</f>
        <v>0</v>
      </c>
      <c r="Y4" s="33">
        <f>'漂着ごみ　データシート②																			'!AO17</f>
        <v>0</v>
      </c>
      <c r="Z4" s="33">
        <f>'漂着ごみ　データシート②																			'!AJ19</f>
        <v>0</v>
      </c>
      <c r="AA4" s="33">
        <f>'漂着ごみ　データシート②																			'!AL19</f>
        <v>0</v>
      </c>
      <c r="AB4" s="33">
        <f>'漂着ごみ　データシート②																			'!AQ19</f>
        <v>0</v>
      </c>
      <c r="AC4" s="33">
        <f>'漂着ごみ　データシート②																			'!AU19</f>
        <v>0</v>
      </c>
      <c r="AD4" s="33">
        <f>'漂着ごみ　データシート②																			'!AY19</f>
        <v>0</v>
      </c>
      <c r="AE4" s="33">
        <f>'漂着ごみ　データシート②																			'!AM21</f>
        <v>0</v>
      </c>
      <c r="AF4" s="33">
        <f>'漂着ごみ　データシート②																			'!AQ21</f>
        <v>0</v>
      </c>
      <c r="AG4" s="33" t="str">
        <f>'漂着ごみ　データシート②																			'!AU21</f>
        <v>（　　　　　　　ｍ）</v>
      </c>
      <c r="AH4" s="33">
        <f>'漂着ごみ　データシート②																			'!AT26</f>
        <v>0</v>
      </c>
      <c r="AI4" s="33">
        <f>'漂着ごみ　データシート②																			'!AT27</f>
        <v>0</v>
      </c>
      <c r="AJ4" s="33">
        <f>'漂着ごみ　データシート②																			'!AT28</f>
        <v>0</v>
      </c>
      <c r="AK4" s="33">
        <f>'漂着ごみ　データシート②																			'!AT29</f>
        <v>0</v>
      </c>
      <c r="AL4" s="33">
        <f>'漂着ごみ　データシート②																			'!AT30</f>
        <v>0</v>
      </c>
      <c r="AM4" s="33">
        <f>'漂着ごみ　データシート②																			'!AT31</f>
        <v>0</v>
      </c>
      <c r="AN4" s="33">
        <f>'漂着ごみ　データシート②																			'!AT32</f>
        <v>0</v>
      </c>
      <c r="AO4" s="33" t="e">
        <f>'漂着ごみ　データシート②																			'!#REF!</f>
        <v>#REF!</v>
      </c>
      <c r="AP4" s="33">
        <f>'漂着ごみ　データシート②																			'!AT33</f>
        <v>0</v>
      </c>
      <c r="AQ4" s="33">
        <f>'漂着ごみ　データシート②																			'!AT34</f>
        <v>0</v>
      </c>
      <c r="AR4" s="33" t="e">
        <f>'漂着ごみ　データシート②																			'!#REF!</f>
        <v>#REF!</v>
      </c>
      <c r="AS4" s="33">
        <f>'漂着ごみ　データシート②																			'!AT35</f>
        <v>0</v>
      </c>
      <c r="AT4" s="33">
        <f>'漂着ごみ　データシート②																			'!AT36</f>
        <v>0</v>
      </c>
      <c r="AU4" s="33">
        <f>'漂着ごみ　データシート②																			'!AT37</f>
        <v>0</v>
      </c>
      <c r="AV4" s="33">
        <f>'漂着ごみ　データシート②																			'!AT38</f>
        <v>0</v>
      </c>
      <c r="AW4" s="33" t="e">
        <f>'漂着ごみ　データシート②																			'!#REF!</f>
        <v>#REF!</v>
      </c>
      <c r="AX4" s="33">
        <f>'漂着ごみ　データシート②																			'!AT39</f>
        <v>0</v>
      </c>
      <c r="AY4" s="34"/>
      <c r="AZ4" s="34"/>
      <c r="BA4" s="33">
        <f>'漂着ごみ　データシート②																			'!AT42</f>
        <v>0</v>
      </c>
      <c r="BB4" s="33">
        <f>'漂着ごみ　データシート②																			'!AT43</f>
        <v>0</v>
      </c>
      <c r="BC4" s="33">
        <f>'漂着ごみ　データシート②																			'!AT44</f>
        <v>0</v>
      </c>
      <c r="BD4" s="33">
        <f>'漂着ごみ　データシート②																			'!AT45</f>
        <v>0</v>
      </c>
      <c r="BE4" s="33">
        <f>'漂着ごみ　データシート②																			'!AT46</f>
        <v>0</v>
      </c>
      <c r="BF4" s="33">
        <f>'漂着ごみ　データシート②																			'!AT47</f>
        <v>0</v>
      </c>
      <c r="BG4" s="33">
        <f>'漂着ごみ　データシート②																			'!AT48</f>
        <v>0</v>
      </c>
      <c r="BH4" s="33" t="e">
        <f>'漂着ごみ　データシート②																			'!#REF!</f>
        <v>#REF!</v>
      </c>
      <c r="BI4" s="33">
        <f>'漂着ごみ　データシート②																			'!AT49</f>
        <v>0</v>
      </c>
      <c r="BJ4" s="33">
        <f>'漂着ごみ　データシート②																			'!AT50</f>
        <v>0</v>
      </c>
      <c r="BK4" s="33">
        <f>'漂着ごみ　データシート②																			'!AT51</f>
        <v>0</v>
      </c>
      <c r="BL4" s="33">
        <f>'漂着ごみ　データシート②																			'!AT52</f>
        <v>0</v>
      </c>
      <c r="BM4" s="33" t="e">
        <f>'漂着ごみ　データシート②																			'!#REF!</f>
        <v>#REF!</v>
      </c>
      <c r="BN4" s="33">
        <f>'漂着ごみ　データシート②																			'!AT54</f>
        <v>0</v>
      </c>
      <c r="BO4" s="33">
        <f>'漂着ごみ　データシート②																			'!AT55</f>
        <v>0</v>
      </c>
      <c r="BP4" s="33">
        <f>'漂着ごみ　データシート②																			'!AT57</f>
        <v>0</v>
      </c>
      <c r="BQ4" s="33">
        <f>'漂着ごみ　データシート②																			'!AT58</f>
        <v>0</v>
      </c>
      <c r="BR4" s="33">
        <f>'漂着ごみ　データシート②																			'!AT59</f>
        <v>0</v>
      </c>
      <c r="BS4" s="33" t="e">
        <f>'漂着ごみ　データシート②																			'!#REF!</f>
        <v>#REF!</v>
      </c>
      <c r="BT4" s="33">
        <f>'漂着ごみ　データシート②																			'!AT60</f>
        <v>0</v>
      </c>
      <c r="BU4" s="33">
        <f>'漂着ごみ　データシート②																			'!AT61</f>
        <v>0</v>
      </c>
      <c r="BV4" s="33">
        <f>'漂着ごみ　データシート②																			'!AT62</f>
        <v>0</v>
      </c>
      <c r="BW4" s="33" t="e">
        <f>'漂着ごみ　データシート②																			'!#REF!</f>
        <v>#REF!</v>
      </c>
      <c r="BX4" s="33">
        <f>'漂着ごみ　データシート②																			'!AT63</f>
        <v>0</v>
      </c>
      <c r="BY4" s="33">
        <f>'漂着ごみ　データシート②																			'!AT64</f>
        <v>0</v>
      </c>
      <c r="BZ4" s="33">
        <f>'漂着ごみ　データシート②																			'!AT65</f>
        <v>0</v>
      </c>
      <c r="CA4" s="34"/>
      <c r="CB4" s="33">
        <f>'漂着ごみ　データシート②																			'!AT67</f>
        <v>0</v>
      </c>
      <c r="CC4" s="33" t="e">
        <f>'漂着ごみ　データシート②																			'!#REF!</f>
        <v>#REF!</v>
      </c>
      <c r="CD4" s="33">
        <f>'漂着ごみ　データシート②																			'!AT68</f>
        <v>0</v>
      </c>
      <c r="CE4" s="33">
        <f>'漂着ごみ　データシート②																			'!AT69</f>
        <v>0</v>
      </c>
      <c r="CF4" s="33" t="e">
        <f>'漂着ごみ　データシート②																			'!#REF!</f>
        <v>#REF!</v>
      </c>
      <c r="CG4" s="33">
        <f>'漂着ごみ　データシート②																			'!AT74</f>
        <v>0</v>
      </c>
      <c r="CH4" s="33">
        <f>'漂着ごみ　データシート②																			'!AT75</f>
        <v>0</v>
      </c>
      <c r="CI4" s="33">
        <f>'漂着ごみ　データシート②																			'!AT76</f>
        <v>0</v>
      </c>
      <c r="CJ4" s="33">
        <f>'漂着ごみ　データシート②																			'!AT77</f>
        <v>0</v>
      </c>
      <c r="CK4" s="34"/>
      <c r="CL4" s="33">
        <f>'漂着ごみ　データシート②																			'!AT79</f>
        <v>0</v>
      </c>
      <c r="CM4" s="33">
        <f>'漂着ごみ　データシート②																			'!AT80</f>
        <v>0</v>
      </c>
      <c r="CN4" s="33" t="e">
        <f>'漂着ごみ　データシート②																			'!#REF!</f>
        <v>#REF!</v>
      </c>
      <c r="CO4" s="33">
        <f>'漂着ごみ　データシート②																			'!AT81</f>
        <v>0</v>
      </c>
      <c r="CP4" s="33">
        <f>'漂着ごみ　データシート②																			'!AT82</f>
        <v>0</v>
      </c>
      <c r="CQ4" s="34"/>
      <c r="CR4" s="33">
        <f>'漂着ごみ　データシート②																			'!AT84</f>
        <v>0</v>
      </c>
      <c r="CS4" s="33">
        <f>'漂着ごみ　データシート②																			'!AT85</f>
        <v>0</v>
      </c>
      <c r="CT4" s="33">
        <f>'漂着ごみ　データシート②																			'!AT86</f>
        <v>0</v>
      </c>
      <c r="CU4" s="33">
        <f>'漂着ごみ　データシート②																			'!AT87</f>
        <v>0</v>
      </c>
      <c r="CV4" s="33">
        <f>'漂着ごみ　データシート②																			'!AT88</f>
        <v>0</v>
      </c>
      <c r="CW4" s="33">
        <f>'漂着ごみ　データシート②																			'!AT89</f>
        <v>0</v>
      </c>
      <c r="CX4" s="33" t="e">
        <f>'漂着ごみ　データシート②																			'!#REF!</f>
        <v>#REF!</v>
      </c>
      <c r="CY4" s="33">
        <f>'漂着ごみ　データシート②																			'!AT90</f>
        <v>0</v>
      </c>
      <c r="CZ4" s="33">
        <f>'漂着ごみ　データシート②																			'!AT91</f>
        <v>0</v>
      </c>
      <c r="DA4" s="33">
        <f>'漂着ごみ　データシート②																			'!AT92</f>
        <v>0</v>
      </c>
      <c r="DB4" s="33">
        <f>'漂着ごみ　データシート②																			'!AT93</f>
        <v>0</v>
      </c>
      <c r="DC4" s="33">
        <f>'漂着ごみ　データシート②																			'!AT94</f>
        <v>0</v>
      </c>
      <c r="DD4" s="33">
        <f>'漂着ごみ　データシート②																			'!AT95</f>
        <v>0</v>
      </c>
      <c r="DE4" s="34"/>
      <c r="DF4" s="33">
        <f>'漂着ごみ　データシート②																			'!AT97</f>
        <v>0</v>
      </c>
      <c r="DG4" s="33">
        <f>'漂着ごみ　データシート②																			'!AT98</f>
        <v>0</v>
      </c>
      <c r="DH4" s="33">
        <f>'漂着ごみ　データシート②																			'!AT99</f>
        <v>0</v>
      </c>
      <c r="DI4" s="33">
        <f>'漂着ごみ　データシート②																			'!AT100</f>
        <v>0</v>
      </c>
      <c r="DJ4" s="33" t="e">
        <f>'漂着ごみ　データシート②																			'!#REF!</f>
        <v>#REF!</v>
      </c>
      <c r="DK4" s="33">
        <f>'漂着ごみ　データシート②																			'!AT101</f>
        <v>0</v>
      </c>
      <c r="DL4" s="33">
        <f>'漂着ごみ　データシート②																			'!AT102</f>
        <v>0</v>
      </c>
      <c r="DM4" s="33">
        <f>'漂着ごみ　データシート②																			'!AT103</f>
        <v>0</v>
      </c>
      <c r="DN4" s="33">
        <f>'漂着ごみ　データシート②																			'!AT104</f>
        <v>0</v>
      </c>
      <c r="DO4" s="33">
        <f>'漂着ごみ　データシート②																			'!AT105</f>
        <v>0</v>
      </c>
      <c r="DP4" s="33">
        <f>'漂着ごみ　データシート②																			'!AT106</f>
        <v>0</v>
      </c>
      <c r="DQ4" s="34"/>
      <c r="DR4" s="33">
        <f>'漂着ごみ　データシート②																			'!AT108</f>
        <v>0</v>
      </c>
      <c r="DS4" s="33">
        <f>'漂着ごみ　データシート②																			'!AT109</f>
        <v>0</v>
      </c>
      <c r="DT4" s="33" t="e">
        <f>'漂着ごみ　データシート②																			'!#REF!</f>
        <v>#REF!</v>
      </c>
      <c r="DU4" s="33">
        <f>'漂着ごみ　データシート②																			'!AT110</f>
        <v>0</v>
      </c>
      <c r="DV4" s="33">
        <f>'漂着ごみ　データシート②																			'!AT111</f>
        <v>0</v>
      </c>
      <c r="DW4" s="33">
        <f>'漂着ごみ　データシート②																			'!AT112</f>
        <v>0</v>
      </c>
      <c r="DX4" s="33" t="e">
        <f>'漂着ごみ　データシート②																			'!#REF!</f>
        <v>#REF!</v>
      </c>
      <c r="DY4" s="33">
        <f>'漂着ごみ　データシート②																			'!AT113</f>
        <v>0</v>
      </c>
      <c r="DZ4" s="33">
        <f>'漂着ごみ　データシート②																			'!AT114</f>
        <v>0</v>
      </c>
      <c r="EA4" s="33">
        <f>'漂着ごみ　データシート②																			'!AT115</f>
        <v>0</v>
      </c>
      <c r="EB4" s="33" t="e">
        <f>'漂着ごみ　データシート②																			'!#REF!</f>
        <v>#REF!</v>
      </c>
      <c r="EC4" s="33">
        <f>'漂着ごみ　データシート②																			'!AT116</f>
        <v>0</v>
      </c>
      <c r="ED4" s="33" t="e">
        <f>'漂着ごみ　データシート②																			'!#REF!</f>
        <v>#REF!</v>
      </c>
      <c r="EE4" s="33" t="e">
        <f>'漂着ごみ　データシート②																			'!#REF!</f>
        <v>#REF!</v>
      </c>
      <c r="EF4" s="33" t="e">
        <f>'漂着ごみ　データシート②																			'!#REF!</f>
        <v>#REF!</v>
      </c>
      <c r="EG4" s="34"/>
      <c r="EH4" s="33">
        <f>'漂着ごみ　データシート②																			'!AT118</f>
        <v>0</v>
      </c>
      <c r="EI4" s="33">
        <f>'漂着ごみ　データシート②																			'!AT119</f>
        <v>0</v>
      </c>
      <c r="EJ4" s="33">
        <f>'漂着ごみ　データシート②																			'!AT120</f>
        <v>0</v>
      </c>
      <c r="EK4" s="33" t="e">
        <f>'漂着ごみ　データシート②																			'!#REF!</f>
        <v>#REF!</v>
      </c>
      <c r="EL4" s="33">
        <f>'漂着ごみ　データシート②																			'!AT121</f>
        <v>0</v>
      </c>
      <c r="EM4" s="33">
        <f>'漂着ごみ　データシート②																			'!AT122</f>
        <v>0</v>
      </c>
      <c r="EN4" s="33">
        <f>'漂着ごみ　データシート②																			'!AT123</f>
        <v>0</v>
      </c>
      <c r="EO4" s="33">
        <f>'漂着ごみ　データシート②																			'!AX26</f>
        <v>0</v>
      </c>
      <c r="EP4" s="33">
        <f>'漂着ごみ　データシート②																			'!AX27</f>
        <v>0</v>
      </c>
      <c r="EQ4" s="33">
        <f>'漂着ごみ　データシート②																			'!AX28</f>
        <v>0</v>
      </c>
      <c r="ER4" s="33">
        <f>'漂着ごみ　データシート②																			'!AX29</f>
        <v>0</v>
      </c>
      <c r="ES4" s="33">
        <f>'漂着ごみ　データシート②																			'!AX30</f>
        <v>0</v>
      </c>
      <c r="ET4" s="33">
        <f>'漂着ごみ　データシート②																			'!AX31</f>
        <v>0</v>
      </c>
      <c r="EU4" s="33">
        <f>'漂着ごみ　データシート②																			'!AX32</f>
        <v>0</v>
      </c>
      <c r="EV4" s="33" t="e">
        <f>'漂着ごみ　データシート②																			'!#REF!</f>
        <v>#REF!</v>
      </c>
      <c r="EW4" s="33">
        <f>'漂着ごみ　データシート②																			'!AX33</f>
        <v>0</v>
      </c>
      <c r="EX4" s="33">
        <f>'漂着ごみ　データシート②																			'!AX34</f>
        <v>0</v>
      </c>
      <c r="EY4" s="33" t="e">
        <f>'漂着ごみ　データシート②																			'!#REF!</f>
        <v>#REF!</v>
      </c>
      <c r="EZ4" s="33">
        <f>'漂着ごみ　データシート②																			'!AX35</f>
        <v>0</v>
      </c>
      <c r="FA4" s="33">
        <f>'漂着ごみ　データシート②																			'!AX36</f>
        <v>0</v>
      </c>
      <c r="FB4" s="33">
        <f>'漂着ごみ　データシート②																			'!AX37</f>
        <v>0</v>
      </c>
      <c r="FC4" s="33">
        <f>'漂着ごみ　データシート②																			'!AX38</f>
        <v>0</v>
      </c>
      <c r="FD4" s="33" t="e">
        <f>'漂着ごみ　データシート②																			'!#REF!</f>
        <v>#REF!</v>
      </c>
      <c r="FE4" s="33">
        <f>'漂着ごみ　データシート②																			'!AX39</f>
        <v>0</v>
      </c>
      <c r="FF4" s="33">
        <f>'漂着ごみ　データシート②																			'!AX40</f>
        <v>0</v>
      </c>
      <c r="FG4" s="33">
        <f>'漂着ごみ　データシート②																			'!AX41</f>
        <v>0</v>
      </c>
      <c r="FH4" s="33">
        <f>'漂着ごみ　データシート②																			'!AX42</f>
        <v>0</v>
      </c>
      <c r="FI4" s="33">
        <f>'漂着ごみ　データシート②																			'!AX43</f>
        <v>0</v>
      </c>
      <c r="FJ4" s="33">
        <f>'漂着ごみ　データシート②																			'!AX44</f>
        <v>0</v>
      </c>
      <c r="FK4" s="33">
        <f>'漂着ごみ　データシート②																			'!AX45</f>
        <v>0</v>
      </c>
      <c r="FL4" s="33">
        <f>'漂着ごみ　データシート②																			'!AX46</f>
        <v>0</v>
      </c>
      <c r="FM4" s="33">
        <f>'漂着ごみ　データシート②																			'!AX47</f>
        <v>0</v>
      </c>
      <c r="FN4" s="33">
        <f>'漂着ごみ　データシート②																			'!AX48</f>
        <v>0</v>
      </c>
      <c r="FO4" s="33" t="e">
        <f>'漂着ごみ　データシート②																			'!#REF!</f>
        <v>#REF!</v>
      </c>
      <c r="FP4" s="33">
        <f>'漂着ごみ　データシート②																			'!AX49</f>
        <v>0</v>
      </c>
      <c r="FQ4" s="33">
        <f>'漂着ごみ　データシート②																			'!AX50</f>
        <v>0</v>
      </c>
      <c r="FR4" s="33">
        <f>'漂着ごみ　データシート②																			'!AX51</f>
        <v>0</v>
      </c>
      <c r="FS4" s="33">
        <f>'漂着ごみ　データシート②																			'!AX52</f>
        <v>0</v>
      </c>
      <c r="FT4" s="33" t="e">
        <f>'漂着ごみ　データシート②																			'!#REF!</f>
        <v>#REF!</v>
      </c>
      <c r="FU4" s="33">
        <f>'漂着ごみ　データシート②																			'!AX54</f>
        <v>0</v>
      </c>
      <c r="FV4" s="33">
        <f>'漂着ごみ　データシート②																			'!AX55</f>
        <v>0</v>
      </c>
      <c r="FW4" s="33">
        <f>'漂着ごみ　データシート②																			'!AX57</f>
        <v>0</v>
      </c>
      <c r="FX4" s="33">
        <f>'漂着ごみ　データシート②																			'!AX58</f>
        <v>0</v>
      </c>
      <c r="FY4" s="33">
        <f>'漂着ごみ　データシート②																			'!AX59</f>
        <v>0</v>
      </c>
      <c r="FZ4" s="33" t="e">
        <f>'漂着ごみ　データシート②																			'!#REF!</f>
        <v>#REF!</v>
      </c>
      <c r="GA4" s="33">
        <f>'漂着ごみ　データシート②																			'!AX60</f>
        <v>0</v>
      </c>
      <c r="GB4" s="33">
        <f>'漂着ごみ　データシート②																			'!AX61</f>
        <v>0</v>
      </c>
      <c r="GC4" s="33">
        <f>'漂着ごみ　データシート②																			'!AX62</f>
        <v>0</v>
      </c>
      <c r="GD4" s="33" t="e">
        <f>'漂着ごみ　データシート②																			'!#REF!</f>
        <v>#REF!</v>
      </c>
      <c r="GE4" s="33">
        <f>'漂着ごみ　データシート②																			'!AX63</f>
        <v>0</v>
      </c>
      <c r="GF4" s="33">
        <f>'漂着ごみ　データシート②																			'!AX64</f>
        <v>0</v>
      </c>
      <c r="GG4" s="33">
        <f>'漂着ごみ　データシート②																			'!AX65</f>
        <v>0</v>
      </c>
      <c r="GH4" s="33">
        <f>'漂着ごみ　データシート②																			'!AX66</f>
        <v>0</v>
      </c>
      <c r="GI4" s="33">
        <f>'漂着ごみ　データシート②																			'!AX67</f>
        <v>0</v>
      </c>
      <c r="GJ4" s="33" t="e">
        <f>'漂着ごみ　データシート②																			'!#REF!</f>
        <v>#REF!</v>
      </c>
      <c r="GK4" s="33">
        <f>'漂着ごみ　データシート②																			'!AX68</f>
        <v>0</v>
      </c>
      <c r="GL4" s="33">
        <f>'漂着ごみ　データシート②																			'!AX69</f>
        <v>0</v>
      </c>
      <c r="GM4" s="33" t="e">
        <f>'漂着ごみ　データシート②																			'!#REF!</f>
        <v>#REF!</v>
      </c>
      <c r="GN4" s="33">
        <f>'漂着ごみ　データシート②																			'!AX74</f>
        <v>0</v>
      </c>
      <c r="GO4" s="33">
        <f>'漂着ごみ　データシート②																			'!AX75</f>
        <v>0</v>
      </c>
      <c r="GP4" s="33">
        <f>'漂着ごみ　データシート②																			'!AX76</f>
        <v>0</v>
      </c>
      <c r="GQ4" s="33">
        <f>'漂着ごみ　データシート②																			'!AX77</f>
        <v>0</v>
      </c>
      <c r="GR4" s="33">
        <f>'漂着ごみ　データシート②																			'!AX78</f>
        <v>0</v>
      </c>
      <c r="GS4" s="33">
        <f>'漂着ごみ　データシート②																			'!AX79</f>
        <v>0</v>
      </c>
      <c r="GT4" s="33">
        <f>'漂着ごみ　データシート②																			'!AX80</f>
        <v>0</v>
      </c>
      <c r="GU4" s="33" t="e">
        <f>'漂着ごみ　データシート②																			'!#REF!</f>
        <v>#REF!</v>
      </c>
      <c r="GV4" s="33">
        <f>'漂着ごみ　データシート②																			'!AX81</f>
        <v>0</v>
      </c>
      <c r="GW4" s="33">
        <f>'漂着ごみ　データシート②																			'!AX82</f>
        <v>0</v>
      </c>
      <c r="GX4" s="33">
        <f>'漂着ごみ　データシート②																			'!AX83</f>
        <v>0</v>
      </c>
      <c r="GY4" s="33">
        <f>'漂着ごみ　データシート②																			'!AX84</f>
        <v>0</v>
      </c>
      <c r="GZ4" s="33">
        <f>'漂着ごみ　データシート②																			'!AX85</f>
        <v>0</v>
      </c>
      <c r="HA4" s="33">
        <f>'漂着ごみ　データシート②																			'!AX86</f>
        <v>0</v>
      </c>
      <c r="HB4" s="33">
        <f>'漂着ごみ　データシート②																			'!AX87</f>
        <v>0</v>
      </c>
      <c r="HC4" s="33">
        <f>'漂着ごみ　データシート②																			'!AX88</f>
        <v>0</v>
      </c>
      <c r="HD4" s="33">
        <f>'漂着ごみ　データシート②																			'!AX89</f>
        <v>0</v>
      </c>
      <c r="HE4" s="33" t="e">
        <f>'漂着ごみ　データシート②																			'!#REF!</f>
        <v>#REF!</v>
      </c>
      <c r="HF4" s="33">
        <f>'漂着ごみ　データシート②																			'!AX90</f>
        <v>0</v>
      </c>
      <c r="HG4" s="33">
        <f>'漂着ごみ　データシート②																			'!AX91</f>
        <v>0</v>
      </c>
      <c r="HH4" s="33">
        <f>'漂着ごみ　データシート②																			'!AX92</f>
        <v>0</v>
      </c>
      <c r="HI4" s="33">
        <f>'漂着ごみ　データシート②																			'!AX93</f>
        <v>0</v>
      </c>
      <c r="HJ4" s="33">
        <f>'漂着ごみ　データシート②																			'!AX94</f>
        <v>0</v>
      </c>
      <c r="HK4" s="33">
        <f>'漂着ごみ　データシート②																			'!AX95</f>
        <v>0</v>
      </c>
      <c r="HL4" s="33">
        <f>'漂着ごみ　データシート②																			'!AX96</f>
        <v>0</v>
      </c>
      <c r="HM4" s="33">
        <f>'漂着ごみ　データシート②																			'!AX97</f>
        <v>0</v>
      </c>
      <c r="HN4" s="33">
        <f>'漂着ごみ　データシート②																			'!AX98</f>
        <v>0</v>
      </c>
      <c r="HO4" s="33">
        <f>'漂着ごみ　データシート②																			'!AX99</f>
        <v>0</v>
      </c>
      <c r="HP4" s="33">
        <f>'漂着ごみ　データシート②																			'!AX100</f>
        <v>0</v>
      </c>
      <c r="HQ4" s="33" t="e">
        <f>'漂着ごみ　データシート②																			'!#REF!</f>
        <v>#REF!</v>
      </c>
      <c r="HR4" s="33">
        <f>'漂着ごみ　データシート②																			'!AX101</f>
        <v>0</v>
      </c>
      <c r="HS4" s="33">
        <f>'漂着ごみ　データシート②																			'!AX102</f>
        <v>0</v>
      </c>
      <c r="HT4" s="33">
        <f>'漂着ごみ　データシート②																			'!AX103</f>
        <v>0</v>
      </c>
      <c r="HU4" s="33">
        <f>'漂着ごみ　データシート②																			'!AX104</f>
        <v>0</v>
      </c>
      <c r="HV4" s="33">
        <f>'漂着ごみ　データシート②																			'!AX105</f>
        <v>0</v>
      </c>
      <c r="HW4" s="33">
        <f>'漂着ごみ　データシート②																			'!AX106</f>
        <v>0</v>
      </c>
      <c r="HX4" s="33">
        <f>'漂着ごみ　データシート②																			'!AX107</f>
        <v>0</v>
      </c>
      <c r="HY4" s="33">
        <f>'漂着ごみ　データシート②																			'!AX108</f>
        <v>0</v>
      </c>
      <c r="HZ4" s="33">
        <f>'漂着ごみ　データシート②																			'!AX109</f>
        <v>0</v>
      </c>
      <c r="IA4" s="33" t="e">
        <f>'漂着ごみ　データシート②																			'!#REF!</f>
        <v>#REF!</v>
      </c>
      <c r="IB4" s="33">
        <f>'漂着ごみ　データシート②																			'!AX110</f>
        <v>0</v>
      </c>
      <c r="IC4" s="33">
        <f>'漂着ごみ　データシート②																			'!AX111</f>
        <v>0</v>
      </c>
      <c r="ID4" s="33">
        <f>'漂着ごみ　データシート②																			'!AX112</f>
        <v>0</v>
      </c>
      <c r="IE4" s="33" t="e">
        <f>'漂着ごみ　データシート②																			'!#REF!</f>
        <v>#REF!</v>
      </c>
      <c r="IF4" s="33">
        <f>'漂着ごみ　データシート②																			'!AX113</f>
        <v>0</v>
      </c>
      <c r="IG4" s="33">
        <f>'漂着ごみ　データシート②																			'!AX114</f>
        <v>0</v>
      </c>
      <c r="IH4" s="33">
        <f>'漂着ごみ　データシート②																			'!AX115</f>
        <v>0</v>
      </c>
      <c r="II4" s="33" t="e">
        <f>'漂着ごみ　データシート②																			'!#REF!</f>
        <v>#REF!</v>
      </c>
      <c r="IJ4" s="33">
        <f>'漂着ごみ　データシート②																			'!AX116</f>
        <v>0</v>
      </c>
      <c r="IK4" s="33" t="e">
        <f>'漂着ごみ　データシート②																			'!#REF!</f>
        <v>#REF!</v>
      </c>
      <c r="IL4" s="33" t="e">
        <f>'漂着ごみ　データシート②																			'!#REF!</f>
        <v>#REF!</v>
      </c>
      <c r="IM4" s="33" t="e">
        <f>'漂着ごみ　データシート②																			'!#REF!</f>
        <v>#REF!</v>
      </c>
      <c r="IN4" s="33">
        <f>'漂着ごみ　データシート②																			'!AX117</f>
        <v>0</v>
      </c>
      <c r="IO4" s="33">
        <f>'漂着ごみ　データシート②																			'!AX118</f>
        <v>0</v>
      </c>
      <c r="IP4" s="33">
        <f>'漂着ごみ　データシート②																			'!AX119</f>
        <v>0</v>
      </c>
      <c r="IQ4" s="33">
        <f>'漂着ごみ　データシート②																			'!AX120</f>
        <v>0</v>
      </c>
      <c r="IR4" s="33" t="e">
        <f>'漂着ごみ　データシート②																			'!#REF!</f>
        <v>#REF!</v>
      </c>
      <c r="IS4" s="33">
        <f>'漂着ごみ　データシート②																			'!AX121</f>
        <v>0</v>
      </c>
      <c r="IT4" s="33">
        <f>'漂着ごみ　データシート②																			'!AX122</f>
        <v>0</v>
      </c>
      <c r="IU4" s="33">
        <f>'漂着ごみ　データシート②																			'!AX123</f>
        <v>0</v>
      </c>
      <c r="IV4" s="33">
        <f>'漂着ごみ　データシート②																			'!BB26</f>
        <v>0</v>
      </c>
      <c r="IW4" s="33">
        <f>'漂着ごみ　データシート②																			'!BB27</f>
        <v>0</v>
      </c>
      <c r="IX4" s="33">
        <f>'漂着ごみ　データシート②																			'!BB28</f>
        <v>0</v>
      </c>
      <c r="IY4" s="33">
        <f>'漂着ごみ　データシート②																			'!BB29</f>
        <v>0</v>
      </c>
      <c r="IZ4" s="33">
        <f>'漂着ごみ　データシート②																			'!BB30</f>
        <v>0</v>
      </c>
      <c r="JA4" s="33">
        <f>'漂着ごみ　データシート②																			'!BB31</f>
        <v>0</v>
      </c>
      <c r="JB4" s="33">
        <f>'漂着ごみ　データシート②																			'!BB32</f>
        <v>0</v>
      </c>
      <c r="JC4" s="33" t="e">
        <f>'漂着ごみ　データシート②																			'!#REF!</f>
        <v>#REF!</v>
      </c>
      <c r="JD4" s="33">
        <f>'漂着ごみ　データシート②																			'!BB33</f>
        <v>0</v>
      </c>
      <c r="JE4" s="33">
        <f>'漂着ごみ　データシート②																			'!BB34</f>
        <v>0</v>
      </c>
      <c r="JF4" s="33" t="e">
        <f>'漂着ごみ　データシート②																			'!#REF!</f>
        <v>#REF!</v>
      </c>
      <c r="JG4" s="33">
        <f>'漂着ごみ　データシート②																			'!BB35</f>
        <v>0</v>
      </c>
      <c r="JH4" s="33">
        <f>'漂着ごみ　データシート②																			'!BB36</f>
        <v>0</v>
      </c>
      <c r="JI4" s="33">
        <f>'漂着ごみ　データシート②																			'!BB37</f>
        <v>0</v>
      </c>
      <c r="JJ4" s="33">
        <f>'漂着ごみ　データシート②																			'!BB38</f>
        <v>0</v>
      </c>
      <c r="JK4" s="33" t="e">
        <f>'漂着ごみ　データシート②																			'!#REF!</f>
        <v>#REF!</v>
      </c>
      <c r="JL4" s="33">
        <f>'漂着ごみ　データシート②																			'!BB39</f>
        <v>0</v>
      </c>
      <c r="JM4" s="33">
        <f>'漂着ごみ　データシート②																			'!BB40</f>
        <v>0</v>
      </c>
      <c r="JN4" s="33">
        <f>'漂着ごみ　データシート②																			'!BB41</f>
        <v>0</v>
      </c>
      <c r="JO4" s="33">
        <f>'漂着ごみ　データシート②																			'!BB42</f>
        <v>0</v>
      </c>
      <c r="JP4" s="33">
        <f>'漂着ごみ　データシート②																			'!BB43</f>
        <v>0</v>
      </c>
      <c r="JQ4" s="33">
        <f>'漂着ごみ　データシート②																			'!BB44</f>
        <v>0</v>
      </c>
      <c r="JR4" s="33">
        <f>'漂着ごみ　データシート②																			'!BB45</f>
        <v>0</v>
      </c>
      <c r="JS4" s="33">
        <f>'漂着ごみ　データシート②																			'!BB46</f>
        <v>0</v>
      </c>
      <c r="JT4" s="33">
        <f>'漂着ごみ　データシート②																			'!BB47</f>
        <v>0</v>
      </c>
      <c r="JU4" s="33">
        <f>'漂着ごみ　データシート②																			'!BB48</f>
        <v>0</v>
      </c>
      <c r="JV4" s="33" t="e">
        <f>'漂着ごみ　データシート②																			'!#REF!</f>
        <v>#REF!</v>
      </c>
      <c r="JW4" s="33">
        <f>'漂着ごみ　データシート②																			'!BB49</f>
        <v>0</v>
      </c>
      <c r="JX4" s="33">
        <f>'漂着ごみ　データシート②																			'!BB50</f>
        <v>0</v>
      </c>
      <c r="JY4" s="33">
        <f>'漂着ごみ　データシート②																			'!BB51</f>
        <v>0</v>
      </c>
      <c r="JZ4" s="33">
        <f>'漂着ごみ　データシート②																			'!BB52</f>
        <v>0</v>
      </c>
      <c r="KA4" s="33" t="e">
        <f>'漂着ごみ　データシート②																			'!#REF!</f>
        <v>#REF!</v>
      </c>
      <c r="KB4" s="33">
        <f>'漂着ごみ　データシート②																			'!BB54</f>
        <v>0</v>
      </c>
      <c r="KC4" s="33">
        <f>'漂着ごみ　データシート②																			'!BB55</f>
        <v>0</v>
      </c>
      <c r="KD4" s="33">
        <f>'漂着ごみ　データシート②																			'!BB57</f>
        <v>0</v>
      </c>
      <c r="KE4" s="33">
        <f>'漂着ごみ　データシート②																			'!BB58</f>
        <v>0</v>
      </c>
      <c r="KF4" s="33">
        <f>'漂着ごみ　データシート②																			'!BB59</f>
        <v>0</v>
      </c>
      <c r="KG4" s="33" t="e">
        <f>'漂着ごみ　データシート②																			'!#REF!</f>
        <v>#REF!</v>
      </c>
      <c r="KH4" s="33">
        <f>'漂着ごみ　データシート②																			'!BB60</f>
        <v>0</v>
      </c>
      <c r="KI4" s="33">
        <f>'漂着ごみ　データシート②																			'!BB61</f>
        <v>0</v>
      </c>
      <c r="KJ4" s="33">
        <f>'漂着ごみ　データシート②																			'!BB62</f>
        <v>0</v>
      </c>
      <c r="KK4" s="33" t="e">
        <f>'漂着ごみ　データシート②																			'!#REF!</f>
        <v>#REF!</v>
      </c>
      <c r="KL4" s="33">
        <f>'漂着ごみ　データシート②																			'!BB63</f>
        <v>0</v>
      </c>
      <c r="KM4" s="33">
        <f>'漂着ごみ　データシート②																			'!BB64</f>
        <v>0</v>
      </c>
      <c r="KN4" s="33">
        <f>'漂着ごみ　データシート②																			'!BB65</f>
        <v>0</v>
      </c>
      <c r="KO4" s="33">
        <f>'漂着ごみ　データシート②																			'!BB66</f>
        <v>0</v>
      </c>
      <c r="KP4" s="33">
        <f>'漂着ごみ　データシート②																			'!BB67</f>
        <v>0</v>
      </c>
      <c r="KQ4" s="33" t="e">
        <f>'漂着ごみ　データシート②																			'!#REF!</f>
        <v>#REF!</v>
      </c>
      <c r="KR4" s="33">
        <f>'漂着ごみ　データシート②																			'!BB68</f>
        <v>0</v>
      </c>
      <c r="KS4" s="33">
        <f>'漂着ごみ　データシート②																			'!BB69</f>
        <v>0</v>
      </c>
      <c r="KT4" s="33" t="e">
        <f>'漂着ごみ　データシート②																			'!#REF!</f>
        <v>#REF!</v>
      </c>
      <c r="KU4" s="33">
        <f>'漂着ごみ　データシート②																			'!BB74</f>
        <v>0</v>
      </c>
      <c r="KV4" s="33">
        <f>'漂着ごみ　データシート②																			'!BB75</f>
        <v>0</v>
      </c>
      <c r="KW4" s="33">
        <f>'漂着ごみ　データシート②																			'!BB76</f>
        <v>0</v>
      </c>
      <c r="KX4" s="33">
        <f>'漂着ごみ　データシート②																			'!BB77</f>
        <v>0</v>
      </c>
      <c r="KY4" s="33">
        <f>'漂着ごみ　データシート②																			'!BB78</f>
        <v>0</v>
      </c>
      <c r="KZ4" s="33">
        <f>'漂着ごみ　データシート②																			'!BB79</f>
        <v>0</v>
      </c>
      <c r="LA4" s="33">
        <f>'漂着ごみ　データシート②																			'!BB80</f>
        <v>0</v>
      </c>
      <c r="LB4" s="33" t="e">
        <f>'漂着ごみ　データシート②																			'!#REF!</f>
        <v>#REF!</v>
      </c>
      <c r="LC4" s="33">
        <f>'漂着ごみ　データシート②																			'!BB81</f>
        <v>0</v>
      </c>
      <c r="LD4" s="33">
        <f>'漂着ごみ　データシート②																			'!BB82</f>
        <v>0</v>
      </c>
      <c r="LE4" s="33">
        <f>'漂着ごみ　データシート②																			'!BB83</f>
        <v>0</v>
      </c>
      <c r="LF4" s="33">
        <f>'漂着ごみ　データシート②																			'!BB84</f>
        <v>0</v>
      </c>
      <c r="LG4" s="33">
        <f>'漂着ごみ　データシート②																			'!BB85</f>
        <v>0</v>
      </c>
      <c r="LH4" s="33">
        <f>'漂着ごみ　データシート②																			'!BB86</f>
        <v>0</v>
      </c>
      <c r="LI4" s="33">
        <f>'漂着ごみ　データシート②																			'!BB87</f>
        <v>0</v>
      </c>
      <c r="LJ4" s="33">
        <f>'漂着ごみ　データシート②																			'!BB88</f>
        <v>0</v>
      </c>
      <c r="LK4" s="33">
        <f>'漂着ごみ　データシート②																			'!BB89</f>
        <v>0</v>
      </c>
      <c r="LL4" s="33" t="e">
        <f>'漂着ごみ　データシート②																			'!#REF!</f>
        <v>#REF!</v>
      </c>
      <c r="LM4" s="33">
        <f>'漂着ごみ　データシート②																			'!BB90</f>
        <v>0</v>
      </c>
      <c r="LN4" s="33">
        <f>'漂着ごみ　データシート②																			'!BB91</f>
        <v>0</v>
      </c>
      <c r="LO4" s="33">
        <f>'漂着ごみ　データシート②																			'!BB92</f>
        <v>0</v>
      </c>
      <c r="LP4" s="33">
        <f>'漂着ごみ　データシート②																			'!BB93</f>
        <v>0</v>
      </c>
      <c r="LQ4" s="33">
        <f>'漂着ごみ　データシート②																			'!BB94</f>
        <v>0</v>
      </c>
      <c r="LR4" s="33">
        <f>'漂着ごみ　データシート②																			'!BB95</f>
        <v>0</v>
      </c>
      <c r="LS4" s="33">
        <f>'漂着ごみ　データシート②																			'!BB96</f>
        <v>0</v>
      </c>
      <c r="LT4" s="33">
        <f>'漂着ごみ　データシート②																			'!BB97</f>
        <v>0</v>
      </c>
      <c r="LU4" s="33">
        <f>'漂着ごみ　データシート②																			'!BB98</f>
        <v>0</v>
      </c>
      <c r="LV4" s="33">
        <f>'漂着ごみ　データシート②																			'!BB99</f>
        <v>0</v>
      </c>
      <c r="LW4" s="33">
        <f>'漂着ごみ　データシート②																			'!BB100</f>
        <v>0</v>
      </c>
      <c r="LX4" s="33" t="e">
        <f>'漂着ごみ　データシート②																			'!#REF!</f>
        <v>#REF!</v>
      </c>
      <c r="LY4" s="33">
        <f>'漂着ごみ　データシート②																			'!BB101</f>
        <v>0</v>
      </c>
      <c r="LZ4" s="33">
        <f>'漂着ごみ　データシート②																			'!BB102</f>
        <v>0</v>
      </c>
      <c r="MA4" s="33">
        <f>'漂着ごみ　データシート②																			'!BB103</f>
        <v>0</v>
      </c>
      <c r="MB4" s="33">
        <f>'漂着ごみ　データシート②																			'!BB104</f>
        <v>0</v>
      </c>
      <c r="MC4" s="33">
        <f>'漂着ごみ　データシート②																			'!BB105</f>
        <v>0</v>
      </c>
      <c r="MD4" s="33">
        <f>'漂着ごみ　データシート②																			'!BB106</f>
        <v>0</v>
      </c>
      <c r="ME4" s="33">
        <f>'漂着ごみ　データシート②																			'!BB107</f>
        <v>0</v>
      </c>
      <c r="MF4" s="33">
        <f>'漂着ごみ　データシート②																			'!BB108</f>
        <v>0</v>
      </c>
      <c r="MG4" s="33">
        <f>'漂着ごみ　データシート②																			'!BB109</f>
        <v>0</v>
      </c>
      <c r="MH4" s="33" t="e">
        <f>'漂着ごみ　データシート②																			'!#REF!</f>
        <v>#REF!</v>
      </c>
      <c r="MI4" s="33">
        <f>'漂着ごみ　データシート②																			'!BB110</f>
        <v>0</v>
      </c>
      <c r="MJ4" s="33">
        <f>'漂着ごみ　データシート②																			'!BB111</f>
        <v>0</v>
      </c>
      <c r="MK4" s="33">
        <f>'漂着ごみ　データシート②																			'!BB112</f>
        <v>0</v>
      </c>
      <c r="ML4" s="33" t="e">
        <f>'漂着ごみ　データシート②																			'!#REF!</f>
        <v>#REF!</v>
      </c>
      <c r="MM4" s="33">
        <f>'漂着ごみ　データシート②																			'!BB113</f>
        <v>0</v>
      </c>
      <c r="MN4" s="33">
        <f>'漂着ごみ　データシート②																			'!BB114</f>
        <v>0</v>
      </c>
      <c r="MO4" s="33">
        <f>'漂着ごみ　データシート②																			'!BB115</f>
        <v>0</v>
      </c>
      <c r="MP4" s="33" t="e">
        <f>'漂着ごみ　データシート②																			'!#REF!</f>
        <v>#REF!</v>
      </c>
      <c r="MQ4" s="33">
        <f>'漂着ごみ　データシート②																			'!BB116</f>
        <v>0</v>
      </c>
      <c r="MR4" s="33" t="e">
        <f>'漂着ごみ　データシート②																			'!#REF!</f>
        <v>#REF!</v>
      </c>
      <c r="MS4" s="33" t="e">
        <f>'漂着ごみ　データシート②																			'!#REF!</f>
        <v>#REF!</v>
      </c>
      <c r="MT4" s="33" t="e">
        <f>'漂着ごみ　データシート②																			'!#REF!</f>
        <v>#REF!</v>
      </c>
      <c r="MU4" s="33">
        <f>'漂着ごみ　データシート②																			'!BB117</f>
        <v>0</v>
      </c>
      <c r="MV4" s="33">
        <f>'漂着ごみ　データシート②																			'!BB118</f>
        <v>0</v>
      </c>
      <c r="MW4" s="33">
        <f>'漂着ごみ　データシート②																			'!BB119</f>
        <v>0</v>
      </c>
      <c r="MX4" s="33">
        <f>'漂着ごみ　データシート②																			'!BB120</f>
        <v>0</v>
      </c>
      <c r="MY4" s="33" t="e">
        <f>'漂着ごみ　データシート②																			'!#REF!</f>
        <v>#REF!</v>
      </c>
      <c r="MZ4" s="33">
        <f>'漂着ごみ　データシート②																			'!BB121</f>
        <v>0</v>
      </c>
      <c r="NA4" s="33">
        <f>'漂着ごみ　データシート②																			'!BC121</f>
        <v>0</v>
      </c>
      <c r="NB4" s="43">
        <f>'漂着ごみ　データシート②																			'!BD121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C1:O23"/>
  <sheetViews>
    <sheetView showGridLines="0" zoomScale="55" zoomScaleNormal="55" workbookViewId="0">
      <selection activeCell="C1" sqref="C1:N1"/>
    </sheetView>
  </sheetViews>
  <sheetFormatPr defaultRowHeight="18" x14ac:dyDescent="0.55000000000000004"/>
  <cols>
    <col min="1" max="1" width="4.25" customWidth="1"/>
    <col min="3" max="3" width="10.83203125" customWidth="1"/>
    <col min="4" max="4" width="27.75" bestFit="1" customWidth="1"/>
    <col min="5" max="5" width="10.08203125" customWidth="1"/>
    <col min="6" max="6" width="23.5" customWidth="1"/>
    <col min="7" max="7" width="1.5" customWidth="1"/>
    <col min="8" max="8" width="10.83203125" customWidth="1"/>
    <col min="9" max="9" width="30.25" bestFit="1" customWidth="1"/>
    <col min="10" max="10" width="23.33203125" customWidth="1"/>
    <col min="11" max="11" width="1.5" customWidth="1"/>
    <col min="12" max="12" width="10.83203125" customWidth="1"/>
    <col min="13" max="13" width="29.58203125" customWidth="1"/>
    <col min="14" max="14" width="23.5" customWidth="1"/>
    <col min="15" max="15" width="4.33203125" customWidth="1"/>
  </cols>
  <sheetData>
    <row r="1" spans="3:15" ht="26.5" customHeight="1" x14ac:dyDescent="0.55000000000000004">
      <c r="C1" s="379" t="s">
        <v>905</v>
      </c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3:15" ht="26.5" customHeight="1" x14ac:dyDescent="0.55000000000000004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3:15" ht="26.5" x14ac:dyDescent="0.55000000000000004">
      <c r="C3" s="54" t="s">
        <v>184</v>
      </c>
      <c r="D3" s="77"/>
      <c r="E3" s="55" t="s">
        <v>843</v>
      </c>
      <c r="F3" s="53"/>
      <c r="G3" s="56"/>
      <c r="H3" s="56"/>
      <c r="I3" s="56"/>
      <c r="J3" s="56"/>
      <c r="K3" s="56"/>
      <c r="L3" s="56"/>
      <c r="M3" s="56"/>
      <c r="N3" s="56"/>
    </row>
    <row r="4" spans="3:15" ht="2.25" customHeight="1" x14ac:dyDescent="0.55000000000000004">
      <c r="C4" s="54"/>
      <c r="D4" s="8"/>
      <c r="E4" s="55"/>
      <c r="F4" s="8"/>
      <c r="G4" s="56"/>
      <c r="H4" s="56"/>
      <c r="I4" s="56"/>
      <c r="J4" s="56"/>
      <c r="K4" s="56"/>
      <c r="L4" s="56"/>
      <c r="M4" s="56"/>
      <c r="N4" s="56"/>
    </row>
    <row r="5" spans="3:15" ht="26.5" customHeight="1" x14ac:dyDescent="0.55000000000000004">
      <c r="C5" s="57" t="s">
        <v>844</v>
      </c>
      <c r="D5" s="58"/>
      <c r="E5" s="59"/>
      <c r="F5" s="60"/>
      <c r="G5" s="60"/>
      <c r="H5" s="57" t="s">
        <v>845</v>
      </c>
      <c r="I5" s="58"/>
      <c r="J5" s="57"/>
      <c r="K5" s="60"/>
      <c r="L5" s="89" t="s">
        <v>890</v>
      </c>
      <c r="M5" s="88"/>
      <c r="N5" s="57"/>
      <c r="O5" s="61"/>
    </row>
    <row r="6" spans="3:15" ht="36" x14ac:dyDescent="0.55000000000000004">
      <c r="C6" s="62" t="s">
        <v>846</v>
      </c>
      <c r="D6" s="63" t="s">
        <v>847</v>
      </c>
      <c r="E6" s="62" t="s">
        <v>848</v>
      </c>
      <c r="F6" s="62" t="s">
        <v>86</v>
      </c>
      <c r="G6" s="64"/>
      <c r="H6" s="62" t="s">
        <v>846</v>
      </c>
      <c r="I6" s="62" t="s">
        <v>849</v>
      </c>
      <c r="J6" s="62" t="s">
        <v>86</v>
      </c>
      <c r="L6" s="62" t="s">
        <v>846</v>
      </c>
      <c r="M6" s="62" t="s">
        <v>849</v>
      </c>
      <c r="N6" s="62" t="s">
        <v>86</v>
      </c>
    </row>
    <row r="7" spans="3:15" ht="35.15" customHeight="1" x14ac:dyDescent="0.55000000000000004">
      <c r="C7" s="380" t="s">
        <v>844</v>
      </c>
      <c r="D7" s="63" t="s">
        <v>850</v>
      </c>
      <c r="E7" s="62" t="s">
        <v>831</v>
      </c>
      <c r="F7" s="65"/>
      <c r="G7" s="66"/>
      <c r="H7" s="380" t="s">
        <v>845</v>
      </c>
      <c r="I7" s="63" t="s">
        <v>851</v>
      </c>
      <c r="J7" s="65"/>
      <c r="L7" s="380" t="s">
        <v>852</v>
      </c>
      <c r="M7" s="63" t="s">
        <v>851</v>
      </c>
      <c r="N7" s="65"/>
    </row>
    <row r="8" spans="3:15" ht="35.15" customHeight="1" x14ac:dyDescent="0.55000000000000004">
      <c r="C8" s="381"/>
      <c r="D8" s="62">
        <v>69</v>
      </c>
      <c r="E8" s="62" t="s">
        <v>853</v>
      </c>
      <c r="F8" s="65"/>
      <c r="G8" s="66"/>
      <c r="H8" s="381"/>
      <c r="I8" s="62" t="s">
        <v>854</v>
      </c>
      <c r="J8" s="65"/>
      <c r="L8" s="381"/>
      <c r="M8" s="62" t="s">
        <v>854</v>
      </c>
      <c r="N8" s="65"/>
    </row>
    <row r="9" spans="3:15" ht="35.15" customHeight="1" x14ac:dyDescent="0.55000000000000004">
      <c r="C9" s="381"/>
      <c r="D9" s="62">
        <v>880</v>
      </c>
      <c r="E9" s="62" t="s">
        <v>834</v>
      </c>
      <c r="F9" s="65"/>
      <c r="G9" s="66"/>
      <c r="H9" s="381"/>
      <c r="I9" s="62" t="s">
        <v>855</v>
      </c>
      <c r="J9" s="65"/>
      <c r="L9" s="381"/>
      <c r="M9" s="62" t="s">
        <v>856</v>
      </c>
      <c r="N9" s="65"/>
    </row>
    <row r="10" spans="3:15" ht="35.15" customHeight="1" x14ac:dyDescent="0.55000000000000004">
      <c r="C10" s="381"/>
      <c r="D10" s="62">
        <v>471</v>
      </c>
      <c r="E10" s="67" t="s">
        <v>857</v>
      </c>
      <c r="F10" s="65"/>
      <c r="G10" s="66"/>
      <c r="H10" s="381"/>
      <c r="I10" s="62" t="s">
        <v>858</v>
      </c>
      <c r="J10" s="65"/>
      <c r="L10" s="381"/>
      <c r="M10" s="62" t="s">
        <v>858</v>
      </c>
      <c r="N10" s="65"/>
    </row>
    <row r="11" spans="3:15" ht="35.15" customHeight="1" x14ac:dyDescent="0.55000000000000004">
      <c r="C11" s="381"/>
      <c r="D11" s="90">
        <v>46</v>
      </c>
      <c r="E11" s="68" t="s">
        <v>835</v>
      </c>
      <c r="F11" s="65"/>
      <c r="G11" s="66"/>
      <c r="H11" s="381"/>
      <c r="I11" s="62" t="s">
        <v>859</v>
      </c>
      <c r="J11" s="65"/>
      <c r="L11" s="381"/>
      <c r="M11" s="62" t="s">
        <v>859</v>
      </c>
      <c r="N11" s="65"/>
    </row>
    <row r="12" spans="3:15" ht="35.25" customHeight="1" x14ac:dyDescent="0.55000000000000004">
      <c r="C12" s="381"/>
      <c r="D12" s="69" t="s">
        <v>860</v>
      </c>
      <c r="E12" s="62" t="s">
        <v>861</v>
      </c>
      <c r="F12" s="65"/>
      <c r="G12" s="66"/>
      <c r="H12" s="381"/>
      <c r="I12" s="65" t="s">
        <v>862</v>
      </c>
      <c r="J12" s="65"/>
      <c r="L12" s="381"/>
      <c r="M12" s="65" t="s">
        <v>863</v>
      </c>
      <c r="N12" s="65"/>
    </row>
    <row r="13" spans="3:15" ht="35.15" customHeight="1" x14ac:dyDescent="0.55000000000000004">
      <c r="C13" s="381"/>
      <c r="D13" s="63" t="s">
        <v>864</v>
      </c>
      <c r="E13" s="62"/>
      <c r="F13" s="65"/>
      <c r="G13" s="66"/>
      <c r="H13" s="381"/>
      <c r="I13" s="65" t="s">
        <v>865</v>
      </c>
      <c r="J13" s="65"/>
      <c r="L13" s="381"/>
      <c r="M13" s="65" t="s">
        <v>863</v>
      </c>
      <c r="N13" s="65"/>
    </row>
    <row r="14" spans="3:15" ht="35.15" customHeight="1" x14ac:dyDescent="0.55000000000000004">
      <c r="C14" s="381"/>
      <c r="D14" s="63" t="s">
        <v>864</v>
      </c>
      <c r="E14" s="62"/>
      <c r="F14" s="65"/>
      <c r="G14" s="66"/>
      <c r="H14" s="381"/>
      <c r="I14" s="65" t="s">
        <v>866</v>
      </c>
      <c r="J14" s="65"/>
      <c r="L14" s="381"/>
      <c r="M14" s="65" t="s">
        <v>863</v>
      </c>
      <c r="N14" s="65"/>
    </row>
    <row r="15" spans="3:15" ht="35.15" customHeight="1" thickBot="1" x14ac:dyDescent="0.6">
      <c r="C15" s="381"/>
      <c r="D15" s="70" t="s">
        <v>864</v>
      </c>
      <c r="E15" s="71"/>
      <c r="F15" s="72"/>
      <c r="G15" s="66"/>
      <c r="H15" s="381"/>
      <c r="I15" s="65" t="s">
        <v>863</v>
      </c>
      <c r="J15" s="65"/>
      <c r="L15" s="381"/>
      <c r="M15" s="65" t="s">
        <v>863</v>
      </c>
      <c r="N15" s="65"/>
    </row>
    <row r="16" spans="3:15" ht="35.15" customHeight="1" thickTop="1" x14ac:dyDescent="0.55000000000000004">
      <c r="C16" s="381"/>
      <c r="D16" s="73" t="s">
        <v>851</v>
      </c>
      <c r="E16" s="74"/>
      <c r="F16" s="74"/>
      <c r="G16" s="66"/>
      <c r="H16" s="381"/>
      <c r="I16" s="65" t="s">
        <v>863</v>
      </c>
      <c r="J16" s="65"/>
      <c r="L16" s="381"/>
      <c r="M16" s="65" t="s">
        <v>863</v>
      </c>
      <c r="N16" s="65"/>
    </row>
    <row r="17" spans="3:14" ht="35.15" customHeight="1" x14ac:dyDescent="0.55000000000000004">
      <c r="C17" s="381"/>
      <c r="D17" s="62" t="s">
        <v>854</v>
      </c>
      <c r="E17" s="65"/>
      <c r="F17" s="65"/>
      <c r="G17" s="66"/>
      <c r="H17" s="381"/>
      <c r="I17" s="65" t="s">
        <v>863</v>
      </c>
      <c r="J17" s="65"/>
      <c r="L17" s="381"/>
      <c r="M17" s="65" t="s">
        <v>863</v>
      </c>
      <c r="N17" s="65"/>
    </row>
    <row r="18" spans="3:14" ht="35.15" customHeight="1" x14ac:dyDescent="0.55000000000000004">
      <c r="C18" s="381"/>
      <c r="D18" s="62" t="s">
        <v>855</v>
      </c>
      <c r="E18" s="65"/>
      <c r="F18" s="65"/>
      <c r="G18" s="66"/>
      <c r="H18" s="381"/>
      <c r="I18" s="65" t="s">
        <v>863</v>
      </c>
      <c r="J18" s="65"/>
      <c r="L18" s="381"/>
      <c r="M18" s="65" t="s">
        <v>863</v>
      </c>
      <c r="N18" s="65"/>
    </row>
    <row r="19" spans="3:14" ht="35.15" customHeight="1" x14ac:dyDescent="0.55000000000000004">
      <c r="C19" s="381"/>
      <c r="D19" s="62" t="s">
        <v>858</v>
      </c>
      <c r="E19" s="65"/>
      <c r="F19" s="65"/>
      <c r="G19" s="66"/>
      <c r="H19" s="381"/>
      <c r="I19" s="65" t="s">
        <v>863</v>
      </c>
      <c r="J19" s="65"/>
      <c r="L19" s="381"/>
      <c r="M19" s="65" t="s">
        <v>863</v>
      </c>
      <c r="N19" s="65"/>
    </row>
    <row r="20" spans="3:14" ht="35.15" customHeight="1" x14ac:dyDescent="0.55000000000000004">
      <c r="C20" s="381"/>
      <c r="D20" s="62" t="s">
        <v>859</v>
      </c>
      <c r="E20" s="62" t="s">
        <v>861</v>
      </c>
      <c r="F20" s="65"/>
      <c r="G20" s="66"/>
      <c r="H20" s="381"/>
      <c r="I20" s="65" t="s">
        <v>863</v>
      </c>
      <c r="J20" s="65"/>
      <c r="L20" s="381"/>
      <c r="M20" s="65" t="s">
        <v>863</v>
      </c>
      <c r="N20" s="65"/>
    </row>
    <row r="21" spans="3:14" ht="35.15" customHeight="1" x14ac:dyDescent="0.55000000000000004">
      <c r="C21" s="381"/>
      <c r="D21" s="65" t="s">
        <v>863</v>
      </c>
      <c r="E21" s="65"/>
      <c r="F21" s="65"/>
      <c r="G21" s="66"/>
      <c r="H21" s="381"/>
      <c r="I21" s="65" t="s">
        <v>863</v>
      </c>
      <c r="J21" s="65"/>
      <c r="L21" s="381"/>
      <c r="M21" s="65" t="s">
        <v>863</v>
      </c>
      <c r="N21" s="65"/>
    </row>
    <row r="22" spans="3:14" ht="35.15" customHeight="1" x14ac:dyDescent="0.55000000000000004">
      <c r="C22" s="381"/>
      <c r="D22" s="65" t="s">
        <v>863</v>
      </c>
      <c r="E22" s="65"/>
      <c r="F22" s="65"/>
      <c r="G22" s="66"/>
      <c r="H22" s="381"/>
      <c r="I22" s="65" t="s">
        <v>863</v>
      </c>
      <c r="J22" s="65"/>
      <c r="L22" s="381"/>
      <c r="M22" s="65" t="s">
        <v>863</v>
      </c>
      <c r="N22" s="65"/>
    </row>
    <row r="23" spans="3:14" ht="34.9" customHeight="1" x14ac:dyDescent="0.55000000000000004">
      <c r="C23" s="382"/>
      <c r="D23" s="65" t="s">
        <v>863</v>
      </c>
      <c r="E23" s="65"/>
      <c r="F23" s="65"/>
      <c r="G23" s="66"/>
      <c r="H23" s="382"/>
      <c r="I23" s="65" t="s">
        <v>863</v>
      </c>
      <c r="J23" s="65"/>
      <c r="L23" s="382"/>
      <c r="M23" s="65" t="s">
        <v>863</v>
      </c>
      <c r="N23" s="65"/>
    </row>
  </sheetData>
  <mergeCells count="4">
    <mergeCell ref="C1:N1"/>
    <mergeCell ref="H7:H23"/>
    <mergeCell ref="L7:L23"/>
    <mergeCell ref="C7:C23"/>
  </mergeCells>
  <phoneticPr fontId="2"/>
  <pageMargins left="0.7" right="0.7" top="0.75" bottom="0.75" header="0.3" footer="0.3"/>
  <pageSetup paperSize="8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19E3-81C1-47F0-ABF9-741CF26716E5}">
  <dimension ref="B1:AS270"/>
  <sheetViews>
    <sheetView showGridLines="0" view="pageBreakPreview" zoomScale="60" zoomScaleNormal="100" workbookViewId="0">
      <selection activeCell="F1" sqref="F1"/>
    </sheetView>
  </sheetViews>
  <sheetFormatPr defaultRowHeight="18" x14ac:dyDescent="0.55000000000000004"/>
  <cols>
    <col min="1" max="1" width="4.25" style="385" customWidth="1"/>
    <col min="2" max="2" width="4.1640625" style="385" customWidth="1"/>
    <col min="3" max="5" width="8.6640625" style="385"/>
    <col min="6" max="7" width="2.6640625" style="385" customWidth="1"/>
    <col min="8" max="8" width="4.1640625" style="385" customWidth="1"/>
    <col min="9" max="11" width="8.6640625" style="385"/>
    <col min="12" max="12" width="2.6640625" style="385" customWidth="1"/>
    <col min="13" max="13" width="4.1640625" style="385" customWidth="1"/>
    <col min="14" max="14" width="3.4140625" style="385" customWidth="1"/>
    <col min="15" max="16" width="8.6640625" style="385"/>
    <col min="17" max="17" width="8.25" style="385" customWidth="1"/>
    <col min="18" max="18" width="2.6640625" style="385" customWidth="1"/>
    <col min="19" max="19" width="4.1640625" style="385" customWidth="1"/>
    <col min="20" max="22" width="8.6640625" style="385"/>
    <col min="23" max="23" width="7.08203125" style="385" customWidth="1"/>
    <col min="24" max="24" width="4.1640625" style="385" customWidth="1"/>
    <col min="25" max="27" width="8.6640625" style="385"/>
    <col min="28" max="28" width="2.6640625" style="385" customWidth="1"/>
    <col min="29" max="29" width="4.1640625" style="385" customWidth="1"/>
    <col min="30" max="32" width="8.6640625" style="385"/>
    <col min="33" max="33" width="2.6640625" style="385" customWidth="1"/>
    <col min="34" max="34" width="4.1640625" style="385" customWidth="1"/>
    <col min="35" max="37" width="8.6640625" style="385"/>
    <col min="38" max="39" width="2.6640625" style="385" customWidth="1"/>
    <col min="40" max="16384" width="8.6640625" style="385"/>
  </cols>
  <sheetData>
    <row r="1" spans="2:45" x14ac:dyDescent="0.55000000000000004">
      <c r="B1" s="385" t="s">
        <v>912</v>
      </c>
    </row>
    <row r="2" spans="2:45" x14ac:dyDescent="0.55000000000000004">
      <c r="C2" s="385" t="s">
        <v>906</v>
      </c>
      <c r="M2" s="386"/>
      <c r="N2" s="386"/>
      <c r="O2" s="385" t="s">
        <v>906</v>
      </c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N2" s="386"/>
      <c r="AO2" s="386"/>
      <c r="AP2" s="386"/>
      <c r="AQ2" s="386"/>
    </row>
    <row r="3" spans="2:45" ht="9" customHeight="1" x14ac:dyDescent="0.55000000000000004"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8"/>
      <c r="AN3" s="386"/>
      <c r="AO3" s="386"/>
      <c r="AP3" s="386"/>
      <c r="AQ3" s="386"/>
    </row>
    <row r="4" spans="2:45" x14ac:dyDescent="0.55000000000000004">
      <c r="E4" s="389" t="s">
        <v>907</v>
      </c>
      <c r="K4" s="389"/>
      <c r="M4" s="387"/>
      <c r="N4" s="387"/>
      <c r="Q4" s="389" t="s">
        <v>907</v>
      </c>
      <c r="R4" s="387"/>
      <c r="S4" s="387"/>
      <c r="T4" s="387"/>
      <c r="U4" s="387"/>
      <c r="V4" s="387"/>
      <c r="W4" s="387"/>
      <c r="X4" s="387"/>
      <c r="Y4" s="387"/>
      <c r="Z4" s="387"/>
      <c r="AA4" s="390"/>
      <c r="AB4" s="387"/>
      <c r="AC4" s="387"/>
      <c r="AD4" s="387"/>
      <c r="AE4" s="387"/>
      <c r="AF4" s="387"/>
      <c r="AG4" s="387"/>
      <c r="AH4" s="387"/>
      <c r="AI4" s="387"/>
      <c r="AJ4" s="387"/>
      <c r="AK4" s="390"/>
      <c r="AL4" s="388"/>
      <c r="AN4" s="386"/>
      <c r="AO4" s="386"/>
      <c r="AP4" s="386"/>
      <c r="AQ4" s="391"/>
    </row>
    <row r="5" spans="2:45" x14ac:dyDescent="0.55000000000000004">
      <c r="B5" s="392" t="s">
        <v>908</v>
      </c>
      <c r="C5" s="392" t="s">
        <v>909</v>
      </c>
      <c r="D5" s="392" t="s">
        <v>910</v>
      </c>
      <c r="E5" s="392" t="s">
        <v>911</v>
      </c>
      <c r="H5" s="392" t="s">
        <v>908</v>
      </c>
      <c r="I5" s="392" t="s">
        <v>909</v>
      </c>
      <c r="J5" s="392" t="s">
        <v>910</v>
      </c>
      <c r="K5" s="392" t="s">
        <v>911</v>
      </c>
      <c r="M5" s="387"/>
      <c r="N5" s="392" t="s">
        <v>908</v>
      </c>
      <c r="O5" s="392" t="s">
        <v>909</v>
      </c>
      <c r="P5" s="392" t="s">
        <v>910</v>
      </c>
      <c r="Q5" s="392" t="s">
        <v>911</v>
      </c>
      <c r="R5" s="387"/>
      <c r="S5" s="392" t="s">
        <v>908</v>
      </c>
      <c r="T5" s="392" t="s">
        <v>909</v>
      </c>
      <c r="U5" s="392" t="s">
        <v>910</v>
      </c>
      <c r="V5" s="392" t="s">
        <v>911</v>
      </c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7"/>
      <c r="AJ5" s="387"/>
      <c r="AK5" s="387"/>
      <c r="AL5" s="388"/>
      <c r="AN5" s="387"/>
      <c r="AO5" s="387"/>
      <c r="AP5" s="387"/>
      <c r="AQ5" s="387"/>
      <c r="AR5" s="388"/>
      <c r="AS5" s="388"/>
    </row>
    <row r="6" spans="2:45" x14ac:dyDescent="0.55000000000000004">
      <c r="B6" s="393">
        <v>1</v>
      </c>
      <c r="C6" s="393"/>
      <c r="D6" s="393"/>
      <c r="E6" s="393"/>
      <c r="H6" s="393">
        <v>27</v>
      </c>
      <c r="I6" s="393"/>
      <c r="J6" s="393"/>
      <c r="K6" s="393"/>
      <c r="M6" s="387"/>
      <c r="N6" s="393">
        <v>1</v>
      </c>
      <c r="O6" s="393"/>
      <c r="P6" s="393"/>
      <c r="Q6" s="393"/>
      <c r="R6" s="386"/>
      <c r="S6" s="393">
        <v>27</v>
      </c>
      <c r="T6" s="393"/>
      <c r="U6" s="393"/>
      <c r="V6" s="393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8"/>
      <c r="AN6" s="386"/>
      <c r="AO6" s="386"/>
      <c r="AP6" s="386"/>
      <c r="AQ6" s="386"/>
    </row>
    <row r="7" spans="2:45" x14ac:dyDescent="0.55000000000000004">
      <c r="B7" s="394">
        <v>2</v>
      </c>
      <c r="C7" s="394"/>
      <c r="D7" s="394"/>
      <c r="E7" s="394"/>
      <c r="H7" s="394">
        <v>28</v>
      </c>
      <c r="I7" s="394"/>
      <c r="J7" s="394"/>
      <c r="K7" s="394"/>
      <c r="M7" s="387"/>
      <c r="N7" s="394">
        <v>2</v>
      </c>
      <c r="O7" s="394"/>
      <c r="P7" s="394"/>
      <c r="Q7" s="394"/>
      <c r="R7" s="386"/>
      <c r="S7" s="394">
        <v>28</v>
      </c>
      <c r="T7" s="394"/>
      <c r="U7" s="394"/>
      <c r="V7" s="394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8"/>
      <c r="AN7" s="386"/>
      <c r="AO7" s="386"/>
      <c r="AP7" s="386"/>
      <c r="AQ7" s="386"/>
    </row>
    <row r="8" spans="2:45" x14ac:dyDescent="0.55000000000000004">
      <c r="B8" s="394">
        <v>3</v>
      </c>
      <c r="C8" s="394"/>
      <c r="D8" s="394"/>
      <c r="E8" s="394"/>
      <c r="H8" s="394">
        <v>29</v>
      </c>
      <c r="I8" s="394"/>
      <c r="J8" s="394"/>
      <c r="K8" s="394"/>
      <c r="M8" s="386"/>
      <c r="N8" s="394">
        <v>3</v>
      </c>
      <c r="O8" s="394"/>
      <c r="P8" s="394"/>
      <c r="Q8" s="394"/>
      <c r="R8" s="386"/>
      <c r="S8" s="394">
        <v>29</v>
      </c>
      <c r="T8" s="394"/>
      <c r="U8" s="394"/>
      <c r="V8" s="394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N8" s="386"/>
      <c r="AO8" s="386"/>
      <c r="AP8" s="386"/>
      <c r="AQ8" s="386"/>
    </row>
    <row r="9" spans="2:45" x14ac:dyDescent="0.55000000000000004">
      <c r="B9" s="394">
        <v>4</v>
      </c>
      <c r="C9" s="394"/>
      <c r="D9" s="394"/>
      <c r="E9" s="394"/>
      <c r="H9" s="394">
        <v>30</v>
      </c>
      <c r="I9" s="394"/>
      <c r="J9" s="394"/>
      <c r="K9" s="394"/>
      <c r="M9" s="386"/>
      <c r="N9" s="394">
        <v>4</v>
      </c>
      <c r="O9" s="394"/>
      <c r="P9" s="394"/>
      <c r="Q9" s="394"/>
      <c r="R9" s="386"/>
      <c r="S9" s="394">
        <v>30</v>
      </c>
      <c r="T9" s="394"/>
      <c r="U9" s="394"/>
      <c r="V9" s="394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N9" s="386"/>
      <c r="AO9" s="386"/>
      <c r="AP9" s="386"/>
      <c r="AQ9" s="386"/>
    </row>
    <row r="10" spans="2:45" x14ac:dyDescent="0.55000000000000004">
      <c r="B10" s="394">
        <v>5</v>
      </c>
      <c r="C10" s="394"/>
      <c r="D10" s="394"/>
      <c r="E10" s="394"/>
      <c r="H10" s="394">
        <v>31</v>
      </c>
      <c r="I10" s="394"/>
      <c r="J10" s="394"/>
      <c r="K10" s="394"/>
      <c r="M10" s="386"/>
      <c r="N10" s="394">
        <v>5</v>
      </c>
      <c r="O10" s="394"/>
      <c r="P10" s="394"/>
      <c r="Q10" s="394"/>
      <c r="R10" s="386"/>
      <c r="S10" s="394">
        <v>31</v>
      </c>
      <c r="T10" s="394"/>
      <c r="U10" s="394"/>
      <c r="V10" s="394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N10" s="386"/>
      <c r="AO10" s="386"/>
      <c r="AP10" s="386"/>
      <c r="AQ10" s="386"/>
    </row>
    <row r="11" spans="2:45" x14ac:dyDescent="0.55000000000000004">
      <c r="B11" s="394">
        <v>6</v>
      </c>
      <c r="C11" s="394"/>
      <c r="D11" s="394"/>
      <c r="E11" s="394"/>
      <c r="H11" s="394">
        <v>32</v>
      </c>
      <c r="I11" s="394"/>
      <c r="J11" s="394"/>
      <c r="K11" s="394"/>
      <c r="M11" s="386"/>
      <c r="N11" s="394">
        <v>6</v>
      </c>
      <c r="O11" s="394"/>
      <c r="P11" s="394"/>
      <c r="Q11" s="394"/>
      <c r="R11" s="386"/>
      <c r="S11" s="394">
        <v>32</v>
      </c>
      <c r="T11" s="394"/>
      <c r="U11" s="394"/>
      <c r="V11" s="394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N11" s="386"/>
      <c r="AO11" s="386"/>
      <c r="AP11" s="386"/>
      <c r="AQ11" s="386"/>
    </row>
    <row r="12" spans="2:45" x14ac:dyDescent="0.55000000000000004">
      <c r="B12" s="394">
        <v>7</v>
      </c>
      <c r="C12" s="394"/>
      <c r="D12" s="394"/>
      <c r="E12" s="394"/>
      <c r="H12" s="394">
        <v>33</v>
      </c>
      <c r="I12" s="394"/>
      <c r="J12" s="394"/>
      <c r="K12" s="394"/>
      <c r="M12" s="386"/>
      <c r="N12" s="394">
        <v>7</v>
      </c>
      <c r="O12" s="394"/>
      <c r="P12" s="394"/>
      <c r="Q12" s="394"/>
      <c r="R12" s="386"/>
      <c r="S12" s="394">
        <v>33</v>
      </c>
      <c r="T12" s="394"/>
      <c r="U12" s="394"/>
      <c r="V12" s="394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N12" s="386"/>
      <c r="AO12" s="386"/>
      <c r="AP12" s="386"/>
      <c r="AQ12" s="386"/>
    </row>
    <row r="13" spans="2:45" x14ac:dyDescent="0.55000000000000004">
      <c r="B13" s="394">
        <v>8</v>
      </c>
      <c r="C13" s="394"/>
      <c r="D13" s="394"/>
      <c r="E13" s="394"/>
      <c r="H13" s="394">
        <v>34</v>
      </c>
      <c r="I13" s="394"/>
      <c r="J13" s="394"/>
      <c r="K13" s="394"/>
      <c r="M13" s="386"/>
      <c r="N13" s="394">
        <v>8</v>
      </c>
      <c r="O13" s="394"/>
      <c r="P13" s="394"/>
      <c r="Q13" s="394"/>
      <c r="R13" s="386"/>
      <c r="S13" s="394">
        <v>34</v>
      </c>
      <c r="T13" s="394"/>
      <c r="U13" s="394"/>
      <c r="V13" s="394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N13" s="386"/>
      <c r="AO13" s="386"/>
      <c r="AP13" s="386"/>
      <c r="AQ13" s="386"/>
    </row>
    <row r="14" spans="2:45" x14ac:dyDescent="0.55000000000000004">
      <c r="B14" s="394">
        <v>9</v>
      </c>
      <c r="C14" s="394"/>
      <c r="D14" s="394"/>
      <c r="E14" s="394"/>
      <c r="H14" s="394">
        <v>35</v>
      </c>
      <c r="I14" s="394"/>
      <c r="J14" s="394"/>
      <c r="K14" s="394"/>
      <c r="M14" s="386"/>
      <c r="N14" s="394">
        <v>9</v>
      </c>
      <c r="O14" s="394"/>
      <c r="P14" s="394"/>
      <c r="Q14" s="394"/>
      <c r="R14" s="386"/>
      <c r="S14" s="394">
        <v>35</v>
      </c>
      <c r="T14" s="394"/>
      <c r="U14" s="394"/>
      <c r="V14" s="394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N14" s="386"/>
      <c r="AO14" s="386"/>
      <c r="AP14" s="386"/>
      <c r="AQ14" s="386"/>
    </row>
    <row r="15" spans="2:45" x14ac:dyDescent="0.55000000000000004">
      <c r="B15" s="394">
        <v>10</v>
      </c>
      <c r="C15" s="394"/>
      <c r="D15" s="394"/>
      <c r="E15" s="394"/>
      <c r="H15" s="394">
        <v>36</v>
      </c>
      <c r="I15" s="394"/>
      <c r="J15" s="394"/>
      <c r="K15" s="394"/>
      <c r="M15" s="386"/>
      <c r="N15" s="394">
        <v>10</v>
      </c>
      <c r="O15" s="394"/>
      <c r="P15" s="394"/>
      <c r="Q15" s="394"/>
      <c r="R15" s="386"/>
      <c r="S15" s="394">
        <v>36</v>
      </c>
      <c r="T15" s="394"/>
      <c r="U15" s="394"/>
      <c r="V15" s="394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</row>
    <row r="16" spans="2:45" x14ac:dyDescent="0.55000000000000004">
      <c r="B16" s="394">
        <v>11</v>
      </c>
      <c r="C16" s="394"/>
      <c r="D16" s="394"/>
      <c r="E16" s="394"/>
      <c r="H16" s="394">
        <v>37</v>
      </c>
      <c r="I16" s="394"/>
      <c r="J16" s="394"/>
      <c r="K16" s="394"/>
      <c r="M16" s="386"/>
      <c r="N16" s="394">
        <v>11</v>
      </c>
      <c r="O16" s="394"/>
      <c r="P16" s="394"/>
      <c r="Q16" s="394"/>
      <c r="R16" s="386"/>
      <c r="S16" s="394">
        <v>37</v>
      </c>
      <c r="T16" s="394"/>
      <c r="U16" s="394"/>
      <c r="V16" s="394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</row>
    <row r="17" spans="2:37" x14ac:dyDescent="0.55000000000000004">
      <c r="B17" s="394">
        <v>12</v>
      </c>
      <c r="C17" s="394"/>
      <c r="D17" s="394"/>
      <c r="E17" s="394"/>
      <c r="H17" s="394">
        <v>38</v>
      </c>
      <c r="I17" s="394"/>
      <c r="J17" s="394"/>
      <c r="K17" s="394"/>
      <c r="M17" s="386"/>
      <c r="N17" s="394">
        <v>12</v>
      </c>
      <c r="O17" s="394"/>
      <c r="P17" s="394"/>
      <c r="Q17" s="394"/>
      <c r="R17" s="386"/>
      <c r="S17" s="394">
        <v>38</v>
      </c>
      <c r="T17" s="394"/>
      <c r="U17" s="394"/>
      <c r="V17" s="394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</row>
    <row r="18" spans="2:37" x14ac:dyDescent="0.55000000000000004">
      <c r="B18" s="394">
        <v>13</v>
      </c>
      <c r="C18" s="394"/>
      <c r="D18" s="394"/>
      <c r="E18" s="394"/>
      <c r="H18" s="394">
        <v>39</v>
      </c>
      <c r="I18" s="394"/>
      <c r="J18" s="394"/>
      <c r="K18" s="394"/>
      <c r="M18" s="386"/>
      <c r="N18" s="394">
        <v>13</v>
      </c>
      <c r="O18" s="394"/>
      <c r="P18" s="394"/>
      <c r="Q18" s="394"/>
      <c r="R18" s="386"/>
      <c r="S18" s="394">
        <v>39</v>
      </c>
      <c r="T18" s="394"/>
      <c r="U18" s="394"/>
      <c r="V18" s="394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</row>
    <row r="19" spans="2:37" x14ac:dyDescent="0.55000000000000004">
      <c r="B19" s="394">
        <v>14</v>
      </c>
      <c r="C19" s="394"/>
      <c r="D19" s="394"/>
      <c r="E19" s="394"/>
      <c r="H19" s="394">
        <v>40</v>
      </c>
      <c r="I19" s="394"/>
      <c r="J19" s="394"/>
      <c r="K19" s="394"/>
      <c r="M19" s="386"/>
      <c r="N19" s="394">
        <v>14</v>
      </c>
      <c r="O19" s="394"/>
      <c r="P19" s="394"/>
      <c r="Q19" s="394"/>
      <c r="R19" s="386"/>
      <c r="S19" s="394">
        <v>40</v>
      </c>
      <c r="T19" s="394"/>
      <c r="U19" s="394"/>
      <c r="V19" s="394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</row>
    <row r="20" spans="2:37" x14ac:dyDescent="0.55000000000000004">
      <c r="B20" s="394">
        <v>15</v>
      </c>
      <c r="C20" s="394"/>
      <c r="D20" s="394"/>
      <c r="E20" s="394"/>
      <c r="H20" s="394">
        <v>41</v>
      </c>
      <c r="I20" s="394"/>
      <c r="J20" s="394"/>
      <c r="K20" s="394"/>
      <c r="M20" s="386"/>
      <c r="N20" s="394">
        <v>15</v>
      </c>
      <c r="O20" s="394"/>
      <c r="P20" s="394"/>
      <c r="Q20" s="394"/>
      <c r="R20" s="386"/>
      <c r="S20" s="394">
        <v>41</v>
      </c>
      <c r="T20" s="394"/>
      <c r="U20" s="394"/>
      <c r="V20" s="394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</row>
    <row r="21" spans="2:37" x14ac:dyDescent="0.55000000000000004">
      <c r="B21" s="394">
        <v>16</v>
      </c>
      <c r="C21" s="394"/>
      <c r="D21" s="394"/>
      <c r="E21" s="394"/>
      <c r="H21" s="394">
        <v>42</v>
      </c>
      <c r="I21" s="394"/>
      <c r="J21" s="394"/>
      <c r="K21" s="394"/>
      <c r="M21" s="386"/>
      <c r="N21" s="394">
        <v>16</v>
      </c>
      <c r="O21" s="394"/>
      <c r="P21" s="394"/>
      <c r="Q21" s="394"/>
      <c r="R21" s="386"/>
      <c r="S21" s="394">
        <v>42</v>
      </c>
      <c r="T21" s="394"/>
      <c r="U21" s="394"/>
      <c r="V21" s="394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</row>
    <row r="22" spans="2:37" x14ac:dyDescent="0.55000000000000004">
      <c r="B22" s="394">
        <v>17</v>
      </c>
      <c r="C22" s="394"/>
      <c r="D22" s="394"/>
      <c r="E22" s="394"/>
      <c r="H22" s="394">
        <v>43</v>
      </c>
      <c r="I22" s="394"/>
      <c r="J22" s="394"/>
      <c r="K22" s="394"/>
      <c r="M22" s="386"/>
      <c r="N22" s="394">
        <v>17</v>
      </c>
      <c r="O22" s="394"/>
      <c r="P22" s="394"/>
      <c r="Q22" s="394"/>
      <c r="R22" s="386"/>
      <c r="S22" s="394">
        <v>43</v>
      </c>
      <c r="T22" s="394"/>
      <c r="U22" s="394"/>
      <c r="V22" s="394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</row>
    <row r="23" spans="2:37" x14ac:dyDescent="0.55000000000000004">
      <c r="B23" s="394">
        <v>18</v>
      </c>
      <c r="C23" s="394"/>
      <c r="D23" s="394"/>
      <c r="E23" s="394"/>
      <c r="H23" s="394">
        <v>44</v>
      </c>
      <c r="I23" s="394"/>
      <c r="J23" s="394"/>
      <c r="K23" s="394"/>
      <c r="M23" s="386"/>
      <c r="N23" s="394">
        <v>18</v>
      </c>
      <c r="O23" s="394"/>
      <c r="P23" s="394"/>
      <c r="Q23" s="394"/>
      <c r="R23" s="386"/>
      <c r="S23" s="394">
        <v>44</v>
      </c>
      <c r="T23" s="394"/>
      <c r="U23" s="394"/>
      <c r="V23" s="394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</row>
    <row r="24" spans="2:37" x14ac:dyDescent="0.55000000000000004">
      <c r="B24" s="394">
        <v>19</v>
      </c>
      <c r="C24" s="394"/>
      <c r="D24" s="394"/>
      <c r="E24" s="394"/>
      <c r="H24" s="394">
        <v>45</v>
      </c>
      <c r="I24" s="394"/>
      <c r="J24" s="394"/>
      <c r="K24" s="394"/>
      <c r="M24" s="386"/>
      <c r="N24" s="394">
        <v>19</v>
      </c>
      <c r="O24" s="394"/>
      <c r="P24" s="394"/>
      <c r="Q24" s="394"/>
      <c r="R24" s="386"/>
      <c r="S24" s="394">
        <v>45</v>
      </c>
      <c r="T24" s="394"/>
      <c r="U24" s="394"/>
      <c r="V24" s="394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</row>
    <row r="25" spans="2:37" x14ac:dyDescent="0.55000000000000004">
      <c r="B25" s="394">
        <v>20</v>
      </c>
      <c r="C25" s="394"/>
      <c r="D25" s="394"/>
      <c r="E25" s="394"/>
      <c r="H25" s="394">
        <v>46</v>
      </c>
      <c r="I25" s="394"/>
      <c r="J25" s="394"/>
      <c r="K25" s="394"/>
      <c r="M25" s="386"/>
      <c r="N25" s="394">
        <v>20</v>
      </c>
      <c r="O25" s="394"/>
      <c r="P25" s="394"/>
      <c r="Q25" s="394"/>
      <c r="R25" s="386"/>
      <c r="S25" s="394">
        <v>46</v>
      </c>
      <c r="T25" s="394"/>
      <c r="U25" s="394"/>
      <c r="V25" s="394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</row>
    <row r="26" spans="2:37" x14ac:dyDescent="0.55000000000000004">
      <c r="B26" s="394">
        <v>21</v>
      </c>
      <c r="C26" s="394"/>
      <c r="D26" s="394"/>
      <c r="E26" s="394"/>
      <c r="H26" s="394">
        <v>47</v>
      </c>
      <c r="I26" s="394"/>
      <c r="J26" s="394"/>
      <c r="K26" s="394"/>
      <c r="M26" s="386"/>
      <c r="N26" s="394">
        <v>21</v>
      </c>
      <c r="O26" s="394"/>
      <c r="P26" s="394"/>
      <c r="Q26" s="394"/>
      <c r="R26" s="386"/>
      <c r="S26" s="394">
        <v>47</v>
      </c>
      <c r="T26" s="394"/>
      <c r="U26" s="394"/>
      <c r="V26" s="394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</row>
    <row r="27" spans="2:37" x14ac:dyDescent="0.55000000000000004">
      <c r="B27" s="394">
        <v>22</v>
      </c>
      <c r="C27" s="394"/>
      <c r="D27" s="394"/>
      <c r="E27" s="394"/>
      <c r="H27" s="394">
        <v>48</v>
      </c>
      <c r="I27" s="394"/>
      <c r="J27" s="394"/>
      <c r="K27" s="394"/>
      <c r="M27" s="386"/>
      <c r="N27" s="394">
        <v>22</v>
      </c>
      <c r="O27" s="394"/>
      <c r="P27" s="394"/>
      <c r="Q27" s="394"/>
      <c r="R27" s="386"/>
      <c r="S27" s="394">
        <v>48</v>
      </c>
      <c r="T27" s="394"/>
      <c r="U27" s="394"/>
      <c r="V27" s="394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</row>
    <row r="28" spans="2:37" x14ac:dyDescent="0.55000000000000004">
      <c r="B28" s="394">
        <v>23</v>
      </c>
      <c r="C28" s="394"/>
      <c r="D28" s="394"/>
      <c r="E28" s="394"/>
      <c r="H28" s="394">
        <v>49</v>
      </c>
      <c r="I28" s="394"/>
      <c r="J28" s="394"/>
      <c r="K28" s="394"/>
      <c r="M28" s="386"/>
      <c r="N28" s="394">
        <v>23</v>
      </c>
      <c r="O28" s="394"/>
      <c r="P28" s="394"/>
      <c r="Q28" s="394"/>
      <c r="R28" s="386"/>
      <c r="S28" s="394">
        <v>49</v>
      </c>
      <c r="T28" s="394"/>
      <c r="U28" s="394"/>
      <c r="V28" s="394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</row>
    <row r="29" spans="2:37" x14ac:dyDescent="0.55000000000000004">
      <c r="B29" s="394">
        <v>24</v>
      </c>
      <c r="C29" s="394"/>
      <c r="D29" s="394"/>
      <c r="E29" s="394"/>
      <c r="H29" s="394">
        <v>50</v>
      </c>
      <c r="I29" s="394"/>
      <c r="J29" s="394"/>
      <c r="K29" s="394"/>
      <c r="M29" s="386"/>
      <c r="N29" s="394">
        <v>24</v>
      </c>
      <c r="O29" s="394"/>
      <c r="P29" s="394"/>
      <c r="Q29" s="394"/>
      <c r="R29" s="386"/>
      <c r="S29" s="394">
        <v>50</v>
      </c>
      <c r="T29" s="394"/>
      <c r="U29" s="394"/>
      <c r="V29" s="394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</row>
    <row r="30" spans="2:37" x14ac:dyDescent="0.55000000000000004">
      <c r="B30" s="394">
        <v>25</v>
      </c>
      <c r="C30" s="394"/>
      <c r="D30" s="394"/>
      <c r="E30" s="394"/>
      <c r="H30" s="394">
        <v>51</v>
      </c>
      <c r="I30" s="394"/>
      <c r="J30" s="394"/>
      <c r="K30" s="394"/>
      <c r="M30" s="386"/>
      <c r="N30" s="394">
        <v>25</v>
      </c>
      <c r="O30" s="394"/>
      <c r="P30" s="394"/>
      <c r="Q30" s="394"/>
      <c r="R30" s="386"/>
      <c r="S30" s="394">
        <v>51</v>
      </c>
      <c r="T30" s="394"/>
      <c r="U30" s="394"/>
      <c r="V30" s="394"/>
      <c r="W30" s="386"/>
      <c r="X30" s="386"/>
      <c r="Y30" s="386"/>
      <c r="Z30" s="386"/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</row>
    <row r="31" spans="2:37" x14ac:dyDescent="0.55000000000000004">
      <c r="B31" s="395">
        <v>26</v>
      </c>
      <c r="C31" s="395"/>
      <c r="D31" s="395"/>
      <c r="E31" s="395"/>
      <c r="H31" s="394">
        <v>52</v>
      </c>
      <c r="I31" s="395"/>
      <c r="J31" s="395"/>
      <c r="K31" s="395"/>
      <c r="M31" s="386"/>
      <c r="N31" s="395">
        <v>26</v>
      </c>
      <c r="O31" s="395"/>
      <c r="P31" s="395"/>
      <c r="Q31" s="395"/>
      <c r="R31" s="386"/>
      <c r="S31" s="394">
        <v>52</v>
      </c>
      <c r="T31" s="395"/>
      <c r="U31" s="395"/>
      <c r="V31" s="395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</row>
    <row r="32" spans="2:37" x14ac:dyDescent="0.55000000000000004"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</row>
    <row r="33" spans="2:37" x14ac:dyDescent="0.55000000000000004"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</row>
    <row r="34" spans="2:37" x14ac:dyDescent="0.55000000000000004"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</row>
    <row r="35" spans="2:37" x14ac:dyDescent="0.55000000000000004"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</row>
    <row r="36" spans="2:37" x14ac:dyDescent="0.55000000000000004"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</row>
    <row r="37" spans="2:37" x14ac:dyDescent="0.55000000000000004"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</row>
    <row r="38" spans="2:37" x14ac:dyDescent="0.55000000000000004"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</row>
    <row r="39" spans="2:37" x14ac:dyDescent="0.55000000000000004"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</row>
    <row r="40" spans="2:37" x14ac:dyDescent="0.55000000000000004"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</row>
    <row r="41" spans="2:37" x14ac:dyDescent="0.55000000000000004"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</row>
    <row r="42" spans="2:37" x14ac:dyDescent="0.55000000000000004"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</row>
    <row r="43" spans="2:37" x14ac:dyDescent="0.55000000000000004"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</row>
    <row r="44" spans="2:37" x14ac:dyDescent="0.55000000000000004"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</row>
    <row r="45" spans="2:37" x14ac:dyDescent="0.55000000000000004"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</row>
    <row r="46" spans="2:37" x14ac:dyDescent="0.55000000000000004"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</row>
    <row r="47" spans="2:37" x14ac:dyDescent="0.55000000000000004"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6"/>
    </row>
    <row r="48" spans="2:37" x14ac:dyDescent="0.55000000000000004"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6"/>
      <c r="AJ48" s="386"/>
      <c r="AK48" s="386"/>
    </row>
    <row r="49" spans="13:37" x14ac:dyDescent="0.55000000000000004"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6"/>
      <c r="AJ49" s="386"/>
      <c r="AK49" s="386"/>
    </row>
    <row r="50" spans="13:37" x14ac:dyDescent="0.55000000000000004"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6"/>
    </row>
    <row r="51" spans="13:37" x14ac:dyDescent="0.55000000000000004"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6"/>
      <c r="AF51" s="386"/>
      <c r="AG51" s="386"/>
      <c r="AH51" s="386"/>
      <c r="AI51" s="386"/>
      <c r="AJ51" s="386"/>
      <c r="AK51" s="386"/>
    </row>
    <row r="52" spans="13:37" x14ac:dyDescent="0.55000000000000004"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6"/>
      <c r="AF52" s="386"/>
      <c r="AG52" s="386"/>
      <c r="AH52" s="386"/>
      <c r="AI52" s="386"/>
      <c r="AJ52" s="386"/>
      <c r="AK52" s="386"/>
    </row>
    <row r="53" spans="13:37" x14ac:dyDescent="0.55000000000000004"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</row>
    <row r="54" spans="13:37" x14ac:dyDescent="0.55000000000000004"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6"/>
      <c r="AI54" s="386"/>
      <c r="AJ54" s="386"/>
      <c r="AK54" s="386"/>
    </row>
    <row r="55" spans="13:37" x14ac:dyDescent="0.55000000000000004"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86"/>
      <c r="AJ55" s="386"/>
      <c r="AK55" s="386"/>
    </row>
    <row r="56" spans="13:37" x14ac:dyDescent="0.55000000000000004"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  <c r="AA56" s="386"/>
      <c r="AB56" s="386"/>
      <c r="AC56" s="386"/>
      <c r="AD56" s="386"/>
      <c r="AE56" s="386"/>
      <c r="AF56" s="386"/>
      <c r="AG56" s="386"/>
      <c r="AH56" s="386"/>
      <c r="AI56" s="386"/>
      <c r="AJ56" s="386"/>
      <c r="AK56" s="386"/>
    </row>
    <row r="57" spans="13:37" x14ac:dyDescent="0.55000000000000004"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  <c r="AA57" s="386"/>
      <c r="AB57" s="386"/>
      <c r="AC57" s="386"/>
      <c r="AD57" s="386"/>
      <c r="AE57" s="386"/>
      <c r="AF57" s="386"/>
      <c r="AG57" s="386"/>
      <c r="AH57" s="386"/>
      <c r="AI57" s="386"/>
      <c r="AJ57" s="386"/>
      <c r="AK57" s="386"/>
    </row>
    <row r="58" spans="13:37" x14ac:dyDescent="0.55000000000000004"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6"/>
      <c r="AA58" s="386"/>
      <c r="AB58" s="386"/>
      <c r="AC58" s="386"/>
      <c r="AD58" s="386"/>
      <c r="AE58" s="386"/>
      <c r="AF58" s="386"/>
      <c r="AG58" s="386"/>
      <c r="AH58" s="386"/>
      <c r="AI58" s="386"/>
      <c r="AJ58" s="386"/>
      <c r="AK58" s="386"/>
    </row>
    <row r="59" spans="13:37" x14ac:dyDescent="0.55000000000000004"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86"/>
      <c r="AA59" s="386"/>
      <c r="AB59" s="386"/>
      <c r="AC59" s="386"/>
      <c r="AD59" s="386"/>
      <c r="AE59" s="386"/>
      <c r="AF59" s="386"/>
      <c r="AG59" s="386"/>
      <c r="AH59" s="386"/>
      <c r="AI59" s="386"/>
      <c r="AJ59" s="386"/>
      <c r="AK59" s="386"/>
    </row>
    <row r="60" spans="13:37" x14ac:dyDescent="0.55000000000000004"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</row>
    <row r="61" spans="13:37" x14ac:dyDescent="0.55000000000000004"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6"/>
      <c r="AH61" s="386"/>
      <c r="AI61" s="386"/>
      <c r="AJ61" s="386"/>
      <c r="AK61" s="386"/>
    </row>
    <row r="62" spans="13:37" x14ac:dyDescent="0.55000000000000004"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  <c r="AA62" s="386"/>
      <c r="AB62" s="386"/>
      <c r="AC62" s="386"/>
      <c r="AD62" s="386"/>
      <c r="AE62" s="386"/>
      <c r="AF62" s="386"/>
      <c r="AG62" s="386"/>
      <c r="AH62" s="386"/>
      <c r="AI62" s="386"/>
      <c r="AJ62" s="386"/>
      <c r="AK62" s="386"/>
    </row>
    <row r="63" spans="13:37" x14ac:dyDescent="0.55000000000000004"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  <c r="AD63" s="386"/>
      <c r="AE63" s="386"/>
      <c r="AF63" s="386"/>
      <c r="AG63" s="386"/>
      <c r="AH63" s="386"/>
      <c r="AI63" s="386"/>
      <c r="AJ63" s="386"/>
      <c r="AK63" s="386"/>
    </row>
    <row r="64" spans="13:37" x14ac:dyDescent="0.55000000000000004">
      <c r="M64" s="386"/>
      <c r="N64" s="386"/>
      <c r="O64" s="386"/>
      <c r="P64" s="386"/>
      <c r="Q64" s="386"/>
      <c r="R64" s="386"/>
      <c r="S64" s="386"/>
      <c r="T64" s="386"/>
      <c r="U64" s="386"/>
      <c r="V64" s="386"/>
      <c r="W64" s="386"/>
      <c r="X64" s="386"/>
      <c r="Y64" s="386"/>
      <c r="Z64" s="386"/>
      <c r="AA64" s="386"/>
      <c r="AB64" s="386"/>
      <c r="AC64" s="386"/>
      <c r="AD64" s="386"/>
      <c r="AE64" s="386"/>
      <c r="AF64" s="386"/>
      <c r="AG64" s="386"/>
      <c r="AH64" s="386"/>
      <c r="AI64" s="386"/>
      <c r="AJ64" s="386"/>
      <c r="AK64" s="386"/>
    </row>
    <row r="65" spans="13:37" x14ac:dyDescent="0.55000000000000004"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86"/>
      <c r="AC65" s="386"/>
      <c r="AD65" s="386"/>
      <c r="AE65" s="386"/>
      <c r="AF65" s="386"/>
      <c r="AG65" s="386"/>
      <c r="AH65" s="386"/>
      <c r="AI65" s="386"/>
      <c r="AJ65" s="386"/>
      <c r="AK65" s="386"/>
    </row>
    <row r="66" spans="13:37" x14ac:dyDescent="0.55000000000000004"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386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6"/>
      <c r="AI66" s="386"/>
      <c r="AJ66" s="386"/>
      <c r="AK66" s="386"/>
    </row>
    <row r="67" spans="13:37" x14ac:dyDescent="0.55000000000000004"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6"/>
      <c r="AI67" s="386"/>
      <c r="AJ67" s="386"/>
      <c r="AK67" s="386"/>
    </row>
    <row r="68" spans="13:37" x14ac:dyDescent="0.55000000000000004"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386"/>
      <c r="AE68" s="386"/>
      <c r="AF68" s="386"/>
      <c r="AG68" s="386"/>
      <c r="AH68" s="386"/>
      <c r="AI68" s="386"/>
      <c r="AJ68" s="386"/>
      <c r="AK68" s="386"/>
    </row>
    <row r="69" spans="13:37" x14ac:dyDescent="0.55000000000000004"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386"/>
      <c r="AE69" s="386"/>
      <c r="AF69" s="386"/>
      <c r="AG69" s="386"/>
      <c r="AH69" s="386"/>
      <c r="AI69" s="386"/>
      <c r="AJ69" s="386"/>
      <c r="AK69" s="386"/>
    </row>
    <row r="70" spans="13:37" x14ac:dyDescent="0.55000000000000004"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386"/>
      <c r="AJ70" s="386"/>
      <c r="AK70" s="386"/>
    </row>
    <row r="71" spans="13:37" x14ac:dyDescent="0.55000000000000004"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</row>
    <row r="72" spans="13:37" x14ac:dyDescent="0.55000000000000004"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</row>
    <row r="73" spans="13:37" x14ac:dyDescent="0.55000000000000004"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6"/>
      <c r="AI73" s="386"/>
      <c r="AJ73" s="386"/>
      <c r="AK73" s="386"/>
    </row>
    <row r="74" spans="13:37" x14ac:dyDescent="0.55000000000000004"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6"/>
      <c r="AJ74" s="386"/>
      <c r="AK74" s="386"/>
    </row>
    <row r="75" spans="13:37" x14ac:dyDescent="0.55000000000000004"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6"/>
    </row>
    <row r="76" spans="13:37" x14ac:dyDescent="0.55000000000000004"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6"/>
    </row>
    <row r="77" spans="13:37" x14ac:dyDescent="0.55000000000000004"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6"/>
      <c r="AK77" s="386"/>
    </row>
    <row r="78" spans="13:37" x14ac:dyDescent="0.55000000000000004"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6"/>
      <c r="AK78" s="386"/>
    </row>
    <row r="79" spans="13:37" x14ac:dyDescent="0.55000000000000004"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6"/>
      <c r="AI79" s="386"/>
      <c r="AJ79" s="386"/>
      <c r="AK79" s="386"/>
    </row>
    <row r="80" spans="13:37" x14ac:dyDescent="0.55000000000000004"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6"/>
      <c r="AI80" s="386"/>
      <c r="AJ80" s="386"/>
      <c r="AK80" s="386"/>
    </row>
    <row r="81" spans="13:37" x14ac:dyDescent="0.55000000000000004"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/>
      <c r="AH81" s="386"/>
      <c r="AI81" s="386"/>
      <c r="AJ81" s="386"/>
      <c r="AK81" s="386"/>
    </row>
    <row r="82" spans="13:37" x14ac:dyDescent="0.55000000000000004"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386"/>
      <c r="AF82" s="386"/>
      <c r="AG82" s="386"/>
      <c r="AH82" s="386"/>
      <c r="AI82" s="386"/>
      <c r="AJ82" s="386"/>
      <c r="AK82" s="386"/>
    </row>
    <row r="83" spans="13:37" x14ac:dyDescent="0.55000000000000004"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  <c r="AA83" s="386"/>
      <c r="AB83" s="386"/>
      <c r="AC83" s="386"/>
      <c r="AD83" s="386"/>
      <c r="AE83" s="386"/>
      <c r="AF83" s="386"/>
      <c r="AG83" s="386"/>
      <c r="AH83" s="386"/>
      <c r="AI83" s="386"/>
      <c r="AJ83" s="386"/>
      <c r="AK83" s="386"/>
    </row>
    <row r="84" spans="13:37" x14ac:dyDescent="0.55000000000000004"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  <c r="AA84" s="386"/>
      <c r="AB84" s="386"/>
      <c r="AC84" s="386"/>
      <c r="AD84" s="386"/>
      <c r="AE84" s="386"/>
      <c r="AF84" s="386"/>
      <c r="AG84" s="386"/>
      <c r="AH84" s="386"/>
      <c r="AI84" s="386"/>
      <c r="AJ84" s="386"/>
      <c r="AK84" s="386"/>
    </row>
    <row r="85" spans="13:37" x14ac:dyDescent="0.55000000000000004"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6"/>
    </row>
    <row r="86" spans="13:37" x14ac:dyDescent="0.55000000000000004"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6"/>
      <c r="X86" s="386"/>
      <c r="Y86" s="386"/>
      <c r="Z86" s="386"/>
      <c r="AA86" s="386"/>
      <c r="AB86" s="386"/>
      <c r="AC86" s="386"/>
      <c r="AD86" s="386"/>
      <c r="AE86" s="386"/>
      <c r="AF86" s="386"/>
      <c r="AG86" s="386"/>
      <c r="AH86" s="386"/>
      <c r="AI86" s="386"/>
      <c r="AJ86" s="386"/>
      <c r="AK86" s="386"/>
    </row>
    <row r="87" spans="13:37" x14ac:dyDescent="0.55000000000000004"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6"/>
      <c r="X87" s="386"/>
      <c r="Y87" s="386"/>
      <c r="Z87" s="386"/>
      <c r="AA87" s="386"/>
      <c r="AB87" s="386"/>
      <c r="AC87" s="386"/>
      <c r="AD87" s="386"/>
      <c r="AE87" s="386"/>
      <c r="AF87" s="386"/>
      <c r="AG87" s="386"/>
      <c r="AH87" s="386"/>
      <c r="AI87" s="386"/>
      <c r="AJ87" s="386"/>
      <c r="AK87" s="386"/>
    </row>
    <row r="88" spans="13:37" x14ac:dyDescent="0.55000000000000004"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6"/>
    </row>
    <row r="89" spans="13:37" x14ac:dyDescent="0.55000000000000004"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6"/>
    </row>
    <row r="90" spans="13:37" x14ac:dyDescent="0.55000000000000004"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6"/>
    </row>
    <row r="91" spans="13:37" x14ac:dyDescent="0.55000000000000004"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6"/>
      <c r="X91" s="386"/>
      <c r="Y91" s="386"/>
      <c r="Z91" s="386"/>
      <c r="AA91" s="386"/>
      <c r="AB91" s="386"/>
      <c r="AC91" s="386"/>
      <c r="AD91" s="386"/>
      <c r="AE91" s="386"/>
      <c r="AF91" s="386"/>
      <c r="AG91" s="386"/>
      <c r="AH91" s="386"/>
      <c r="AI91" s="386"/>
      <c r="AJ91" s="386"/>
      <c r="AK91" s="386"/>
    </row>
    <row r="92" spans="13:37" x14ac:dyDescent="0.55000000000000004"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  <c r="X92" s="386"/>
      <c r="Y92" s="386"/>
      <c r="Z92" s="386"/>
      <c r="AA92" s="386"/>
      <c r="AB92" s="386"/>
      <c r="AC92" s="386"/>
      <c r="AD92" s="386"/>
      <c r="AE92" s="386"/>
      <c r="AF92" s="386"/>
      <c r="AG92" s="386"/>
      <c r="AH92" s="386"/>
      <c r="AI92" s="386"/>
      <c r="AJ92" s="386"/>
      <c r="AK92" s="386"/>
    </row>
    <row r="93" spans="13:37" x14ac:dyDescent="0.55000000000000004"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</row>
    <row r="94" spans="13:37" x14ac:dyDescent="0.55000000000000004"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</row>
    <row r="95" spans="13:37" x14ac:dyDescent="0.55000000000000004"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86"/>
      <c r="AB95" s="386"/>
      <c r="AC95" s="386"/>
      <c r="AD95" s="386"/>
      <c r="AE95" s="386"/>
      <c r="AF95" s="386"/>
      <c r="AG95" s="386"/>
      <c r="AH95" s="386"/>
      <c r="AI95" s="386"/>
      <c r="AJ95" s="386"/>
      <c r="AK95" s="386"/>
    </row>
    <row r="269" spans="12:16" x14ac:dyDescent="0.55000000000000004">
      <c r="L269" s="386"/>
      <c r="M269" s="386"/>
      <c r="N269" s="386"/>
      <c r="O269" s="386"/>
      <c r="P269" s="386"/>
    </row>
    <row r="270" spans="12:16" x14ac:dyDescent="0.55000000000000004">
      <c r="L270" s="386"/>
      <c r="M270" s="386"/>
      <c r="N270" s="386"/>
      <c r="O270" s="386"/>
      <c r="P270" s="386"/>
    </row>
  </sheetData>
  <phoneticPr fontId="2"/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9D28-2C0B-4104-94C8-ED4C004D9466}">
  <sheetPr>
    <pageSetUpPr fitToPage="1"/>
  </sheetPr>
  <dimension ref="B1:Y74"/>
  <sheetViews>
    <sheetView showGridLines="0" view="pageBreakPreview" zoomScale="60" zoomScaleNormal="70" workbookViewId="0">
      <selection activeCell="B1" sqref="B1:P1"/>
    </sheetView>
  </sheetViews>
  <sheetFormatPr defaultRowHeight="18" x14ac:dyDescent="0.55000000000000004"/>
  <cols>
    <col min="2" max="2" width="10.58203125" customWidth="1"/>
    <col min="3" max="3" width="11.58203125" customWidth="1"/>
    <col min="4" max="4" width="9.58203125" customWidth="1"/>
    <col min="5" max="5" width="20.58203125" customWidth="1"/>
    <col min="6" max="8" width="9.58203125" customWidth="1"/>
    <col min="9" max="9" width="8.58203125" customWidth="1"/>
    <col min="10" max="10" width="9.58203125" customWidth="1"/>
    <col min="11" max="14" width="8.58203125" customWidth="1"/>
    <col min="15" max="15" width="6.58203125" customWidth="1"/>
    <col min="16" max="16" width="20.58203125" customWidth="1"/>
  </cols>
  <sheetData>
    <row r="1" spans="2:25" s="399" customFormat="1" ht="39" x14ac:dyDescent="0.55000000000000004">
      <c r="B1" s="396" t="s">
        <v>913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8"/>
      <c r="R1" s="398"/>
      <c r="S1" s="398"/>
      <c r="T1" s="398"/>
      <c r="U1" s="398"/>
      <c r="V1" s="398"/>
      <c r="W1" s="398"/>
      <c r="X1" s="398"/>
      <c r="Y1" s="398"/>
    </row>
    <row r="2" spans="2:25" ht="38" customHeight="1" x14ac:dyDescent="0.55000000000000004">
      <c r="C2" s="400"/>
      <c r="D2" s="401"/>
      <c r="E2" s="400"/>
    </row>
    <row r="3" spans="2:25" x14ac:dyDescent="0.55000000000000004">
      <c r="B3" s="402" t="s">
        <v>914</v>
      </c>
      <c r="C3" s="403"/>
      <c r="D3" s="402" t="s">
        <v>915</v>
      </c>
      <c r="E3" s="68"/>
      <c r="F3" s="402" t="s">
        <v>916</v>
      </c>
      <c r="G3" s="404"/>
      <c r="H3" s="402" t="s">
        <v>917</v>
      </c>
      <c r="I3" s="405"/>
      <c r="J3" s="406"/>
      <c r="K3" s="407" t="s">
        <v>918</v>
      </c>
      <c r="L3" s="408"/>
      <c r="M3" s="409"/>
      <c r="N3" s="410" t="s">
        <v>919</v>
      </c>
      <c r="O3" s="411"/>
      <c r="P3" s="412"/>
    </row>
    <row r="4" spans="2:25" x14ac:dyDescent="0.55000000000000004">
      <c r="B4" s="402" t="s">
        <v>920</v>
      </c>
      <c r="C4" s="68"/>
      <c r="D4" s="402" t="s">
        <v>921</v>
      </c>
      <c r="E4" s="413"/>
      <c r="F4" s="402" t="s">
        <v>922</v>
      </c>
      <c r="G4" s="68"/>
      <c r="H4" s="410" t="s">
        <v>923</v>
      </c>
      <c r="I4" s="414"/>
      <c r="J4" s="410" t="s">
        <v>924</v>
      </c>
      <c r="K4" s="415" t="s">
        <v>925</v>
      </c>
      <c r="L4" s="416"/>
      <c r="M4" s="417"/>
      <c r="N4" s="415" t="s">
        <v>926</v>
      </c>
      <c r="O4" s="416"/>
      <c r="P4" s="418"/>
    </row>
    <row r="5" spans="2:25" x14ac:dyDescent="0.55000000000000004">
      <c r="B5" s="402" t="s">
        <v>927</v>
      </c>
      <c r="C5" s="68"/>
      <c r="D5" s="402" t="s">
        <v>928</v>
      </c>
      <c r="E5" s="419"/>
      <c r="F5" s="419"/>
      <c r="G5" s="420" t="s">
        <v>929</v>
      </c>
      <c r="H5" s="410" t="s">
        <v>930</v>
      </c>
      <c r="I5" s="414"/>
      <c r="J5" s="410" t="s">
        <v>931</v>
      </c>
      <c r="K5" s="415" t="s">
        <v>925</v>
      </c>
      <c r="L5" s="416"/>
      <c r="M5" s="417"/>
      <c r="N5" s="415" t="s">
        <v>926</v>
      </c>
      <c r="O5" s="416"/>
      <c r="P5" s="418"/>
    </row>
    <row r="6" spans="2:25" x14ac:dyDescent="0.55000000000000004">
      <c r="C6" s="421"/>
      <c r="E6" s="421"/>
    </row>
    <row r="7" spans="2:25" ht="36" x14ac:dyDescent="0.55000000000000004">
      <c r="B7" s="422" t="s">
        <v>932</v>
      </c>
      <c r="C7" s="423" t="s">
        <v>933</v>
      </c>
      <c r="D7" s="423" t="s">
        <v>934</v>
      </c>
      <c r="E7" s="423" t="s">
        <v>935</v>
      </c>
      <c r="F7" s="423" t="s">
        <v>936</v>
      </c>
      <c r="G7" s="423" t="s">
        <v>937</v>
      </c>
      <c r="H7" s="423" t="s">
        <v>938</v>
      </c>
      <c r="I7" s="424" t="s">
        <v>939</v>
      </c>
      <c r="J7" s="423" t="s">
        <v>940</v>
      </c>
      <c r="K7" s="425" t="s">
        <v>941</v>
      </c>
      <c r="L7" s="425"/>
      <c r="M7" s="425" t="s">
        <v>942</v>
      </c>
      <c r="N7" s="425"/>
      <c r="O7" s="426" t="s">
        <v>943</v>
      </c>
      <c r="P7" s="427"/>
    </row>
    <row r="8" spans="2:25" x14ac:dyDescent="0.55000000000000004">
      <c r="B8" s="428"/>
      <c r="C8" s="429"/>
      <c r="D8" s="429"/>
      <c r="E8" s="429"/>
      <c r="F8" s="429"/>
      <c r="G8" s="429"/>
      <c r="H8" s="429"/>
      <c r="I8" s="429"/>
      <c r="J8" s="429"/>
      <c r="K8" s="429"/>
      <c r="L8" s="430"/>
      <c r="M8" s="429"/>
      <c r="N8" s="430"/>
      <c r="O8" s="431"/>
      <c r="P8" s="432"/>
    </row>
    <row r="9" spans="2:25" x14ac:dyDescent="0.55000000000000004">
      <c r="B9" s="428"/>
      <c r="C9" s="429"/>
      <c r="D9" s="429"/>
      <c r="E9" s="429"/>
      <c r="F9" s="429"/>
      <c r="G9" s="429"/>
      <c r="H9" s="429"/>
      <c r="I9" s="429"/>
      <c r="J9" s="429"/>
      <c r="K9" s="429"/>
      <c r="L9" s="430"/>
      <c r="M9" s="429"/>
      <c r="N9" s="430"/>
      <c r="O9" s="431"/>
      <c r="P9" s="432"/>
    </row>
    <row r="10" spans="2:25" x14ac:dyDescent="0.55000000000000004">
      <c r="B10" s="428"/>
      <c r="C10" s="429"/>
      <c r="D10" s="429"/>
      <c r="E10" s="429"/>
      <c r="F10" s="429"/>
      <c r="G10" s="429"/>
      <c r="H10" s="429"/>
      <c r="I10" s="429"/>
      <c r="J10" s="429"/>
      <c r="K10" s="429"/>
      <c r="L10" s="430"/>
      <c r="M10" s="429"/>
      <c r="N10" s="430"/>
      <c r="O10" s="431"/>
      <c r="P10" s="432"/>
    </row>
    <row r="11" spans="2:25" x14ac:dyDescent="0.55000000000000004">
      <c r="B11" s="428"/>
      <c r="C11" s="429"/>
      <c r="D11" s="429"/>
      <c r="E11" s="429"/>
      <c r="F11" s="429"/>
      <c r="G11" s="429"/>
      <c r="H11" s="429"/>
      <c r="I11" s="429"/>
      <c r="J11" s="429"/>
      <c r="K11" s="429"/>
      <c r="L11" s="430"/>
      <c r="M11" s="429"/>
      <c r="N11" s="430"/>
      <c r="O11" s="431"/>
      <c r="P11" s="432"/>
    </row>
    <row r="12" spans="2:25" x14ac:dyDescent="0.55000000000000004">
      <c r="B12" s="428"/>
      <c r="C12" s="429"/>
      <c r="D12" s="429"/>
      <c r="E12" s="429"/>
      <c r="F12" s="429"/>
      <c r="G12" s="429"/>
      <c r="H12" s="429"/>
      <c r="I12" s="429"/>
      <c r="J12" s="429"/>
      <c r="K12" s="429"/>
      <c r="L12" s="430"/>
      <c r="M12" s="429"/>
      <c r="N12" s="430"/>
      <c r="O12" s="431"/>
      <c r="P12" s="432"/>
    </row>
    <row r="13" spans="2:25" x14ac:dyDescent="0.55000000000000004">
      <c r="B13" s="428"/>
      <c r="C13" s="429"/>
      <c r="D13" s="429"/>
      <c r="E13" s="429"/>
      <c r="F13" s="429"/>
      <c r="G13" s="429"/>
      <c r="H13" s="429"/>
      <c r="I13" s="429"/>
      <c r="J13" s="429"/>
      <c r="K13" s="429"/>
      <c r="L13" s="430"/>
      <c r="M13" s="429"/>
      <c r="N13" s="430"/>
      <c r="O13" s="431"/>
      <c r="P13" s="432"/>
    </row>
    <row r="14" spans="2:25" x14ac:dyDescent="0.55000000000000004">
      <c r="B14" s="428"/>
      <c r="C14" s="429"/>
      <c r="D14" s="429"/>
      <c r="E14" s="429"/>
      <c r="F14" s="429"/>
      <c r="G14" s="429"/>
      <c r="H14" s="429"/>
      <c r="I14" s="429"/>
      <c r="J14" s="429"/>
      <c r="K14" s="429"/>
      <c r="L14" s="430"/>
      <c r="M14" s="429"/>
      <c r="N14" s="430"/>
      <c r="O14" s="431"/>
      <c r="P14" s="432"/>
    </row>
    <row r="15" spans="2:25" x14ac:dyDescent="0.55000000000000004">
      <c r="B15" s="428"/>
      <c r="C15" s="429"/>
      <c r="D15" s="429"/>
      <c r="E15" s="429"/>
      <c r="F15" s="429"/>
      <c r="G15" s="429"/>
      <c r="H15" s="429"/>
      <c r="I15" s="429"/>
      <c r="J15" s="429"/>
      <c r="K15" s="429"/>
      <c r="L15" s="430"/>
      <c r="M15" s="429"/>
      <c r="N15" s="430"/>
      <c r="O15" s="431"/>
      <c r="P15" s="432"/>
    </row>
    <row r="16" spans="2:25" x14ac:dyDescent="0.55000000000000004">
      <c r="B16" s="428"/>
      <c r="C16" s="429"/>
      <c r="D16" s="429"/>
      <c r="E16" s="429"/>
      <c r="F16" s="429"/>
      <c r="G16" s="429"/>
      <c r="H16" s="429"/>
      <c r="I16" s="429"/>
      <c r="J16" s="429"/>
      <c r="K16" s="429"/>
      <c r="L16" s="430"/>
      <c r="M16" s="429"/>
      <c r="N16" s="430"/>
      <c r="O16" s="431"/>
      <c r="P16" s="432"/>
    </row>
    <row r="17" spans="2:16" x14ac:dyDescent="0.55000000000000004">
      <c r="B17" s="428"/>
      <c r="C17" s="429"/>
      <c r="D17" s="429"/>
      <c r="E17" s="429"/>
      <c r="F17" s="429"/>
      <c r="G17" s="429"/>
      <c r="H17" s="429"/>
      <c r="I17" s="429"/>
      <c r="J17" s="429"/>
      <c r="K17" s="429"/>
      <c r="L17" s="430"/>
      <c r="M17" s="429"/>
      <c r="N17" s="430"/>
      <c r="O17" s="431"/>
      <c r="P17" s="432"/>
    </row>
    <row r="18" spans="2:16" x14ac:dyDescent="0.55000000000000004">
      <c r="B18" s="428"/>
      <c r="C18" s="429"/>
      <c r="D18" s="429"/>
      <c r="E18" s="429"/>
      <c r="F18" s="429"/>
      <c r="G18" s="429"/>
      <c r="H18" s="429"/>
      <c r="I18" s="429"/>
      <c r="J18" s="429"/>
      <c r="K18" s="429"/>
      <c r="L18" s="430"/>
      <c r="M18" s="429"/>
      <c r="N18" s="430"/>
      <c r="O18" s="431"/>
      <c r="P18" s="432"/>
    </row>
    <row r="19" spans="2:16" x14ac:dyDescent="0.55000000000000004">
      <c r="B19" s="428"/>
      <c r="C19" s="429"/>
      <c r="D19" s="429"/>
      <c r="E19" s="429"/>
      <c r="F19" s="429"/>
      <c r="G19" s="429"/>
      <c r="H19" s="429"/>
      <c r="I19" s="429"/>
      <c r="J19" s="429"/>
      <c r="K19" s="429"/>
      <c r="L19" s="430"/>
      <c r="M19" s="429"/>
      <c r="N19" s="430"/>
      <c r="O19" s="431"/>
      <c r="P19" s="432"/>
    </row>
    <row r="20" spans="2:16" x14ac:dyDescent="0.55000000000000004">
      <c r="B20" s="428"/>
      <c r="C20" s="429"/>
      <c r="D20" s="429"/>
      <c r="E20" s="429"/>
      <c r="F20" s="429"/>
      <c r="G20" s="429"/>
      <c r="H20" s="429"/>
      <c r="I20" s="429"/>
      <c r="J20" s="429"/>
      <c r="K20" s="429"/>
      <c r="L20" s="430"/>
      <c r="M20" s="429"/>
      <c r="N20" s="430"/>
      <c r="O20" s="431"/>
      <c r="P20" s="432"/>
    </row>
    <row r="21" spans="2:16" x14ac:dyDescent="0.55000000000000004">
      <c r="B21" s="428"/>
      <c r="C21" s="429"/>
      <c r="D21" s="429"/>
      <c r="E21" s="429"/>
      <c r="F21" s="429"/>
      <c r="G21" s="429"/>
      <c r="H21" s="429"/>
      <c r="I21" s="429"/>
      <c r="J21" s="429"/>
      <c r="K21" s="429"/>
      <c r="L21" s="430"/>
      <c r="M21" s="429"/>
      <c r="N21" s="430"/>
      <c r="O21" s="431"/>
      <c r="P21" s="432"/>
    </row>
    <row r="22" spans="2:16" x14ac:dyDescent="0.55000000000000004">
      <c r="B22" s="428"/>
      <c r="C22" s="429"/>
      <c r="D22" s="429"/>
      <c r="E22" s="429"/>
      <c r="F22" s="429"/>
      <c r="G22" s="429"/>
      <c r="H22" s="429"/>
      <c r="I22" s="429"/>
      <c r="J22" s="429"/>
      <c r="K22" s="429"/>
      <c r="L22" s="430"/>
      <c r="M22" s="429"/>
      <c r="N22" s="430"/>
      <c r="O22" s="431"/>
      <c r="P22" s="432"/>
    </row>
    <row r="23" spans="2:16" x14ac:dyDescent="0.55000000000000004">
      <c r="B23" s="428"/>
      <c r="C23" s="429"/>
      <c r="D23" s="429"/>
      <c r="E23" s="429"/>
      <c r="F23" s="429"/>
      <c r="G23" s="429"/>
      <c r="H23" s="429"/>
      <c r="I23" s="429"/>
      <c r="J23" s="429"/>
      <c r="K23" s="429"/>
      <c r="L23" s="430"/>
      <c r="M23" s="429"/>
      <c r="N23" s="430"/>
      <c r="O23" s="431"/>
      <c r="P23" s="432"/>
    </row>
    <row r="24" spans="2:16" x14ac:dyDescent="0.55000000000000004">
      <c r="B24" s="428"/>
      <c r="C24" s="429"/>
      <c r="D24" s="429"/>
      <c r="E24" s="429"/>
      <c r="F24" s="429"/>
      <c r="G24" s="429"/>
      <c r="H24" s="429"/>
      <c r="I24" s="429"/>
      <c r="J24" s="429"/>
      <c r="K24" s="429"/>
      <c r="L24" s="430"/>
      <c r="M24" s="429"/>
      <c r="N24" s="430"/>
      <c r="O24" s="431"/>
      <c r="P24" s="432"/>
    </row>
    <row r="25" spans="2:16" x14ac:dyDescent="0.55000000000000004">
      <c r="B25" s="428"/>
      <c r="C25" s="429"/>
      <c r="D25" s="429"/>
      <c r="E25" s="429"/>
      <c r="F25" s="429"/>
      <c r="G25" s="429"/>
      <c r="H25" s="429"/>
      <c r="I25" s="429"/>
      <c r="J25" s="429"/>
      <c r="K25" s="429"/>
      <c r="L25" s="430"/>
      <c r="M25" s="429"/>
      <c r="N25" s="430"/>
      <c r="O25" s="431"/>
      <c r="P25" s="432"/>
    </row>
    <row r="26" spans="2:16" x14ac:dyDescent="0.55000000000000004">
      <c r="B26" s="428"/>
      <c r="C26" s="429"/>
      <c r="D26" s="429"/>
      <c r="E26" s="429"/>
      <c r="F26" s="429"/>
      <c r="G26" s="429"/>
      <c r="H26" s="429"/>
      <c r="I26" s="429"/>
      <c r="J26" s="429"/>
      <c r="K26" s="429"/>
      <c r="L26" s="430"/>
      <c r="M26" s="429"/>
      <c r="N26" s="430"/>
      <c r="O26" s="431"/>
      <c r="P26" s="432"/>
    </row>
    <row r="27" spans="2:16" x14ac:dyDescent="0.55000000000000004">
      <c r="B27" s="428"/>
      <c r="C27" s="429"/>
      <c r="D27" s="429"/>
      <c r="E27" s="429"/>
      <c r="F27" s="429"/>
      <c r="G27" s="429"/>
      <c r="H27" s="429"/>
      <c r="I27" s="429"/>
      <c r="J27" s="429"/>
      <c r="K27" s="429"/>
      <c r="L27" s="430"/>
      <c r="M27" s="429"/>
      <c r="N27" s="430"/>
      <c r="O27" s="431"/>
      <c r="P27" s="432"/>
    </row>
    <row r="28" spans="2:16" x14ac:dyDescent="0.55000000000000004">
      <c r="B28" s="428"/>
      <c r="C28" s="429"/>
      <c r="D28" s="429"/>
      <c r="E28" s="429"/>
      <c r="F28" s="429"/>
      <c r="G28" s="429"/>
      <c r="H28" s="429"/>
      <c r="I28" s="429"/>
      <c r="J28" s="429"/>
      <c r="K28" s="429"/>
      <c r="L28" s="430"/>
      <c r="M28" s="429"/>
      <c r="N28" s="430"/>
      <c r="O28" s="431"/>
      <c r="P28" s="432"/>
    </row>
    <row r="29" spans="2:16" x14ac:dyDescent="0.55000000000000004">
      <c r="B29" s="428"/>
      <c r="C29" s="429"/>
      <c r="D29" s="429"/>
      <c r="E29" s="429"/>
      <c r="F29" s="429"/>
      <c r="G29" s="429"/>
      <c r="H29" s="429"/>
      <c r="I29" s="429"/>
      <c r="J29" s="429"/>
      <c r="K29" s="429"/>
      <c r="L29" s="430"/>
      <c r="M29" s="429"/>
      <c r="N29" s="430"/>
      <c r="O29" s="431"/>
      <c r="P29" s="432"/>
    </row>
    <row r="30" spans="2:16" x14ac:dyDescent="0.55000000000000004">
      <c r="B30" s="428"/>
      <c r="C30" s="429"/>
      <c r="D30" s="429"/>
      <c r="E30" s="429"/>
      <c r="F30" s="429"/>
      <c r="G30" s="429"/>
      <c r="H30" s="429"/>
      <c r="I30" s="429"/>
      <c r="J30" s="429"/>
      <c r="K30" s="429"/>
      <c r="L30" s="430"/>
      <c r="M30" s="429"/>
      <c r="N30" s="430"/>
      <c r="O30" s="431"/>
      <c r="P30" s="432"/>
    </row>
    <row r="31" spans="2:16" x14ac:dyDescent="0.55000000000000004">
      <c r="B31" s="428"/>
      <c r="C31" s="429"/>
      <c r="D31" s="429"/>
      <c r="E31" s="429"/>
      <c r="F31" s="429"/>
      <c r="G31" s="429"/>
      <c r="H31" s="429"/>
      <c r="I31" s="429"/>
      <c r="J31" s="429"/>
      <c r="K31" s="429"/>
      <c r="L31" s="430"/>
      <c r="M31" s="429"/>
      <c r="N31" s="430"/>
      <c r="O31" s="431"/>
      <c r="P31" s="432"/>
    </row>
    <row r="32" spans="2:16" x14ac:dyDescent="0.55000000000000004">
      <c r="B32" s="428"/>
      <c r="C32" s="429"/>
      <c r="D32" s="429"/>
      <c r="E32" s="429"/>
      <c r="F32" s="429"/>
      <c r="G32" s="429"/>
      <c r="H32" s="429"/>
      <c r="I32" s="429"/>
      <c r="J32" s="429"/>
      <c r="K32" s="429"/>
      <c r="L32" s="430"/>
      <c r="M32" s="429"/>
      <c r="N32" s="430"/>
      <c r="O32" s="431"/>
      <c r="P32" s="432"/>
    </row>
    <row r="33" spans="2:16" x14ac:dyDescent="0.55000000000000004">
      <c r="B33" s="428"/>
      <c r="C33" s="429"/>
      <c r="D33" s="429"/>
      <c r="E33" s="429"/>
      <c r="F33" s="429"/>
      <c r="G33" s="429"/>
      <c r="H33" s="429"/>
      <c r="I33" s="429"/>
      <c r="J33" s="429"/>
      <c r="K33" s="429"/>
      <c r="L33" s="430"/>
      <c r="M33" s="429"/>
      <c r="N33" s="430"/>
      <c r="O33" s="431"/>
      <c r="P33" s="432"/>
    </row>
    <row r="34" spans="2:16" x14ac:dyDescent="0.55000000000000004">
      <c r="B34" s="428"/>
      <c r="C34" s="429"/>
      <c r="D34" s="429"/>
      <c r="E34" s="429"/>
      <c r="F34" s="429"/>
      <c r="G34" s="429"/>
      <c r="H34" s="429"/>
      <c r="I34" s="429"/>
      <c r="J34" s="429"/>
      <c r="K34" s="429"/>
      <c r="L34" s="430"/>
      <c r="M34" s="429"/>
      <c r="N34" s="430"/>
      <c r="O34" s="431"/>
      <c r="P34" s="432"/>
    </row>
    <row r="35" spans="2:16" x14ac:dyDescent="0.55000000000000004">
      <c r="B35" s="428"/>
      <c r="C35" s="429"/>
      <c r="D35" s="429"/>
      <c r="E35" s="429"/>
      <c r="F35" s="429"/>
      <c r="G35" s="429"/>
      <c r="H35" s="429"/>
      <c r="I35" s="429"/>
      <c r="J35" s="429"/>
      <c r="K35" s="429"/>
      <c r="L35" s="430"/>
      <c r="M35" s="429"/>
      <c r="N35" s="430"/>
      <c r="O35" s="431"/>
      <c r="P35" s="432"/>
    </row>
    <row r="36" spans="2:16" x14ac:dyDescent="0.55000000000000004">
      <c r="B36" s="428"/>
      <c r="C36" s="429"/>
      <c r="D36" s="429"/>
      <c r="E36" s="429"/>
      <c r="F36" s="429"/>
      <c r="G36" s="429"/>
      <c r="H36" s="429"/>
      <c r="I36" s="429"/>
      <c r="J36" s="429"/>
      <c r="K36" s="429"/>
      <c r="L36" s="430"/>
      <c r="M36" s="429"/>
      <c r="N36" s="430"/>
      <c r="O36" s="431"/>
      <c r="P36" s="432"/>
    </row>
    <row r="37" spans="2:16" x14ac:dyDescent="0.55000000000000004">
      <c r="B37" s="428"/>
      <c r="C37" s="429"/>
      <c r="D37" s="429"/>
      <c r="E37" s="429"/>
      <c r="F37" s="429"/>
      <c r="G37" s="429"/>
      <c r="H37" s="429"/>
      <c r="I37" s="429"/>
      <c r="J37" s="429"/>
      <c r="K37" s="429"/>
      <c r="L37" s="430"/>
      <c r="M37" s="429"/>
      <c r="N37" s="430"/>
      <c r="O37" s="431"/>
      <c r="P37" s="432"/>
    </row>
    <row r="38" spans="2:16" x14ac:dyDescent="0.55000000000000004">
      <c r="B38" s="428"/>
      <c r="C38" s="429"/>
      <c r="D38" s="429"/>
      <c r="E38" s="429"/>
      <c r="F38" s="429"/>
      <c r="G38" s="429"/>
      <c r="H38" s="429"/>
      <c r="I38" s="429"/>
      <c r="J38" s="429"/>
      <c r="K38" s="429"/>
      <c r="L38" s="430"/>
      <c r="M38" s="429"/>
      <c r="N38" s="430"/>
      <c r="O38" s="431"/>
      <c r="P38" s="432"/>
    </row>
    <row r="39" spans="2:16" x14ac:dyDescent="0.55000000000000004">
      <c r="B39" s="428"/>
      <c r="C39" s="429"/>
      <c r="D39" s="429"/>
      <c r="E39" s="429"/>
      <c r="F39" s="429"/>
      <c r="G39" s="429"/>
      <c r="H39" s="429"/>
      <c r="I39" s="429"/>
      <c r="J39" s="429"/>
      <c r="K39" s="429"/>
      <c r="L39" s="430"/>
      <c r="M39" s="429"/>
      <c r="N39" s="430"/>
      <c r="O39" s="431"/>
      <c r="P39" s="432"/>
    </row>
    <row r="40" spans="2:16" x14ac:dyDescent="0.55000000000000004">
      <c r="B40" s="428"/>
      <c r="C40" s="429"/>
      <c r="D40" s="429"/>
      <c r="E40" s="429"/>
      <c r="F40" s="429"/>
      <c r="G40" s="429"/>
      <c r="H40" s="429"/>
      <c r="I40" s="429"/>
      <c r="J40" s="429"/>
      <c r="K40" s="429"/>
      <c r="L40" s="430"/>
      <c r="M40" s="429"/>
      <c r="N40" s="430"/>
      <c r="O40" s="431"/>
      <c r="P40" s="432"/>
    </row>
    <row r="41" spans="2:16" x14ac:dyDescent="0.55000000000000004">
      <c r="B41" s="428"/>
      <c r="C41" s="429"/>
      <c r="D41" s="429"/>
      <c r="E41" s="429"/>
      <c r="F41" s="429"/>
      <c r="G41" s="429"/>
      <c r="H41" s="429"/>
      <c r="I41" s="429"/>
      <c r="J41" s="429"/>
      <c r="K41" s="429"/>
      <c r="L41" s="430"/>
      <c r="M41" s="429"/>
      <c r="N41" s="430"/>
      <c r="O41" s="431"/>
      <c r="P41" s="432"/>
    </row>
    <row r="42" spans="2:16" x14ac:dyDescent="0.55000000000000004">
      <c r="B42" s="428"/>
      <c r="C42" s="429"/>
      <c r="D42" s="429"/>
      <c r="E42" s="429"/>
      <c r="F42" s="429"/>
      <c r="G42" s="429"/>
      <c r="H42" s="429"/>
      <c r="I42" s="429"/>
      <c r="J42" s="429"/>
      <c r="K42" s="429"/>
      <c r="L42" s="430"/>
      <c r="M42" s="429"/>
      <c r="N42" s="430"/>
      <c r="O42" s="431"/>
      <c r="P42" s="432"/>
    </row>
    <row r="43" spans="2:16" x14ac:dyDescent="0.55000000000000004">
      <c r="B43" s="428"/>
      <c r="C43" s="429"/>
      <c r="D43" s="429"/>
      <c r="E43" s="429"/>
      <c r="F43" s="429"/>
      <c r="G43" s="429"/>
      <c r="H43" s="429"/>
      <c r="I43" s="429"/>
      <c r="J43" s="429"/>
      <c r="K43" s="429"/>
      <c r="L43" s="430"/>
      <c r="M43" s="429"/>
      <c r="N43" s="430"/>
      <c r="O43" s="431"/>
      <c r="P43" s="432"/>
    </row>
    <row r="44" spans="2:16" x14ac:dyDescent="0.55000000000000004">
      <c r="B44" s="428"/>
      <c r="C44" s="429"/>
      <c r="D44" s="429"/>
      <c r="E44" s="429"/>
      <c r="F44" s="429"/>
      <c r="G44" s="429"/>
      <c r="H44" s="429"/>
      <c r="I44" s="429"/>
      <c r="J44" s="429"/>
      <c r="K44" s="429"/>
      <c r="L44" s="430"/>
      <c r="M44" s="429"/>
      <c r="N44" s="430"/>
      <c r="O44" s="431"/>
      <c r="P44" s="432"/>
    </row>
    <row r="45" spans="2:16" x14ac:dyDescent="0.55000000000000004">
      <c r="B45" s="428"/>
      <c r="C45" s="429"/>
      <c r="D45" s="429"/>
      <c r="E45" s="429"/>
      <c r="F45" s="429"/>
      <c r="G45" s="429"/>
      <c r="H45" s="429"/>
      <c r="I45" s="429"/>
      <c r="J45" s="429"/>
      <c r="K45" s="429"/>
      <c r="L45" s="430"/>
      <c r="M45" s="429"/>
      <c r="N45" s="430"/>
      <c r="O45" s="431"/>
      <c r="P45" s="432"/>
    </row>
    <row r="46" spans="2:16" x14ac:dyDescent="0.55000000000000004">
      <c r="B46" s="428"/>
      <c r="C46" s="429"/>
      <c r="D46" s="429"/>
      <c r="E46" s="429"/>
      <c r="F46" s="429"/>
      <c r="G46" s="429"/>
      <c r="H46" s="429"/>
      <c r="I46" s="429"/>
      <c r="J46" s="429"/>
      <c r="K46" s="429"/>
      <c r="L46" s="430"/>
      <c r="M46" s="429"/>
      <c r="N46" s="430"/>
      <c r="O46" s="431"/>
      <c r="P46" s="432"/>
    </row>
    <row r="47" spans="2:16" x14ac:dyDescent="0.55000000000000004">
      <c r="B47" s="428"/>
      <c r="C47" s="429"/>
      <c r="D47" s="429"/>
      <c r="E47" s="429"/>
      <c r="F47" s="429"/>
      <c r="G47" s="429"/>
      <c r="H47" s="429"/>
      <c r="I47" s="429"/>
      <c r="J47" s="429"/>
      <c r="K47" s="429"/>
      <c r="L47" s="430"/>
      <c r="M47" s="429"/>
      <c r="N47" s="430"/>
      <c r="O47" s="431"/>
      <c r="P47" s="432"/>
    </row>
    <row r="48" spans="2:16" x14ac:dyDescent="0.55000000000000004">
      <c r="B48" s="428"/>
      <c r="C48" s="429"/>
      <c r="D48" s="429"/>
      <c r="E48" s="429"/>
      <c r="F48" s="429"/>
      <c r="G48" s="429"/>
      <c r="H48" s="429"/>
      <c r="I48" s="429"/>
      <c r="J48" s="429"/>
      <c r="K48" s="429"/>
      <c r="L48" s="430"/>
      <c r="M48" s="429"/>
      <c r="N48" s="430"/>
      <c r="O48" s="431"/>
      <c r="P48" s="432"/>
    </row>
    <row r="49" spans="2:16" x14ac:dyDescent="0.55000000000000004">
      <c r="B49" s="428"/>
      <c r="C49" s="429"/>
      <c r="D49" s="429"/>
      <c r="E49" s="429"/>
      <c r="F49" s="429"/>
      <c r="G49" s="429"/>
      <c r="H49" s="429"/>
      <c r="I49" s="429"/>
      <c r="J49" s="429"/>
      <c r="K49" s="429"/>
      <c r="L49" s="430"/>
      <c r="M49" s="429"/>
      <c r="N49" s="430"/>
      <c r="O49" s="431"/>
      <c r="P49" s="432"/>
    </row>
    <row r="50" spans="2:16" x14ac:dyDescent="0.55000000000000004">
      <c r="B50" s="428"/>
      <c r="C50" s="429"/>
      <c r="D50" s="429"/>
      <c r="E50" s="429"/>
      <c r="F50" s="429"/>
      <c r="G50" s="429"/>
      <c r="H50" s="429"/>
      <c r="I50" s="429"/>
      <c r="J50" s="429"/>
      <c r="K50" s="429"/>
      <c r="L50" s="430"/>
      <c r="M50" s="429"/>
      <c r="N50" s="430"/>
      <c r="O50" s="431"/>
      <c r="P50" s="432"/>
    </row>
    <row r="51" spans="2:16" x14ac:dyDescent="0.55000000000000004">
      <c r="B51" s="428"/>
      <c r="C51" s="429"/>
      <c r="D51" s="429"/>
      <c r="E51" s="429"/>
      <c r="F51" s="429"/>
      <c r="G51" s="429"/>
      <c r="H51" s="429"/>
      <c r="I51" s="429"/>
      <c r="J51" s="429"/>
      <c r="K51" s="429"/>
      <c r="L51" s="430"/>
      <c r="M51" s="429"/>
      <c r="N51" s="430"/>
      <c r="O51" s="431"/>
      <c r="P51" s="432"/>
    </row>
    <row r="52" spans="2:16" x14ac:dyDescent="0.55000000000000004">
      <c r="B52" s="428"/>
      <c r="C52" s="429"/>
      <c r="D52" s="429"/>
      <c r="E52" s="429"/>
      <c r="F52" s="429"/>
      <c r="G52" s="429"/>
      <c r="H52" s="429"/>
      <c r="I52" s="429"/>
      <c r="J52" s="429"/>
      <c r="K52" s="429"/>
      <c r="L52" s="430"/>
      <c r="M52" s="429"/>
      <c r="N52" s="430"/>
      <c r="O52" s="431"/>
      <c r="P52" s="432"/>
    </row>
    <row r="53" spans="2:16" x14ac:dyDescent="0.55000000000000004">
      <c r="B53" s="428"/>
      <c r="C53" s="429"/>
      <c r="D53" s="429"/>
      <c r="E53" s="429"/>
      <c r="F53" s="429"/>
      <c r="G53" s="429"/>
      <c r="H53" s="429"/>
      <c r="I53" s="429"/>
      <c r="J53" s="429"/>
      <c r="K53" s="429"/>
      <c r="L53" s="430"/>
      <c r="M53" s="429"/>
      <c r="N53" s="430"/>
      <c r="O53" s="431"/>
      <c r="P53" s="432"/>
    </row>
    <row r="54" spans="2:16" x14ac:dyDescent="0.55000000000000004">
      <c r="B54" s="428"/>
      <c r="C54" s="429"/>
      <c r="D54" s="429"/>
      <c r="E54" s="429"/>
      <c r="F54" s="429"/>
      <c r="G54" s="429"/>
      <c r="H54" s="429"/>
      <c r="I54" s="429"/>
      <c r="J54" s="429"/>
      <c r="K54" s="429"/>
      <c r="L54" s="430"/>
      <c r="M54" s="429"/>
      <c r="N54" s="430"/>
      <c r="O54" s="431"/>
      <c r="P54" s="432"/>
    </row>
    <row r="55" spans="2:16" x14ac:dyDescent="0.55000000000000004">
      <c r="B55" s="428"/>
      <c r="C55" s="429"/>
      <c r="D55" s="429"/>
      <c r="E55" s="429"/>
      <c r="F55" s="429"/>
      <c r="G55" s="429"/>
      <c r="H55" s="429"/>
      <c r="I55" s="429"/>
      <c r="J55" s="429"/>
      <c r="K55" s="429"/>
      <c r="L55" s="430"/>
      <c r="M55" s="429"/>
      <c r="N55" s="430"/>
      <c r="O55" s="431"/>
      <c r="P55" s="432"/>
    </row>
    <row r="56" spans="2:16" x14ac:dyDescent="0.55000000000000004">
      <c r="B56" s="428"/>
      <c r="C56" s="429"/>
      <c r="D56" s="429"/>
      <c r="E56" s="429"/>
      <c r="F56" s="429"/>
      <c r="G56" s="429"/>
      <c r="H56" s="429"/>
      <c r="I56" s="429"/>
      <c r="J56" s="429"/>
      <c r="K56" s="429"/>
      <c r="L56" s="430"/>
      <c r="M56" s="429"/>
      <c r="N56" s="430"/>
      <c r="O56" s="431"/>
      <c r="P56" s="432"/>
    </row>
    <row r="57" spans="2:16" x14ac:dyDescent="0.55000000000000004">
      <c r="B57" s="428"/>
      <c r="C57" s="429"/>
      <c r="D57" s="429"/>
      <c r="E57" s="429"/>
      <c r="F57" s="429"/>
      <c r="G57" s="429"/>
      <c r="H57" s="429"/>
      <c r="I57" s="429"/>
      <c r="J57" s="429"/>
      <c r="K57" s="429"/>
      <c r="L57" s="430"/>
      <c r="M57" s="429"/>
      <c r="N57" s="430"/>
      <c r="O57" s="431"/>
      <c r="P57" s="432"/>
    </row>
    <row r="58" spans="2:16" x14ac:dyDescent="0.55000000000000004">
      <c r="B58" s="428"/>
      <c r="C58" s="429"/>
      <c r="D58" s="429"/>
      <c r="E58" s="429"/>
      <c r="F58" s="429"/>
      <c r="G58" s="429"/>
      <c r="H58" s="429"/>
      <c r="I58" s="429"/>
      <c r="J58" s="429"/>
      <c r="K58" s="429"/>
      <c r="L58" s="430"/>
      <c r="M58" s="429"/>
      <c r="N58" s="430"/>
      <c r="O58" s="431"/>
      <c r="P58" s="432"/>
    </row>
    <row r="59" spans="2:16" x14ac:dyDescent="0.55000000000000004">
      <c r="B59" s="428"/>
      <c r="C59" s="429"/>
      <c r="D59" s="429"/>
      <c r="E59" s="429"/>
      <c r="F59" s="429"/>
      <c r="G59" s="429"/>
      <c r="H59" s="429"/>
      <c r="I59" s="429"/>
      <c r="J59" s="429"/>
      <c r="K59" s="429"/>
      <c r="L59" s="430"/>
      <c r="M59" s="429"/>
      <c r="N59" s="430"/>
      <c r="O59" s="431"/>
      <c r="P59" s="432"/>
    </row>
    <row r="60" spans="2:16" x14ac:dyDescent="0.55000000000000004">
      <c r="B60" s="428"/>
      <c r="C60" s="429"/>
      <c r="D60" s="429"/>
      <c r="E60" s="429"/>
      <c r="F60" s="429"/>
      <c r="G60" s="429"/>
      <c r="H60" s="429"/>
      <c r="I60" s="429"/>
      <c r="J60" s="429"/>
      <c r="K60" s="429"/>
      <c r="L60" s="430"/>
      <c r="M60" s="429"/>
      <c r="N60" s="430"/>
      <c r="O60" s="431"/>
      <c r="P60" s="432"/>
    </row>
    <row r="61" spans="2:16" x14ac:dyDescent="0.55000000000000004">
      <c r="B61" s="428"/>
      <c r="C61" s="429"/>
      <c r="D61" s="429"/>
      <c r="E61" s="429"/>
      <c r="F61" s="429"/>
      <c r="G61" s="429"/>
      <c r="H61" s="429"/>
      <c r="I61" s="429"/>
      <c r="J61" s="429"/>
      <c r="K61" s="429"/>
      <c r="L61" s="430"/>
      <c r="M61" s="429"/>
      <c r="N61" s="430"/>
      <c r="O61" s="431"/>
      <c r="P61" s="432"/>
    </row>
    <row r="62" spans="2:16" x14ac:dyDescent="0.55000000000000004">
      <c r="B62" s="428"/>
      <c r="C62" s="429"/>
      <c r="D62" s="429"/>
      <c r="E62" s="429"/>
      <c r="F62" s="429"/>
      <c r="G62" s="429"/>
      <c r="H62" s="429"/>
      <c r="I62" s="429"/>
      <c r="J62" s="429"/>
      <c r="K62" s="429"/>
      <c r="L62" s="430"/>
      <c r="M62" s="429"/>
      <c r="N62" s="430"/>
      <c r="O62" s="431"/>
      <c r="P62" s="432"/>
    </row>
    <row r="63" spans="2:16" x14ac:dyDescent="0.55000000000000004">
      <c r="B63" s="428"/>
      <c r="C63" s="429"/>
      <c r="D63" s="429"/>
      <c r="E63" s="429"/>
      <c r="F63" s="429"/>
      <c r="G63" s="429"/>
      <c r="H63" s="429"/>
      <c r="I63" s="429"/>
      <c r="J63" s="429"/>
      <c r="K63" s="429"/>
      <c r="L63" s="430"/>
      <c r="M63" s="429"/>
      <c r="N63" s="430"/>
      <c r="O63" s="431"/>
      <c r="P63" s="432"/>
    </row>
    <row r="64" spans="2:16" x14ac:dyDescent="0.55000000000000004">
      <c r="B64" s="428"/>
      <c r="C64" s="429"/>
      <c r="D64" s="429"/>
      <c r="E64" s="429"/>
      <c r="F64" s="429"/>
      <c r="G64" s="429"/>
      <c r="H64" s="429"/>
      <c r="I64" s="429"/>
      <c r="J64" s="429"/>
      <c r="K64" s="429"/>
      <c r="L64" s="430"/>
      <c r="M64" s="429"/>
      <c r="N64" s="430"/>
      <c r="O64" s="431"/>
      <c r="P64" s="432"/>
    </row>
    <row r="65" spans="2:16" x14ac:dyDescent="0.55000000000000004">
      <c r="B65" s="428"/>
      <c r="C65" s="429"/>
      <c r="D65" s="429"/>
      <c r="E65" s="429"/>
      <c r="F65" s="429"/>
      <c r="G65" s="429"/>
      <c r="H65" s="429"/>
      <c r="I65" s="429"/>
      <c r="J65" s="429"/>
      <c r="K65" s="429"/>
      <c r="L65" s="430"/>
      <c r="M65" s="429"/>
      <c r="N65" s="430"/>
      <c r="O65" s="431"/>
      <c r="P65" s="432"/>
    </row>
    <row r="66" spans="2:16" x14ac:dyDescent="0.55000000000000004">
      <c r="B66" s="428"/>
      <c r="C66" s="429"/>
      <c r="D66" s="429"/>
      <c r="E66" s="429"/>
      <c r="F66" s="429"/>
      <c r="G66" s="429"/>
      <c r="H66" s="429"/>
      <c r="I66" s="429"/>
      <c r="J66" s="429"/>
      <c r="K66" s="429"/>
      <c r="L66" s="430"/>
      <c r="M66" s="429"/>
      <c r="N66" s="430"/>
      <c r="O66" s="431"/>
      <c r="P66" s="432"/>
    </row>
    <row r="67" spans="2:16" x14ac:dyDescent="0.55000000000000004">
      <c r="B67" s="428"/>
      <c r="C67" s="429"/>
      <c r="D67" s="429"/>
      <c r="E67" s="429"/>
      <c r="F67" s="429"/>
      <c r="G67" s="429"/>
      <c r="H67" s="429"/>
      <c r="I67" s="429"/>
      <c r="J67" s="429"/>
      <c r="K67" s="429"/>
      <c r="L67" s="430"/>
      <c r="M67" s="429"/>
      <c r="N67" s="430"/>
      <c r="O67" s="431"/>
      <c r="P67" s="432"/>
    </row>
    <row r="68" spans="2:16" x14ac:dyDescent="0.55000000000000004">
      <c r="B68" s="428"/>
      <c r="C68" s="429"/>
      <c r="D68" s="429"/>
      <c r="E68" s="429"/>
      <c r="F68" s="429"/>
      <c r="G68" s="429"/>
      <c r="H68" s="429"/>
      <c r="I68" s="429"/>
      <c r="J68" s="429"/>
      <c r="K68" s="429"/>
      <c r="L68" s="430"/>
      <c r="M68" s="429"/>
      <c r="N68" s="430"/>
      <c r="O68" s="431"/>
      <c r="P68" s="432"/>
    </row>
    <row r="69" spans="2:16" x14ac:dyDescent="0.55000000000000004">
      <c r="B69" s="428"/>
      <c r="C69" s="429"/>
      <c r="D69" s="429"/>
      <c r="E69" s="429"/>
      <c r="F69" s="429"/>
      <c r="G69" s="429"/>
      <c r="H69" s="429"/>
      <c r="I69" s="429"/>
      <c r="J69" s="429"/>
      <c r="K69" s="429"/>
      <c r="L69" s="430"/>
      <c r="M69" s="429"/>
      <c r="N69" s="430"/>
      <c r="O69" s="431"/>
      <c r="P69" s="432"/>
    </row>
    <row r="70" spans="2:16" x14ac:dyDescent="0.55000000000000004">
      <c r="B70" s="428"/>
      <c r="C70" s="429"/>
      <c r="D70" s="429"/>
      <c r="E70" s="429"/>
      <c r="F70" s="429"/>
      <c r="G70" s="429"/>
      <c r="H70" s="429"/>
      <c r="I70" s="429"/>
      <c r="J70" s="429"/>
      <c r="K70" s="429"/>
      <c r="L70" s="430"/>
      <c r="M70" s="429"/>
      <c r="N70" s="430"/>
      <c r="O70" s="431"/>
      <c r="P70" s="432"/>
    </row>
    <row r="71" spans="2:16" x14ac:dyDescent="0.55000000000000004">
      <c r="B71" s="428"/>
      <c r="C71" s="429"/>
      <c r="D71" s="429"/>
      <c r="E71" s="429"/>
      <c r="F71" s="429"/>
      <c r="G71" s="429"/>
      <c r="H71" s="429"/>
      <c r="I71" s="429"/>
      <c r="J71" s="429"/>
      <c r="K71" s="429"/>
      <c r="L71" s="430"/>
      <c r="M71" s="429"/>
      <c r="N71" s="430"/>
      <c r="O71" s="431"/>
      <c r="P71" s="432"/>
    </row>
    <row r="72" spans="2:16" x14ac:dyDescent="0.55000000000000004">
      <c r="B72" s="428"/>
      <c r="C72" s="429"/>
      <c r="D72" s="429"/>
      <c r="E72" s="429"/>
      <c r="F72" s="429"/>
      <c r="G72" s="429"/>
      <c r="H72" s="429"/>
      <c r="I72" s="429"/>
      <c r="J72" s="429"/>
      <c r="K72" s="429"/>
      <c r="L72" s="430"/>
      <c r="M72" s="429"/>
      <c r="N72" s="430"/>
      <c r="O72" s="431"/>
      <c r="P72" s="432"/>
    </row>
    <row r="73" spans="2:16" x14ac:dyDescent="0.55000000000000004">
      <c r="B73" s="428"/>
      <c r="C73" s="429"/>
      <c r="D73" s="429"/>
      <c r="E73" s="429"/>
      <c r="F73" s="429"/>
      <c r="G73" s="429"/>
      <c r="H73" s="429"/>
      <c r="I73" s="429"/>
      <c r="J73" s="429"/>
      <c r="K73" s="429"/>
      <c r="L73" s="430"/>
      <c r="M73" s="429"/>
      <c r="N73" s="430"/>
      <c r="O73" s="431"/>
      <c r="P73" s="432"/>
    </row>
    <row r="74" spans="2:16" x14ac:dyDescent="0.55000000000000004">
      <c r="B74" s="407" t="s">
        <v>944</v>
      </c>
      <c r="C74" s="433" t="s">
        <v>945</v>
      </c>
      <c r="D74" s="433"/>
      <c r="E74" s="433"/>
      <c r="F74" s="433"/>
      <c r="G74" s="433"/>
      <c r="H74" s="433"/>
      <c r="I74" s="433"/>
      <c r="J74" s="433"/>
      <c r="K74" s="433"/>
      <c r="L74" s="433"/>
      <c r="M74" s="433"/>
      <c r="N74" s="433"/>
      <c r="O74" s="433"/>
      <c r="P74" s="434"/>
    </row>
  </sheetData>
  <mergeCells count="8">
    <mergeCell ref="C74:P74"/>
    <mergeCell ref="B1:P1"/>
    <mergeCell ref="I3:J3"/>
    <mergeCell ref="L3:M3"/>
    <mergeCell ref="O3:P3"/>
    <mergeCell ref="K7:L7"/>
    <mergeCell ref="M7:N7"/>
    <mergeCell ref="O7:P7"/>
  </mergeCells>
  <phoneticPr fontId="2"/>
  <dataValidations count="1">
    <dataValidation type="list" allowBlank="1" showInputMessage="1" showErrorMessage="1" sqref="J8:J73" xr:uid="{72CB0C4C-9D8A-4492-BE3C-5F6D43F24E1E}">
      <formula1>"右舷,左舷"</formula1>
    </dataValidation>
  </dataValidation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F5D2-5617-48F5-A946-C50498AB7ACF}">
  <sheetPr>
    <pageSetUpPr fitToPage="1"/>
  </sheetPr>
  <dimension ref="A1:AV85"/>
  <sheetViews>
    <sheetView showGridLines="0" view="pageBreakPreview" zoomScale="70" zoomScaleNormal="85" zoomScaleSheetLayoutView="70" workbookViewId="0">
      <selection sqref="A1:I1"/>
    </sheetView>
  </sheetViews>
  <sheetFormatPr defaultColWidth="8.6640625" defaultRowHeight="13" x14ac:dyDescent="0.55000000000000004"/>
  <cols>
    <col min="1" max="1" width="8.6640625" style="436"/>
    <col min="2" max="2" width="20.08203125" style="436" customWidth="1"/>
    <col min="3" max="3" width="32.83203125" style="436" bestFit="1" customWidth="1"/>
    <col min="4" max="4" width="8" style="436" customWidth="1"/>
    <col min="5" max="5" width="14" style="436" bestFit="1" customWidth="1"/>
    <col min="6" max="6" width="11" style="436" bestFit="1" customWidth="1"/>
    <col min="7" max="7" width="12.5" style="436" customWidth="1"/>
    <col min="8" max="8" width="12.6640625" style="436" customWidth="1"/>
    <col min="9" max="9" width="13.1640625" style="436" customWidth="1"/>
    <col min="10" max="10" width="6.58203125" style="436" customWidth="1"/>
    <col min="11" max="11" width="11.1640625" style="436" bestFit="1" customWidth="1"/>
    <col min="12" max="13" width="5.6640625" style="436" bestFit="1" customWidth="1"/>
    <col min="14" max="29" width="7.1640625" style="436" customWidth="1"/>
    <col min="30" max="30" width="1.83203125" style="436" customWidth="1"/>
    <col min="31" max="38" width="8.6640625" style="436"/>
    <col min="39" max="39" width="6.08203125" style="436" customWidth="1"/>
    <col min="40" max="47" width="8.1640625" style="436" customWidth="1"/>
    <col min="48" max="48" width="8.58203125" style="436" customWidth="1"/>
    <col min="49" max="16384" width="8.6640625" style="436"/>
  </cols>
  <sheetData>
    <row r="1" spans="1:48" ht="23.5" x14ac:dyDescent="0.55000000000000004">
      <c r="A1" s="435" t="s">
        <v>946</v>
      </c>
      <c r="B1" s="435"/>
      <c r="C1" s="435"/>
      <c r="D1" s="435"/>
      <c r="E1" s="435"/>
      <c r="F1" s="435"/>
      <c r="G1" s="435"/>
      <c r="H1" s="435"/>
      <c r="I1" s="435"/>
    </row>
    <row r="3" spans="1:48" ht="32.5" customHeight="1" x14ac:dyDescent="0.55000000000000004">
      <c r="E3" s="437" t="s">
        <v>947</v>
      </c>
      <c r="F3" s="438" t="s">
        <v>948</v>
      </c>
      <c r="G3" s="438" t="s">
        <v>949</v>
      </c>
      <c r="J3" s="439"/>
      <c r="AE3" s="440" t="s">
        <v>950</v>
      </c>
      <c r="AF3" s="440"/>
      <c r="AG3" s="440"/>
      <c r="AH3" s="440"/>
      <c r="AI3" s="440"/>
      <c r="AJ3" s="440"/>
      <c r="AK3" s="440"/>
      <c r="AL3" s="440"/>
      <c r="AN3" s="441" t="s">
        <v>951</v>
      </c>
      <c r="AO3" s="441"/>
      <c r="AP3" s="441"/>
      <c r="AQ3" s="441"/>
      <c r="AR3" s="441"/>
      <c r="AS3" s="441"/>
      <c r="AT3" s="441"/>
      <c r="AU3" s="441"/>
    </row>
    <row r="4" spans="1:48" s="442" customFormat="1" ht="26" x14ac:dyDescent="0.55000000000000004">
      <c r="A4" s="436"/>
      <c r="B4" s="436" t="s">
        <v>952</v>
      </c>
      <c r="E4" s="443">
        <f>N58</f>
        <v>0</v>
      </c>
      <c r="F4" s="444">
        <f>0.4*0.4*2</f>
        <v>0.32000000000000006</v>
      </c>
      <c r="G4" s="445">
        <f>+ROUND(E4/F4,0)</f>
        <v>0</v>
      </c>
      <c r="H4" s="446"/>
      <c r="I4" s="436"/>
      <c r="J4" s="447"/>
      <c r="K4" s="442" t="s">
        <v>953</v>
      </c>
      <c r="N4" s="440" t="s">
        <v>950</v>
      </c>
      <c r="O4" s="448"/>
      <c r="P4" s="448"/>
      <c r="Q4" s="448"/>
      <c r="R4" s="448"/>
      <c r="S4" s="448"/>
      <c r="T4" s="448"/>
      <c r="V4" s="441" t="s">
        <v>951</v>
      </c>
      <c r="W4" s="449"/>
      <c r="X4" s="449"/>
      <c r="Y4" s="449"/>
      <c r="Z4" s="449"/>
      <c r="AA4" s="449"/>
      <c r="AB4" s="449"/>
      <c r="AE4" s="450" t="s">
        <v>954</v>
      </c>
      <c r="AF4" s="450" t="s">
        <v>955</v>
      </c>
      <c r="AG4" s="450" t="s">
        <v>956</v>
      </c>
      <c r="AH4" s="450" t="s">
        <v>957</v>
      </c>
      <c r="AI4" s="450" t="s">
        <v>958</v>
      </c>
      <c r="AJ4" s="450" t="s">
        <v>959</v>
      </c>
      <c r="AK4" s="450" t="s">
        <v>960</v>
      </c>
      <c r="AL4" s="450" t="s">
        <v>961</v>
      </c>
      <c r="AN4" s="451" t="s">
        <v>954</v>
      </c>
      <c r="AO4" s="451" t="s">
        <v>955</v>
      </c>
      <c r="AP4" s="451" t="s">
        <v>956</v>
      </c>
      <c r="AQ4" s="451" t="s">
        <v>957</v>
      </c>
      <c r="AR4" s="451" t="s">
        <v>958</v>
      </c>
      <c r="AS4" s="451" t="s">
        <v>959</v>
      </c>
      <c r="AT4" s="451" t="s">
        <v>960</v>
      </c>
      <c r="AU4" s="451" t="s">
        <v>961</v>
      </c>
    </row>
    <row r="5" spans="1:48" ht="41.5" customHeight="1" thickBot="1" x14ac:dyDescent="0.6">
      <c r="A5" s="452" t="s">
        <v>962</v>
      </c>
      <c r="B5" s="452" t="s">
        <v>963</v>
      </c>
      <c r="C5" s="452" t="s">
        <v>964</v>
      </c>
      <c r="D5" s="453" t="s">
        <v>965</v>
      </c>
      <c r="E5" s="452" t="s">
        <v>966</v>
      </c>
      <c r="F5" s="452" t="s">
        <v>936</v>
      </c>
      <c r="G5" s="453" t="s">
        <v>967</v>
      </c>
      <c r="H5" s="452" t="s">
        <v>968</v>
      </c>
      <c r="I5" s="452" t="s">
        <v>969</v>
      </c>
      <c r="J5" s="439"/>
      <c r="K5" s="454" t="s">
        <v>970</v>
      </c>
      <c r="L5" s="455" t="s">
        <v>971</v>
      </c>
      <c r="M5" s="455" t="s">
        <v>972</v>
      </c>
      <c r="N5" s="456" t="s">
        <v>973</v>
      </c>
      <c r="O5" s="456" t="s">
        <v>974</v>
      </c>
      <c r="P5" s="456" t="s">
        <v>701</v>
      </c>
      <c r="Q5" s="456" t="s">
        <v>975</v>
      </c>
      <c r="R5" s="456" t="s">
        <v>976</v>
      </c>
      <c r="S5" s="456" t="s">
        <v>977</v>
      </c>
      <c r="T5" s="456" t="s">
        <v>40</v>
      </c>
      <c r="U5" s="457" t="s">
        <v>978</v>
      </c>
      <c r="V5" s="458" t="s">
        <v>973</v>
      </c>
      <c r="W5" s="458" t="s">
        <v>974</v>
      </c>
      <c r="X5" s="458" t="s">
        <v>701</v>
      </c>
      <c r="Y5" s="458" t="s">
        <v>975</v>
      </c>
      <c r="Z5" s="458" t="s">
        <v>976</v>
      </c>
      <c r="AA5" s="458" t="s">
        <v>977</v>
      </c>
      <c r="AB5" s="458" t="s">
        <v>40</v>
      </c>
      <c r="AC5" s="457" t="s">
        <v>978</v>
      </c>
      <c r="AE5" s="459" t="s">
        <v>979</v>
      </c>
      <c r="AF5" s="459" t="s">
        <v>980</v>
      </c>
      <c r="AG5" s="460" t="s">
        <v>981</v>
      </c>
      <c r="AH5" s="460" t="s">
        <v>982</v>
      </c>
      <c r="AI5" s="460" t="s">
        <v>983</v>
      </c>
      <c r="AJ5" s="460" t="s">
        <v>984</v>
      </c>
      <c r="AK5" s="460" t="s">
        <v>985</v>
      </c>
      <c r="AL5" s="459" t="s">
        <v>986</v>
      </c>
      <c r="AM5" s="457" t="s">
        <v>978</v>
      </c>
      <c r="AN5" s="461" t="s">
        <v>979</v>
      </c>
      <c r="AO5" s="461" t="s">
        <v>980</v>
      </c>
      <c r="AP5" s="462" t="s">
        <v>981</v>
      </c>
      <c r="AQ5" s="462" t="s">
        <v>982</v>
      </c>
      <c r="AR5" s="462" t="s">
        <v>983</v>
      </c>
      <c r="AS5" s="462" t="s">
        <v>984</v>
      </c>
      <c r="AT5" s="462" t="s">
        <v>985</v>
      </c>
      <c r="AU5" s="461" t="s">
        <v>986</v>
      </c>
      <c r="AV5" s="457" t="s">
        <v>978</v>
      </c>
    </row>
    <row r="6" spans="1:48" ht="13.5" thickTop="1" x14ac:dyDescent="0.55000000000000004">
      <c r="A6" s="463">
        <v>1</v>
      </c>
      <c r="B6" s="463"/>
      <c r="C6" s="463"/>
      <c r="D6" s="464"/>
      <c r="E6" s="463"/>
      <c r="F6" s="463"/>
      <c r="G6" s="465"/>
      <c r="H6" s="466"/>
      <c r="I6" s="464"/>
      <c r="K6" s="467" t="s">
        <v>987</v>
      </c>
      <c r="L6" s="468"/>
      <c r="M6" s="468">
        <v>5</v>
      </c>
      <c r="N6" s="469">
        <f t="shared" ref="N6:T6" si="0">+COUNTIFS($D:$D,"&gt;="&amp;$M6,$E:$E,N$5)</f>
        <v>0</v>
      </c>
      <c r="O6" s="469">
        <f t="shared" si="0"/>
        <v>0</v>
      </c>
      <c r="P6" s="469">
        <f t="shared" si="0"/>
        <v>0</v>
      </c>
      <c r="Q6" s="469">
        <f t="shared" si="0"/>
        <v>0</v>
      </c>
      <c r="R6" s="469">
        <f t="shared" si="0"/>
        <v>0</v>
      </c>
      <c r="S6" s="469">
        <f t="shared" si="0"/>
        <v>0</v>
      </c>
      <c r="T6" s="469">
        <f t="shared" si="0"/>
        <v>0</v>
      </c>
      <c r="U6" s="469">
        <f t="shared" ref="U6:U56" si="1">+SUM(N6:T6)</f>
        <v>0</v>
      </c>
      <c r="V6" s="469" t="str">
        <f t="shared" ref="V6:AB37" si="2">+IF(N6=0,"",N6/$F$4)</f>
        <v/>
      </c>
      <c r="W6" s="469" t="str">
        <f t="shared" si="2"/>
        <v/>
      </c>
      <c r="X6" s="469" t="str">
        <f t="shared" si="2"/>
        <v/>
      </c>
      <c r="Y6" s="469" t="str">
        <f t="shared" si="2"/>
        <v/>
      </c>
      <c r="Z6" s="469" t="str">
        <f t="shared" si="2"/>
        <v/>
      </c>
      <c r="AA6" s="469" t="str">
        <f t="shared" si="2"/>
        <v/>
      </c>
      <c r="AB6" s="469" t="str">
        <f t="shared" si="2"/>
        <v/>
      </c>
      <c r="AC6" s="469">
        <f t="shared" ref="AC6:AC56" si="3">+SUM(V6:AB6)</f>
        <v>0</v>
      </c>
      <c r="AE6" s="469">
        <f t="shared" ref="AE6:AL6" si="4">+COUNTIFS($D:$D,"&gt;="&amp;$M6,$C:$C,AE$5)</f>
        <v>0</v>
      </c>
      <c r="AF6" s="469">
        <f t="shared" si="4"/>
        <v>0</v>
      </c>
      <c r="AG6" s="469">
        <f t="shared" si="4"/>
        <v>0</v>
      </c>
      <c r="AH6" s="469">
        <f t="shared" si="4"/>
        <v>0</v>
      </c>
      <c r="AI6" s="469">
        <f t="shared" si="4"/>
        <v>0</v>
      </c>
      <c r="AJ6" s="469">
        <f t="shared" si="4"/>
        <v>0</v>
      </c>
      <c r="AK6" s="469">
        <f t="shared" si="4"/>
        <v>0</v>
      </c>
      <c r="AL6" s="469">
        <f t="shared" si="4"/>
        <v>0</v>
      </c>
      <c r="AM6" s="469">
        <f t="shared" ref="AM6:AM37" si="5">+SUM(AE6:AL6)</f>
        <v>0</v>
      </c>
      <c r="AN6" s="469" t="str">
        <f t="shared" ref="AN6:AU37" si="6">+IF(AE6=0,"",AE6/$F$4)</f>
        <v/>
      </c>
      <c r="AO6" s="469" t="str">
        <f t="shared" si="6"/>
        <v/>
      </c>
      <c r="AP6" s="469" t="str">
        <f t="shared" si="6"/>
        <v/>
      </c>
      <c r="AQ6" s="469" t="str">
        <f t="shared" si="6"/>
        <v/>
      </c>
      <c r="AR6" s="469" t="str">
        <f t="shared" si="6"/>
        <v/>
      </c>
      <c r="AS6" s="469" t="str">
        <f t="shared" si="6"/>
        <v/>
      </c>
      <c r="AT6" s="469" t="str">
        <f t="shared" si="6"/>
        <v/>
      </c>
      <c r="AU6" s="469" t="str">
        <f t="shared" si="6"/>
        <v/>
      </c>
      <c r="AV6" s="470">
        <f t="shared" ref="AV6:AV56" si="7">+SUM(AN6:AU6)</f>
        <v>0</v>
      </c>
    </row>
    <row r="7" spans="1:48" x14ac:dyDescent="0.55000000000000004">
      <c r="A7" s="463">
        <v>2</v>
      </c>
      <c r="B7" s="463"/>
      <c r="C7" s="463"/>
      <c r="D7" s="464"/>
      <c r="E7" s="463"/>
      <c r="F7" s="463"/>
      <c r="G7" s="465"/>
      <c r="H7" s="466"/>
      <c r="I7" s="464"/>
      <c r="K7" s="471" t="s">
        <v>988</v>
      </c>
      <c r="L7" s="472">
        <v>5</v>
      </c>
      <c r="M7" s="472">
        <v>4.9000000000000004</v>
      </c>
      <c r="N7" s="463">
        <f t="shared" ref="N7:T22" si="8">+COUNTIFS($D:$D,"&lt;"&amp;$L7,$D:$D,"&gt;="&amp;$M7,$E:$E,N$5)</f>
        <v>0</v>
      </c>
      <c r="O7" s="463">
        <f t="shared" si="8"/>
        <v>0</v>
      </c>
      <c r="P7" s="463">
        <f t="shared" si="8"/>
        <v>0</v>
      </c>
      <c r="Q7" s="463">
        <f t="shared" si="8"/>
        <v>0</v>
      </c>
      <c r="R7" s="463">
        <f t="shared" si="8"/>
        <v>0</v>
      </c>
      <c r="S7" s="463">
        <f t="shared" si="8"/>
        <v>0</v>
      </c>
      <c r="T7" s="463">
        <f t="shared" si="8"/>
        <v>0</v>
      </c>
      <c r="U7" s="463">
        <f t="shared" si="1"/>
        <v>0</v>
      </c>
      <c r="V7" s="469" t="str">
        <f t="shared" si="2"/>
        <v/>
      </c>
      <c r="W7" s="469" t="str">
        <f t="shared" si="2"/>
        <v/>
      </c>
      <c r="X7" s="469" t="str">
        <f t="shared" si="2"/>
        <v/>
      </c>
      <c r="Y7" s="469" t="str">
        <f t="shared" si="2"/>
        <v/>
      </c>
      <c r="Z7" s="469" t="str">
        <f t="shared" si="2"/>
        <v/>
      </c>
      <c r="AA7" s="469" t="str">
        <f t="shared" si="2"/>
        <v/>
      </c>
      <c r="AB7" s="469" t="str">
        <f t="shared" si="2"/>
        <v/>
      </c>
      <c r="AC7" s="463">
        <f t="shared" si="3"/>
        <v>0</v>
      </c>
      <c r="AE7" s="463">
        <f t="shared" ref="AE7:AL22" si="9">+COUNTIFS($D:$D,"&lt;"&amp;$L7,$D:$D,"&gt;="&amp;$M7,$C:$C,AE$5)</f>
        <v>0</v>
      </c>
      <c r="AF7" s="463">
        <f t="shared" si="9"/>
        <v>0</v>
      </c>
      <c r="AG7" s="463">
        <f t="shared" si="9"/>
        <v>0</v>
      </c>
      <c r="AH7" s="463">
        <f t="shared" si="9"/>
        <v>0</v>
      </c>
      <c r="AI7" s="463">
        <f t="shared" si="9"/>
        <v>0</v>
      </c>
      <c r="AJ7" s="463">
        <f t="shared" si="9"/>
        <v>0</v>
      </c>
      <c r="AK7" s="463">
        <f t="shared" si="9"/>
        <v>0</v>
      </c>
      <c r="AL7" s="463">
        <f t="shared" si="9"/>
        <v>0</v>
      </c>
      <c r="AM7" s="469">
        <f t="shared" si="5"/>
        <v>0</v>
      </c>
      <c r="AN7" s="469" t="str">
        <f t="shared" si="6"/>
        <v/>
      </c>
      <c r="AO7" s="469" t="str">
        <f t="shared" si="6"/>
        <v/>
      </c>
      <c r="AP7" s="469" t="str">
        <f t="shared" si="6"/>
        <v/>
      </c>
      <c r="AQ7" s="469" t="str">
        <f t="shared" si="6"/>
        <v/>
      </c>
      <c r="AR7" s="469" t="str">
        <f t="shared" si="6"/>
        <v/>
      </c>
      <c r="AS7" s="469" t="str">
        <f t="shared" si="6"/>
        <v/>
      </c>
      <c r="AT7" s="469" t="str">
        <f t="shared" si="6"/>
        <v/>
      </c>
      <c r="AU7" s="469" t="str">
        <f t="shared" si="6"/>
        <v/>
      </c>
      <c r="AV7" s="463">
        <f t="shared" si="7"/>
        <v>0</v>
      </c>
    </row>
    <row r="8" spans="1:48" x14ac:dyDescent="0.55000000000000004">
      <c r="A8" s="463">
        <v>3</v>
      </c>
      <c r="B8" s="463"/>
      <c r="C8" s="463"/>
      <c r="D8" s="464"/>
      <c r="E8" s="465"/>
      <c r="F8" s="463"/>
      <c r="G8" s="465"/>
      <c r="H8" s="466"/>
      <c r="I8" s="464"/>
      <c r="K8" s="471" t="s">
        <v>989</v>
      </c>
      <c r="L8" s="472">
        <f>+L7-0.1</f>
        <v>4.9000000000000004</v>
      </c>
      <c r="M8" s="472">
        <f>+M7-0.1</f>
        <v>4.8000000000000007</v>
      </c>
      <c r="N8" s="463">
        <f t="shared" si="8"/>
        <v>0</v>
      </c>
      <c r="O8" s="463">
        <f t="shared" si="8"/>
        <v>0</v>
      </c>
      <c r="P8" s="463">
        <f t="shared" si="8"/>
        <v>0</v>
      </c>
      <c r="Q8" s="463">
        <f t="shared" si="8"/>
        <v>0</v>
      </c>
      <c r="R8" s="463">
        <f t="shared" si="8"/>
        <v>0</v>
      </c>
      <c r="S8" s="463">
        <f t="shared" si="8"/>
        <v>0</v>
      </c>
      <c r="T8" s="463">
        <f t="shared" si="8"/>
        <v>0</v>
      </c>
      <c r="U8" s="463">
        <f t="shared" si="1"/>
        <v>0</v>
      </c>
      <c r="V8" s="469" t="str">
        <f t="shared" si="2"/>
        <v/>
      </c>
      <c r="W8" s="469" t="str">
        <f t="shared" si="2"/>
        <v/>
      </c>
      <c r="X8" s="469" t="str">
        <f t="shared" si="2"/>
        <v/>
      </c>
      <c r="Y8" s="469" t="str">
        <f t="shared" si="2"/>
        <v/>
      </c>
      <c r="Z8" s="469" t="str">
        <f t="shared" si="2"/>
        <v/>
      </c>
      <c r="AA8" s="469" t="str">
        <f t="shared" si="2"/>
        <v/>
      </c>
      <c r="AB8" s="469" t="str">
        <f t="shared" si="2"/>
        <v/>
      </c>
      <c r="AC8" s="463">
        <f t="shared" si="3"/>
        <v>0</v>
      </c>
      <c r="AE8" s="463">
        <f t="shared" si="9"/>
        <v>0</v>
      </c>
      <c r="AF8" s="463">
        <f t="shared" si="9"/>
        <v>0</v>
      </c>
      <c r="AG8" s="463">
        <f t="shared" si="9"/>
        <v>0</v>
      </c>
      <c r="AH8" s="463">
        <f t="shared" si="9"/>
        <v>0</v>
      </c>
      <c r="AI8" s="463">
        <f t="shared" si="9"/>
        <v>0</v>
      </c>
      <c r="AJ8" s="463">
        <f t="shared" si="9"/>
        <v>0</v>
      </c>
      <c r="AK8" s="463">
        <f t="shared" si="9"/>
        <v>0</v>
      </c>
      <c r="AL8" s="463">
        <f t="shared" si="9"/>
        <v>0</v>
      </c>
      <c r="AM8" s="469">
        <f t="shared" si="5"/>
        <v>0</v>
      </c>
      <c r="AN8" s="469" t="str">
        <f t="shared" si="6"/>
        <v/>
      </c>
      <c r="AO8" s="469" t="str">
        <f t="shared" si="6"/>
        <v/>
      </c>
      <c r="AP8" s="469" t="str">
        <f t="shared" si="6"/>
        <v/>
      </c>
      <c r="AQ8" s="469" t="str">
        <f t="shared" si="6"/>
        <v/>
      </c>
      <c r="AR8" s="469" t="str">
        <f t="shared" si="6"/>
        <v/>
      </c>
      <c r="AS8" s="469" t="str">
        <f t="shared" si="6"/>
        <v/>
      </c>
      <c r="AT8" s="469" t="str">
        <f t="shared" si="6"/>
        <v/>
      </c>
      <c r="AU8" s="469" t="str">
        <f t="shared" si="6"/>
        <v/>
      </c>
      <c r="AV8" s="463">
        <f t="shared" si="7"/>
        <v>0</v>
      </c>
    </row>
    <row r="9" spans="1:48" x14ac:dyDescent="0.55000000000000004">
      <c r="A9" s="463">
        <v>4</v>
      </c>
      <c r="B9" s="463"/>
      <c r="C9" s="463"/>
      <c r="D9" s="464"/>
      <c r="E9" s="465"/>
      <c r="F9" s="463"/>
      <c r="G9" s="465"/>
      <c r="H9" s="466"/>
      <c r="I9" s="464"/>
      <c r="K9" s="471" t="s">
        <v>990</v>
      </c>
      <c r="L9" s="472">
        <f t="shared" ref="L9:M24" si="10">+L8-0.1</f>
        <v>4.8000000000000007</v>
      </c>
      <c r="M9" s="472">
        <f t="shared" si="10"/>
        <v>4.7000000000000011</v>
      </c>
      <c r="N9" s="463">
        <f t="shared" si="8"/>
        <v>0</v>
      </c>
      <c r="O9" s="463">
        <f t="shared" si="8"/>
        <v>0</v>
      </c>
      <c r="P9" s="463">
        <f t="shared" si="8"/>
        <v>0</v>
      </c>
      <c r="Q9" s="463">
        <f t="shared" si="8"/>
        <v>0</v>
      </c>
      <c r="R9" s="463">
        <f t="shared" si="8"/>
        <v>0</v>
      </c>
      <c r="S9" s="463">
        <f t="shared" si="8"/>
        <v>0</v>
      </c>
      <c r="T9" s="463">
        <f t="shared" si="8"/>
        <v>0</v>
      </c>
      <c r="U9" s="463">
        <f t="shared" si="1"/>
        <v>0</v>
      </c>
      <c r="V9" s="469" t="str">
        <f t="shared" si="2"/>
        <v/>
      </c>
      <c r="W9" s="469" t="str">
        <f t="shared" si="2"/>
        <v/>
      </c>
      <c r="X9" s="469" t="str">
        <f t="shared" si="2"/>
        <v/>
      </c>
      <c r="Y9" s="469" t="str">
        <f t="shared" si="2"/>
        <v/>
      </c>
      <c r="Z9" s="469" t="str">
        <f t="shared" si="2"/>
        <v/>
      </c>
      <c r="AA9" s="469" t="str">
        <f t="shared" si="2"/>
        <v/>
      </c>
      <c r="AB9" s="469" t="str">
        <f t="shared" si="2"/>
        <v/>
      </c>
      <c r="AC9" s="463">
        <f t="shared" si="3"/>
        <v>0</v>
      </c>
      <c r="AE9" s="463">
        <f t="shared" si="9"/>
        <v>0</v>
      </c>
      <c r="AF9" s="463">
        <f t="shared" si="9"/>
        <v>0</v>
      </c>
      <c r="AG9" s="463">
        <f t="shared" si="9"/>
        <v>0</v>
      </c>
      <c r="AH9" s="463">
        <f t="shared" si="9"/>
        <v>0</v>
      </c>
      <c r="AI9" s="463">
        <f t="shared" si="9"/>
        <v>0</v>
      </c>
      <c r="AJ9" s="463">
        <f t="shared" si="9"/>
        <v>0</v>
      </c>
      <c r="AK9" s="463">
        <f t="shared" si="9"/>
        <v>0</v>
      </c>
      <c r="AL9" s="463">
        <f t="shared" si="9"/>
        <v>0</v>
      </c>
      <c r="AM9" s="469">
        <f t="shared" si="5"/>
        <v>0</v>
      </c>
      <c r="AN9" s="469" t="str">
        <f t="shared" si="6"/>
        <v/>
      </c>
      <c r="AO9" s="469" t="str">
        <f t="shared" si="6"/>
        <v/>
      </c>
      <c r="AP9" s="469" t="str">
        <f t="shared" si="6"/>
        <v/>
      </c>
      <c r="AQ9" s="469" t="str">
        <f t="shared" si="6"/>
        <v/>
      </c>
      <c r="AR9" s="469" t="str">
        <f t="shared" si="6"/>
        <v/>
      </c>
      <c r="AS9" s="469" t="str">
        <f t="shared" si="6"/>
        <v/>
      </c>
      <c r="AT9" s="469" t="str">
        <f t="shared" si="6"/>
        <v/>
      </c>
      <c r="AU9" s="469" t="str">
        <f t="shared" si="6"/>
        <v/>
      </c>
      <c r="AV9" s="463">
        <f t="shared" si="7"/>
        <v>0</v>
      </c>
    </row>
    <row r="10" spans="1:48" x14ac:dyDescent="0.55000000000000004">
      <c r="A10" s="463">
        <v>5</v>
      </c>
      <c r="B10" s="463"/>
      <c r="C10" s="463"/>
      <c r="D10" s="464"/>
      <c r="E10" s="465"/>
      <c r="F10" s="463"/>
      <c r="G10" s="465"/>
      <c r="H10" s="466"/>
      <c r="I10" s="464"/>
      <c r="K10" s="471" t="s">
        <v>991</v>
      </c>
      <c r="L10" s="472">
        <f t="shared" si="10"/>
        <v>4.7000000000000011</v>
      </c>
      <c r="M10" s="472">
        <f t="shared" si="10"/>
        <v>4.6000000000000014</v>
      </c>
      <c r="N10" s="463">
        <f t="shared" si="8"/>
        <v>0</v>
      </c>
      <c r="O10" s="463">
        <f t="shared" si="8"/>
        <v>0</v>
      </c>
      <c r="P10" s="463">
        <f t="shared" si="8"/>
        <v>0</v>
      </c>
      <c r="Q10" s="463">
        <f t="shared" si="8"/>
        <v>0</v>
      </c>
      <c r="R10" s="463">
        <f t="shared" si="8"/>
        <v>0</v>
      </c>
      <c r="S10" s="463">
        <f t="shared" si="8"/>
        <v>0</v>
      </c>
      <c r="T10" s="463">
        <f t="shared" si="8"/>
        <v>0</v>
      </c>
      <c r="U10" s="463">
        <f t="shared" si="1"/>
        <v>0</v>
      </c>
      <c r="V10" s="469" t="str">
        <f t="shared" si="2"/>
        <v/>
      </c>
      <c r="W10" s="469" t="str">
        <f t="shared" si="2"/>
        <v/>
      </c>
      <c r="X10" s="469" t="str">
        <f t="shared" si="2"/>
        <v/>
      </c>
      <c r="Y10" s="469" t="str">
        <f t="shared" si="2"/>
        <v/>
      </c>
      <c r="Z10" s="469" t="str">
        <f t="shared" si="2"/>
        <v/>
      </c>
      <c r="AA10" s="469" t="str">
        <f t="shared" si="2"/>
        <v/>
      </c>
      <c r="AB10" s="469" t="str">
        <f t="shared" si="2"/>
        <v/>
      </c>
      <c r="AC10" s="463">
        <f t="shared" si="3"/>
        <v>0</v>
      </c>
      <c r="AE10" s="463">
        <f t="shared" si="9"/>
        <v>0</v>
      </c>
      <c r="AF10" s="463">
        <f t="shared" si="9"/>
        <v>0</v>
      </c>
      <c r="AG10" s="463">
        <f t="shared" si="9"/>
        <v>0</v>
      </c>
      <c r="AH10" s="463">
        <f t="shared" si="9"/>
        <v>0</v>
      </c>
      <c r="AI10" s="463">
        <f t="shared" si="9"/>
        <v>0</v>
      </c>
      <c r="AJ10" s="463">
        <f t="shared" si="9"/>
        <v>0</v>
      </c>
      <c r="AK10" s="463">
        <f t="shared" si="9"/>
        <v>0</v>
      </c>
      <c r="AL10" s="463">
        <f t="shared" si="9"/>
        <v>0</v>
      </c>
      <c r="AM10" s="469">
        <f t="shared" si="5"/>
        <v>0</v>
      </c>
      <c r="AN10" s="469" t="str">
        <f t="shared" si="6"/>
        <v/>
      </c>
      <c r="AO10" s="469" t="str">
        <f t="shared" si="6"/>
        <v/>
      </c>
      <c r="AP10" s="469" t="str">
        <f t="shared" si="6"/>
        <v/>
      </c>
      <c r="AQ10" s="469" t="str">
        <f t="shared" si="6"/>
        <v/>
      </c>
      <c r="AR10" s="469" t="str">
        <f t="shared" si="6"/>
        <v/>
      </c>
      <c r="AS10" s="469" t="str">
        <f t="shared" si="6"/>
        <v/>
      </c>
      <c r="AT10" s="469" t="str">
        <f t="shared" si="6"/>
        <v/>
      </c>
      <c r="AU10" s="469" t="str">
        <f t="shared" si="6"/>
        <v/>
      </c>
      <c r="AV10" s="463">
        <f t="shared" si="7"/>
        <v>0</v>
      </c>
    </row>
    <row r="11" spans="1:48" x14ac:dyDescent="0.55000000000000004">
      <c r="A11" s="463">
        <v>6</v>
      </c>
      <c r="B11" s="463"/>
      <c r="C11" s="463"/>
      <c r="D11" s="464"/>
      <c r="E11" s="465"/>
      <c r="F11" s="463"/>
      <c r="G11" s="465"/>
      <c r="H11" s="466"/>
      <c r="I11" s="464"/>
      <c r="K11" s="471" t="s">
        <v>992</v>
      </c>
      <c r="L11" s="472">
        <f t="shared" si="10"/>
        <v>4.6000000000000014</v>
      </c>
      <c r="M11" s="472">
        <f t="shared" si="10"/>
        <v>4.5000000000000018</v>
      </c>
      <c r="N11" s="463">
        <f t="shared" si="8"/>
        <v>0</v>
      </c>
      <c r="O11" s="463">
        <f t="shared" si="8"/>
        <v>0</v>
      </c>
      <c r="P11" s="463">
        <f t="shared" si="8"/>
        <v>0</v>
      </c>
      <c r="Q11" s="463">
        <f t="shared" si="8"/>
        <v>0</v>
      </c>
      <c r="R11" s="463">
        <f t="shared" si="8"/>
        <v>0</v>
      </c>
      <c r="S11" s="463">
        <f t="shared" si="8"/>
        <v>0</v>
      </c>
      <c r="T11" s="463">
        <f t="shared" si="8"/>
        <v>0</v>
      </c>
      <c r="U11" s="463">
        <f t="shared" si="1"/>
        <v>0</v>
      </c>
      <c r="V11" s="469" t="str">
        <f t="shared" si="2"/>
        <v/>
      </c>
      <c r="W11" s="469" t="str">
        <f t="shared" si="2"/>
        <v/>
      </c>
      <c r="X11" s="469" t="str">
        <f t="shared" si="2"/>
        <v/>
      </c>
      <c r="Y11" s="469" t="str">
        <f t="shared" si="2"/>
        <v/>
      </c>
      <c r="Z11" s="469" t="str">
        <f t="shared" si="2"/>
        <v/>
      </c>
      <c r="AA11" s="469" t="str">
        <f t="shared" si="2"/>
        <v/>
      </c>
      <c r="AB11" s="469" t="str">
        <f t="shared" si="2"/>
        <v/>
      </c>
      <c r="AC11" s="463">
        <f t="shared" si="3"/>
        <v>0</v>
      </c>
      <c r="AE11" s="463">
        <f t="shared" si="9"/>
        <v>0</v>
      </c>
      <c r="AF11" s="463">
        <f t="shared" si="9"/>
        <v>0</v>
      </c>
      <c r="AG11" s="463">
        <f t="shared" si="9"/>
        <v>0</v>
      </c>
      <c r="AH11" s="463">
        <f t="shared" si="9"/>
        <v>0</v>
      </c>
      <c r="AI11" s="463">
        <f t="shared" si="9"/>
        <v>0</v>
      </c>
      <c r="AJ11" s="463">
        <f t="shared" si="9"/>
        <v>0</v>
      </c>
      <c r="AK11" s="463">
        <f t="shared" si="9"/>
        <v>0</v>
      </c>
      <c r="AL11" s="463">
        <f t="shared" si="9"/>
        <v>0</v>
      </c>
      <c r="AM11" s="469">
        <f t="shared" si="5"/>
        <v>0</v>
      </c>
      <c r="AN11" s="469" t="str">
        <f t="shared" si="6"/>
        <v/>
      </c>
      <c r="AO11" s="469" t="str">
        <f t="shared" si="6"/>
        <v/>
      </c>
      <c r="AP11" s="469" t="str">
        <f t="shared" si="6"/>
        <v/>
      </c>
      <c r="AQ11" s="469" t="str">
        <f t="shared" si="6"/>
        <v/>
      </c>
      <c r="AR11" s="469" t="str">
        <f t="shared" si="6"/>
        <v/>
      </c>
      <c r="AS11" s="469" t="str">
        <f t="shared" si="6"/>
        <v/>
      </c>
      <c r="AT11" s="469" t="str">
        <f t="shared" si="6"/>
        <v/>
      </c>
      <c r="AU11" s="469" t="str">
        <f t="shared" si="6"/>
        <v/>
      </c>
      <c r="AV11" s="463">
        <f t="shared" si="7"/>
        <v>0</v>
      </c>
    </row>
    <row r="12" spans="1:48" x14ac:dyDescent="0.55000000000000004">
      <c r="A12" s="463">
        <v>7</v>
      </c>
      <c r="B12" s="463"/>
      <c r="C12" s="463"/>
      <c r="D12" s="464"/>
      <c r="E12" s="465"/>
      <c r="F12" s="463"/>
      <c r="G12" s="465"/>
      <c r="H12" s="466"/>
      <c r="I12" s="464"/>
      <c r="K12" s="471" t="s">
        <v>993</v>
      </c>
      <c r="L12" s="472">
        <f t="shared" si="10"/>
        <v>4.5000000000000018</v>
      </c>
      <c r="M12" s="472">
        <f t="shared" si="10"/>
        <v>4.4000000000000021</v>
      </c>
      <c r="N12" s="463">
        <f t="shared" si="8"/>
        <v>0</v>
      </c>
      <c r="O12" s="463">
        <f t="shared" si="8"/>
        <v>0</v>
      </c>
      <c r="P12" s="463">
        <f t="shared" si="8"/>
        <v>0</v>
      </c>
      <c r="Q12" s="463">
        <f t="shared" si="8"/>
        <v>0</v>
      </c>
      <c r="R12" s="463">
        <f t="shared" si="8"/>
        <v>0</v>
      </c>
      <c r="S12" s="463">
        <f t="shared" si="8"/>
        <v>0</v>
      </c>
      <c r="T12" s="463">
        <f t="shared" si="8"/>
        <v>0</v>
      </c>
      <c r="U12" s="463">
        <f t="shared" si="1"/>
        <v>0</v>
      </c>
      <c r="V12" s="469" t="str">
        <f t="shared" si="2"/>
        <v/>
      </c>
      <c r="W12" s="469" t="str">
        <f t="shared" si="2"/>
        <v/>
      </c>
      <c r="X12" s="469" t="str">
        <f t="shared" si="2"/>
        <v/>
      </c>
      <c r="Y12" s="469" t="str">
        <f t="shared" si="2"/>
        <v/>
      </c>
      <c r="Z12" s="469" t="str">
        <f t="shared" si="2"/>
        <v/>
      </c>
      <c r="AA12" s="469" t="str">
        <f t="shared" si="2"/>
        <v/>
      </c>
      <c r="AB12" s="469" t="str">
        <f t="shared" si="2"/>
        <v/>
      </c>
      <c r="AC12" s="463">
        <f t="shared" si="3"/>
        <v>0</v>
      </c>
      <c r="AE12" s="463">
        <f t="shared" si="9"/>
        <v>0</v>
      </c>
      <c r="AF12" s="463">
        <f t="shared" si="9"/>
        <v>0</v>
      </c>
      <c r="AG12" s="463">
        <f t="shared" si="9"/>
        <v>0</v>
      </c>
      <c r="AH12" s="463">
        <f t="shared" si="9"/>
        <v>0</v>
      </c>
      <c r="AI12" s="463">
        <f t="shared" si="9"/>
        <v>0</v>
      </c>
      <c r="AJ12" s="463">
        <f t="shared" si="9"/>
        <v>0</v>
      </c>
      <c r="AK12" s="463">
        <f t="shared" si="9"/>
        <v>0</v>
      </c>
      <c r="AL12" s="463">
        <f t="shared" si="9"/>
        <v>0</v>
      </c>
      <c r="AM12" s="469">
        <f t="shared" si="5"/>
        <v>0</v>
      </c>
      <c r="AN12" s="469" t="str">
        <f t="shared" si="6"/>
        <v/>
      </c>
      <c r="AO12" s="469" t="str">
        <f t="shared" si="6"/>
        <v/>
      </c>
      <c r="AP12" s="469" t="str">
        <f t="shared" si="6"/>
        <v/>
      </c>
      <c r="AQ12" s="469" t="str">
        <f t="shared" si="6"/>
        <v/>
      </c>
      <c r="AR12" s="469" t="str">
        <f t="shared" si="6"/>
        <v/>
      </c>
      <c r="AS12" s="469" t="str">
        <f t="shared" si="6"/>
        <v/>
      </c>
      <c r="AT12" s="469" t="str">
        <f t="shared" si="6"/>
        <v/>
      </c>
      <c r="AU12" s="469" t="str">
        <f t="shared" si="6"/>
        <v/>
      </c>
      <c r="AV12" s="463">
        <f t="shared" si="7"/>
        <v>0</v>
      </c>
    </row>
    <row r="13" spans="1:48" x14ac:dyDescent="0.55000000000000004">
      <c r="A13" s="463">
        <v>8</v>
      </c>
      <c r="B13" s="463"/>
      <c r="C13" s="463"/>
      <c r="D13" s="464"/>
      <c r="E13" s="465"/>
      <c r="F13" s="463"/>
      <c r="G13" s="465"/>
      <c r="H13" s="466"/>
      <c r="I13" s="464"/>
      <c r="K13" s="471" t="s">
        <v>994</v>
      </c>
      <c r="L13" s="472">
        <f t="shared" si="10"/>
        <v>4.4000000000000021</v>
      </c>
      <c r="M13" s="472">
        <f t="shared" si="10"/>
        <v>4.3000000000000025</v>
      </c>
      <c r="N13" s="463">
        <f t="shared" si="8"/>
        <v>0</v>
      </c>
      <c r="O13" s="463">
        <f t="shared" si="8"/>
        <v>0</v>
      </c>
      <c r="P13" s="463">
        <f t="shared" si="8"/>
        <v>0</v>
      </c>
      <c r="Q13" s="463">
        <f t="shared" si="8"/>
        <v>0</v>
      </c>
      <c r="R13" s="463">
        <f t="shared" si="8"/>
        <v>0</v>
      </c>
      <c r="S13" s="463">
        <f t="shared" si="8"/>
        <v>0</v>
      </c>
      <c r="T13" s="463">
        <f t="shared" si="8"/>
        <v>0</v>
      </c>
      <c r="U13" s="463">
        <f t="shared" si="1"/>
        <v>0</v>
      </c>
      <c r="V13" s="469" t="str">
        <f t="shared" si="2"/>
        <v/>
      </c>
      <c r="W13" s="469" t="str">
        <f t="shared" si="2"/>
        <v/>
      </c>
      <c r="X13" s="469" t="str">
        <f t="shared" si="2"/>
        <v/>
      </c>
      <c r="Y13" s="469" t="str">
        <f t="shared" si="2"/>
        <v/>
      </c>
      <c r="Z13" s="469" t="str">
        <f t="shared" si="2"/>
        <v/>
      </c>
      <c r="AA13" s="469" t="str">
        <f t="shared" si="2"/>
        <v/>
      </c>
      <c r="AB13" s="469" t="str">
        <f t="shared" si="2"/>
        <v/>
      </c>
      <c r="AC13" s="463">
        <f t="shared" si="3"/>
        <v>0</v>
      </c>
      <c r="AE13" s="463">
        <f t="shared" si="9"/>
        <v>0</v>
      </c>
      <c r="AF13" s="463">
        <f t="shared" si="9"/>
        <v>0</v>
      </c>
      <c r="AG13" s="463">
        <f t="shared" si="9"/>
        <v>0</v>
      </c>
      <c r="AH13" s="463">
        <f t="shared" si="9"/>
        <v>0</v>
      </c>
      <c r="AI13" s="463">
        <f t="shared" si="9"/>
        <v>0</v>
      </c>
      <c r="AJ13" s="463">
        <f t="shared" si="9"/>
        <v>0</v>
      </c>
      <c r="AK13" s="463">
        <f t="shared" si="9"/>
        <v>0</v>
      </c>
      <c r="AL13" s="463">
        <f t="shared" si="9"/>
        <v>0</v>
      </c>
      <c r="AM13" s="469">
        <f t="shared" si="5"/>
        <v>0</v>
      </c>
      <c r="AN13" s="469" t="str">
        <f t="shared" si="6"/>
        <v/>
      </c>
      <c r="AO13" s="469" t="str">
        <f t="shared" si="6"/>
        <v/>
      </c>
      <c r="AP13" s="469" t="str">
        <f t="shared" si="6"/>
        <v/>
      </c>
      <c r="AQ13" s="469" t="str">
        <f t="shared" si="6"/>
        <v/>
      </c>
      <c r="AR13" s="469" t="str">
        <f t="shared" si="6"/>
        <v/>
      </c>
      <c r="AS13" s="469" t="str">
        <f t="shared" si="6"/>
        <v/>
      </c>
      <c r="AT13" s="469" t="str">
        <f t="shared" si="6"/>
        <v/>
      </c>
      <c r="AU13" s="469" t="str">
        <f t="shared" si="6"/>
        <v/>
      </c>
      <c r="AV13" s="463">
        <f t="shared" si="7"/>
        <v>0</v>
      </c>
    </row>
    <row r="14" spans="1:48" x14ac:dyDescent="0.55000000000000004">
      <c r="A14" s="463">
        <v>9</v>
      </c>
      <c r="B14" s="463"/>
      <c r="C14" s="463"/>
      <c r="D14" s="464"/>
      <c r="E14" s="465"/>
      <c r="F14" s="463"/>
      <c r="G14" s="465"/>
      <c r="H14" s="466"/>
      <c r="I14" s="464"/>
      <c r="K14" s="471" t="s">
        <v>995</v>
      </c>
      <c r="L14" s="472">
        <f t="shared" si="10"/>
        <v>4.3000000000000025</v>
      </c>
      <c r="M14" s="472">
        <f t="shared" si="10"/>
        <v>4.2000000000000028</v>
      </c>
      <c r="N14" s="463">
        <f t="shared" si="8"/>
        <v>0</v>
      </c>
      <c r="O14" s="463">
        <f t="shared" si="8"/>
        <v>0</v>
      </c>
      <c r="P14" s="463">
        <f t="shared" si="8"/>
        <v>0</v>
      </c>
      <c r="Q14" s="463">
        <f t="shared" si="8"/>
        <v>0</v>
      </c>
      <c r="R14" s="463">
        <f t="shared" si="8"/>
        <v>0</v>
      </c>
      <c r="S14" s="463">
        <f t="shared" si="8"/>
        <v>0</v>
      </c>
      <c r="T14" s="463">
        <f t="shared" si="8"/>
        <v>0</v>
      </c>
      <c r="U14" s="463">
        <f t="shared" si="1"/>
        <v>0</v>
      </c>
      <c r="V14" s="469" t="str">
        <f t="shared" si="2"/>
        <v/>
      </c>
      <c r="W14" s="469" t="str">
        <f t="shared" si="2"/>
        <v/>
      </c>
      <c r="X14" s="469" t="str">
        <f t="shared" si="2"/>
        <v/>
      </c>
      <c r="Y14" s="469" t="str">
        <f t="shared" si="2"/>
        <v/>
      </c>
      <c r="Z14" s="469" t="str">
        <f t="shared" si="2"/>
        <v/>
      </c>
      <c r="AA14" s="469" t="str">
        <f t="shared" si="2"/>
        <v/>
      </c>
      <c r="AB14" s="469" t="str">
        <f t="shared" si="2"/>
        <v/>
      </c>
      <c r="AC14" s="463">
        <f t="shared" si="3"/>
        <v>0</v>
      </c>
      <c r="AE14" s="463">
        <f t="shared" si="9"/>
        <v>0</v>
      </c>
      <c r="AF14" s="463">
        <f t="shared" si="9"/>
        <v>0</v>
      </c>
      <c r="AG14" s="463">
        <f t="shared" si="9"/>
        <v>0</v>
      </c>
      <c r="AH14" s="463">
        <f t="shared" si="9"/>
        <v>0</v>
      </c>
      <c r="AI14" s="463">
        <f t="shared" si="9"/>
        <v>0</v>
      </c>
      <c r="AJ14" s="463">
        <f t="shared" si="9"/>
        <v>0</v>
      </c>
      <c r="AK14" s="463">
        <f t="shared" si="9"/>
        <v>0</v>
      </c>
      <c r="AL14" s="463">
        <f t="shared" si="9"/>
        <v>0</v>
      </c>
      <c r="AM14" s="469">
        <f t="shared" si="5"/>
        <v>0</v>
      </c>
      <c r="AN14" s="469" t="str">
        <f t="shared" si="6"/>
        <v/>
      </c>
      <c r="AO14" s="469" t="str">
        <f t="shared" si="6"/>
        <v/>
      </c>
      <c r="AP14" s="469" t="str">
        <f t="shared" si="6"/>
        <v/>
      </c>
      <c r="AQ14" s="469" t="str">
        <f t="shared" si="6"/>
        <v/>
      </c>
      <c r="AR14" s="469" t="str">
        <f t="shared" si="6"/>
        <v/>
      </c>
      <c r="AS14" s="469" t="str">
        <f t="shared" si="6"/>
        <v/>
      </c>
      <c r="AT14" s="469" t="str">
        <f t="shared" si="6"/>
        <v/>
      </c>
      <c r="AU14" s="469" t="str">
        <f t="shared" si="6"/>
        <v/>
      </c>
      <c r="AV14" s="463">
        <f t="shared" si="7"/>
        <v>0</v>
      </c>
    </row>
    <row r="15" spans="1:48" x14ac:dyDescent="0.55000000000000004">
      <c r="A15" s="463">
        <v>10</v>
      </c>
      <c r="B15" s="463"/>
      <c r="C15" s="463"/>
      <c r="D15" s="464"/>
      <c r="E15" s="465"/>
      <c r="F15" s="463"/>
      <c r="G15" s="465"/>
      <c r="H15" s="466"/>
      <c r="I15" s="464"/>
      <c r="K15" s="471" t="s">
        <v>996</v>
      </c>
      <c r="L15" s="472">
        <f t="shared" si="10"/>
        <v>4.2000000000000028</v>
      </c>
      <c r="M15" s="472">
        <f t="shared" si="10"/>
        <v>4.1000000000000032</v>
      </c>
      <c r="N15" s="463">
        <f t="shared" si="8"/>
        <v>0</v>
      </c>
      <c r="O15" s="463">
        <f t="shared" si="8"/>
        <v>0</v>
      </c>
      <c r="P15" s="463">
        <f t="shared" si="8"/>
        <v>0</v>
      </c>
      <c r="Q15" s="463">
        <f t="shared" si="8"/>
        <v>0</v>
      </c>
      <c r="R15" s="463">
        <f t="shared" si="8"/>
        <v>0</v>
      </c>
      <c r="S15" s="463">
        <f t="shared" si="8"/>
        <v>0</v>
      </c>
      <c r="T15" s="463">
        <f t="shared" si="8"/>
        <v>0</v>
      </c>
      <c r="U15" s="463">
        <f t="shared" si="1"/>
        <v>0</v>
      </c>
      <c r="V15" s="469" t="str">
        <f t="shared" si="2"/>
        <v/>
      </c>
      <c r="W15" s="469" t="str">
        <f t="shared" si="2"/>
        <v/>
      </c>
      <c r="X15" s="469" t="str">
        <f t="shared" si="2"/>
        <v/>
      </c>
      <c r="Y15" s="469" t="str">
        <f t="shared" si="2"/>
        <v/>
      </c>
      <c r="Z15" s="469" t="str">
        <f t="shared" si="2"/>
        <v/>
      </c>
      <c r="AA15" s="469" t="str">
        <f t="shared" si="2"/>
        <v/>
      </c>
      <c r="AB15" s="469" t="str">
        <f t="shared" si="2"/>
        <v/>
      </c>
      <c r="AC15" s="463">
        <f t="shared" si="3"/>
        <v>0</v>
      </c>
      <c r="AE15" s="463">
        <f t="shared" si="9"/>
        <v>0</v>
      </c>
      <c r="AF15" s="463">
        <f t="shared" si="9"/>
        <v>0</v>
      </c>
      <c r="AG15" s="463">
        <f t="shared" si="9"/>
        <v>0</v>
      </c>
      <c r="AH15" s="463">
        <f t="shared" si="9"/>
        <v>0</v>
      </c>
      <c r="AI15" s="463">
        <f t="shared" si="9"/>
        <v>0</v>
      </c>
      <c r="AJ15" s="463">
        <f t="shared" si="9"/>
        <v>0</v>
      </c>
      <c r="AK15" s="463">
        <f t="shared" si="9"/>
        <v>0</v>
      </c>
      <c r="AL15" s="463">
        <f t="shared" si="9"/>
        <v>0</v>
      </c>
      <c r="AM15" s="469">
        <f t="shared" si="5"/>
        <v>0</v>
      </c>
      <c r="AN15" s="469" t="str">
        <f t="shared" si="6"/>
        <v/>
      </c>
      <c r="AO15" s="469" t="str">
        <f t="shared" si="6"/>
        <v/>
      </c>
      <c r="AP15" s="469" t="str">
        <f t="shared" si="6"/>
        <v/>
      </c>
      <c r="AQ15" s="469" t="str">
        <f t="shared" si="6"/>
        <v/>
      </c>
      <c r="AR15" s="469" t="str">
        <f t="shared" si="6"/>
        <v/>
      </c>
      <c r="AS15" s="469" t="str">
        <f t="shared" si="6"/>
        <v/>
      </c>
      <c r="AT15" s="469" t="str">
        <f t="shared" si="6"/>
        <v/>
      </c>
      <c r="AU15" s="469" t="str">
        <f t="shared" si="6"/>
        <v/>
      </c>
      <c r="AV15" s="463">
        <f t="shared" si="7"/>
        <v>0</v>
      </c>
    </row>
    <row r="16" spans="1:48" x14ac:dyDescent="0.55000000000000004">
      <c r="A16" s="463">
        <v>11</v>
      </c>
      <c r="B16" s="463"/>
      <c r="C16" s="463"/>
      <c r="D16" s="464"/>
      <c r="E16" s="463"/>
      <c r="F16" s="463"/>
      <c r="G16" s="465"/>
      <c r="H16" s="466"/>
      <c r="I16" s="464"/>
      <c r="K16" s="471" t="s">
        <v>997</v>
      </c>
      <c r="L16" s="472">
        <f t="shared" si="10"/>
        <v>4.1000000000000032</v>
      </c>
      <c r="M16" s="472">
        <f t="shared" si="10"/>
        <v>4.0000000000000036</v>
      </c>
      <c r="N16" s="463">
        <f t="shared" si="8"/>
        <v>0</v>
      </c>
      <c r="O16" s="463">
        <f t="shared" si="8"/>
        <v>0</v>
      </c>
      <c r="P16" s="463">
        <f t="shared" si="8"/>
        <v>0</v>
      </c>
      <c r="Q16" s="463">
        <f t="shared" si="8"/>
        <v>0</v>
      </c>
      <c r="R16" s="463">
        <f t="shared" si="8"/>
        <v>0</v>
      </c>
      <c r="S16" s="463">
        <f t="shared" si="8"/>
        <v>0</v>
      </c>
      <c r="T16" s="463">
        <f t="shared" si="8"/>
        <v>0</v>
      </c>
      <c r="U16" s="463">
        <f t="shared" si="1"/>
        <v>0</v>
      </c>
      <c r="V16" s="469" t="str">
        <f t="shared" si="2"/>
        <v/>
      </c>
      <c r="W16" s="469" t="str">
        <f t="shared" si="2"/>
        <v/>
      </c>
      <c r="X16" s="469" t="str">
        <f t="shared" si="2"/>
        <v/>
      </c>
      <c r="Y16" s="469" t="str">
        <f t="shared" si="2"/>
        <v/>
      </c>
      <c r="Z16" s="469" t="str">
        <f t="shared" si="2"/>
        <v/>
      </c>
      <c r="AA16" s="469" t="str">
        <f t="shared" si="2"/>
        <v/>
      </c>
      <c r="AB16" s="469" t="str">
        <f t="shared" si="2"/>
        <v/>
      </c>
      <c r="AC16" s="463">
        <f t="shared" si="3"/>
        <v>0</v>
      </c>
      <c r="AE16" s="463">
        <f t="shared" si="9"/>
        <v>0</v>
      </c>
      <c r="AF16" s="463">
        <f t="shared" si="9"/>
        <v>0</v>
      </c>
      <c r="AG16" s="463">
        <f t="shared" si="9"/>
        <v>0</v>
      </c>
      <c r="AH16" s="463">
        <f t="shared" si="9"/>
        <v>0</v>
      </c>
      <c r="AI16" s="463">
        <f t="shared" si="9"/>
        <v>0</v>
      </c>
      <c r="AJ16" s="463">
        <f t="shared" si="9"/>
        <v>0</v>
      </c>
      <c r="AK16" s="463">
        <f t="shared" si="9"/>
        <v>0</v>
      </c>
      <c r="AL16" s="463">
        <f t="shared" si="9"/>
        <v>0</v>
      </c>
      <c r="AM16" s="469">
        <f t="shared" si="5"/>
        <v>0</v>
      </c>
      <c r="AN16" s="469" t="str">
        <f t="shared" si="6"/>
        <v/>
      </c>
      <c r="AO16" s="469" t="str">
        <f t="shared" si="6"/>
        <v/>
      </c>
      <c r="AP16" s="469" t="str">
        <f t="shared" si="6"/>
        <v/>
      </c>
      <c r="AQ16" s="469" t="str">
        <f t="shared" si="6"/>
        <v/>
      </c>
      <c r="AR16" s="469" t="str">
        <f t="shared" si="6"/>
        <v/>
      </c>
      <c r="AS16" s="469" t="str">
        <f t="shared" si="6"/>
        <v/>
      </c>
      <c r="AT16" s="469" t="str">
        <f t="shared" si="6"/>
        <v/>
      </c>
      <c r="AU16" s="469" t="str">
        <f t="shared" si="6"/>
        <v/>
      </c>
      <c r="AV16" s="463">
        <f t="shared" si="7"/>
        <v>0</v>
      </c>
    </row>
    <row r="17" spans="1:48" x14ac:dyDescent="0.55000000000000004">
      <c r="A17" s="463">
        <v>12</v>
      </c>
      <c r="B17" s="463"/>
      <c r="C17" s="463"/>
      <c r="D17" s="464"/>
      <c r="E17" s="463"/>
      <c r="F17" s="463"/>
      <c r="G17" s="465"/>
      <c r="H17" s="466"/>
      <c r="I17" s="464"/>
      <c r="K17" s="471" t="s">
        <v>998</v>
      </c>
      <c r="L17" s="472">
        <f t="shared" si="10"/>
        <v>4.0000000000000036</v>
      </c>
      <c r="M17" s="472">
        <f t="shared" si="10"/>
        <v>3.9000000000000035</v>
      </c>
      <c r="N17" s="463">
        <f t="shared" si="8"/>
        <v>0</v>
      </c>
      <c r="O17" s="463">
        <f t="shared" si="8"/>
        <v>0</v>
      </c>
      <c r="P17" s="463">
        <f t="shared" si="8"/>
        <v>0</v>
      </c>
      <c r="Q17" s="463">
        <f t="shared" si="8"/>
        <v>0</v>
      </c>
      <c r="R17" s="463">
        <f t="shared" si="8"/>
        <v>0</v>
      </c>
      <c r="S17" s="463">
        <f t="shared" si="8"/>
        <v>0</v>
      </c>
      <c r="T17" s="463">
        <f t="shared" si="8"/>
        <v>0</v>
      </c>
      <c r="U17" s="463">
        <f t="shared" si="1"/>
        <v>0</v>
      </c>
      <c r="V17" s="469" t="str">
        <f t="shared" si="2"/>
        <v/>
      </c>
      <c r="W17" s="469" t="str">
        <f t="shared" si="2"/>
        <v/>
      </c>
      <c r="X17" s="469" t="str">
        <f t="shared" si="2"/>
        <v/>
      </c>
      <c r="Y17" s="469" t="str">
        <f t="shared" si="2"/>
        <v/>
      </c>
      <c r="Z17" s="469" t="str">
        <f t="shared" si="2"/>
        <v/>
      </c>
      <c r="AA17" s="469" t="str">
        <f t="shared" si="2"/>
        <v/>
      </c>
      <c r="AB17" s="469" t="str">
        <f t="shared" si="2"/>
        <v/>
      </c>
      <c r="AC17" s="463">
        <f t="shared" si="3"/>
        <v>0</v>
      </c>
      <c r="AE17" s="463">
        <f t="shared" si="9"/>
        <v>0</v>
      </c>
      <c r="AF17" s="463">
        <f t="shared" si="9"/>
        <v>0</v>
      </c>
      <c r="AG17" s="463">
        <f t="shared" si="9"/>
        <v>0</v>
      </c>
      <c r="AH17" s="463">
        <f t="shared" si="9"/>
        <v>0</v>
      </c>
      <c r="AI17" s="463">
        <f t="shared" si="9"/>
        <v>0</v>
      </c>
      <c r="AJ17" s="463">
        <f t="shared" si="9"/>
        <v>0</v>
      </c>
      <c r="AK17" s="463">
        <f t="shared" si="9"/>
        <v>0</v>
      </c>
      <c r="AL17" s="463">
        <f t="shared" si="9"/>
        <v>0</v>
      </c>
      <c r="AM17" s="469">
        <f t="shared" si="5"/>
        <v>0</v>
      </c>
      <c r="AN17" s="469" t="str">
        <f t="shared" si="6"/>
        <v/>
      </c>
      <c r="AO17" s="469" t="str">
        <f t="shared" si="6"/>
        <v/>
      </c>
      <c r="AP17" s="469" t="str">
        <f t="shared" si="6"/>
        <v/>
      </c>
      <c r="AQ17" s="469" t="str">
        <f t="shared" si="6"/>
        <v/>
      </c>
      <c r="AR17" s="469" t="str">
        <f t="shared" si="6"/>
        <v/>
      </c>
      <c r="AS17" s="469" t="str">
        <f t="shared" si="6"/>
        <v/>
      </c>
      <c r="AT17" s="469" t="str">
        <f t="shared" si="6"/>
        <v/>
      </c>
      <c r="AU17" s="469" t="str">
        <f t="shared" si="6"/>
        <v/>
      </c>
      <c r="AV17" s="463">
        <f t="shared" si="7"/>
        <v>0</v>
      </c>
    </row>
    <row r="18" spans="1:48" x14ac:dyDescent="0.55000000000000004">
      <c r="A18" s="463">
        <v>13</v>
      </c>
      <c r="B18" s="463"/>
      <c r="C18" s="463"/>
      <c r="D18" s="464"/>
      <c r="E18" s="463"/>
      <c r="F18" s="463"/>
      <c r="G18" s="465"/>
      <c r="H18" s="466"/>
      <c r="I18" s="464"/>
      <c r="K18" s="471" t="s">
        <v>999</v>
      </c>
      <c r="L18" s="472">
        <f t="shared" si="10"/>
        <v>3.9000000000000035</v>
      </c>
      <c r="M18" s="472">
        <f t="shared" si="10"/>
        <v>3.8000000000000034</v>
      </c>
      <c r="N18" s="463">
        <f t="shared" si="8"/>
        <v>0</v>
      </c>
      <c r="O18" s="463">
        <f t="shared" si="8"/>
        <v>0</v>
      </c>
      <c r="P18" s="463">
        <f t="shared" si="8"/>
        <v>0</v>
      </c>
      <c r="Q18" s="463">
        <f t="shared" si="8"/>
        <v>0</v>
      </c>
      <c r="R18" s="463">
        <f t="shared" si="8"/>
        <v>0</v>
      </c>
      <c r="S18" s="463">
        <f t="shared" si="8"/>
        <v>0</v>
      </c>
      <c r="T18" s="463">
        <f t="shared" si="8"/>
        <v>0</v>
      </c>
      <c r="U18" s="463">
        <f t="shared" si="1"/>
        <v>0</v>
      </c>
      <c r="V18" s="469" t="str">
        <f t="shared" si="2"/>
        <v/>
      </c>
      <c r="W18" s="469" t="str">
        <f t="shared" si="2"/>
        <v/>
      </c>
      <c r="X18" s="469" t="str">
        <f t="shared" si="2"/>
        <v/>
      </c>
      <c r="Y18" s="469" t="str">
        <f t="shared" si="2"/>
        <v/>
      </c>
      <c r="Z18" s="469" t="str">
        <f t="shared" si="2"/>
        <v/>
      </c>
      <c r="AA18" s="469" t="str">
        <f t="shared" si="2"/>
        <v/>
      </c>
      <c r="AB18" s="469" t="str">
        <f t="shared" si="2"/>
        <v/>
      </c>
      <c r="AC18" s="463">
        <f t="shared" si="3"/>
        <v>0</v>
      </c>
      <c r="AE18" s="463">
        <f t="shared" si="9"/>
        <v>0</v>
      </c>
      <c r="AF18" s="463">
        <f t="shared" si="9"/>
        <v>0</v>
      </c>
      <c r="AG18" s="463">
        <f t="shared" si="9"/>
        <v>0</v>
      </c>
      <c r="AH18" s="463">
        <f t="shared" si="9"/>
        <v>0</v>
      </c>
      <c r="AI18" s="463">
        <f t="shared" si="9"/>
        <v>0</v>
      </c>
      <c r="AJ18" s="463">
        <f t="shared" si="9"/>
        <v>0</v>
      </c>
      <c r="AK18" s="463">
        <f t="shared" si="9"/>
        <v>0</v>
      </c>
      <c r="AL18" s="463">
        <f t="shared" si="9"/>
        <v>0</v>
      </c>
      <c r="AM18" s="469">
        <f t="shared" si="5"/>
        <v>0</v>
      </c>
      <c r="AN18" s="469" t="str">
        <f t="shared" si="6"/>
        <v/>
      </c>
      <c r="AO18" s="469" t="str">
        <f t="shared" si="6"/>
        <v/>
      </c>
      <c r="AP18" s="469" t="str">
        <f t="shared" si="6"/>
        <v/>
      </c>
      <c r="AQ18" s="469" t="str">
        <f t="shared" si="6"/>
        <v/>
      </c>
      <c r="AR18" s="469" t="str">
        <f t="shared" si="6"/>
        <v/>
      </c>
      <c r="AS18" s="469" t="str">
        <f t="shared" si="6"/>
        <v/>
      </c>
      <c r="AT18" s="469" t="str">
        <f t="shared" si="6"/>
        <v/>
      </c>
      <c r="AU18" s="469" t="str">
        <f t="shared" si="6"/>
        <v/>
      </c>
      <c r="AV18" s="463">
        <f t="shared" si="7"/>
        <v>0</v>
      </c>
    </row>
    <row r="19" spans="1:48" x14ac:dyDescent="0.55000000000000004">
      <c r="A19" s="463">
        <v>14</v>
      </c>
      <c r="B19" s="463"/>
      <c r="C19" s="463"/>
      <c r="D19" s="464"/>
      <c r="E19" s="463"/>
      <c r="F19" s="463"/>
      <c r="G19" s="465"/>
      <c r="H19" s="466"/>
      <c r="I19" s="464"/>
      <c r="K19" s="471" t="s">
        <v>1000</v>
      </c>
      <c r="L19" s="472">
        <f t="shared" si="10"/>
        <v>3.8000000000000034</v>
      </c>
      <c r="M19" s="472">
        <f t="shared" si="10"/>
        <v>3.7000000000000033</v>
      </c>
      <c r="N19" s="463">
        <f t="shared" si="8"/>
        <v>0</v>
      </c>
      <c r="O19" s="463">
        <f t="shared" si="8"/>
        <v>0</v>
      </c>
      <c r="P19" s="463">
        <f t="shared" si="8"/>
        <v>0</v>
      </c>
      <c r="Q19" s="463">
        <f t="shared" si="8"/>
        <v>0</v>
      </c>
      <c r="R19" s="463">
        <f t="shared" si="8"/>
        <v>0</v>
      </c>
      <c r="S19" s="463">
        <f t="shared" si="8"/>
        <v>0</v>
      </c>
      <c r="T19" s="463">
        <f t="shared" si="8"/>
        <v>0</v>
      </c>
      <c r="U19" s="463">
        <f t="shared" si="1"/>
        <v>0</v>
      </c>
      <c r="V19" s="469" t="str">
        <f t="shared" si="2"/>
        <v/>
      </c>
      <c r="W19" s="469" t="str">
        <f t="shared" si="2"/>
        <v/>
      </c>
      <c r="X19" s="469" t="str">
        <f t="shared" si="2"/>
        <v/>
      </c>
      <c r="Y19" s="469" t="str">
        <f t="shared" si="2"/>
        <v/>
      </c>
      <c r="Z19" s="469" t="str">
        <f t="shared" si="2"/>
        <v/>
      </c>
      <c r="AA19" s="469" t="str">
        <f t="shared" si="2"/>
        <v/>
      </c>
      <c r="AB19" s="469" t="str">
        <f t="shared" si="2"/>
        <v/>
      </c>
      <c r="AC19" s="463">
        <f t="shared" si="3"/>
        <v>0</v>
      </c>
      <c r="AE19" s="463">
        <f t="shared" si="9"/>
        <v>0</v>
      </c>
      <c r="AF19" s="463">
        <f t="shared" si="9"/>
        <v>0</v>
      </c>
      <c r="AG19" s="463">
        <f t="shared" si="9"/>
        <v>0</v>
      </c>
      <c r="AH19" s="463">
        <f t="shared" si="9"/>
        <v>0</v>
      </c>
      <c r="AI19" s="463">
        <f t="shared" si="9"/>
        <v>0</v>
      </c>
      <c r="AJ19" s="463">
        <f t="shared" si="9"/>
        <v>0</v>
      </c>
      <c r="AK19" s="463">
        <f t="shared" si="9"/>
        <v>0</v>
      </c>
      <c r="AL19" s="463">
        <f t="shared" si="9"/>
        <v>0</v>
      </c>
      <c r="AM19" s="469">
        <f t="shared" si="5"/>
        <v>0</v>
      </c>
      <c r="AN19" s="469" t="str">
        <f t="shared" si="6"/>
        <v/>
      </c>
      <c r="AO19" s="469" t="str">
        <f t="shared" si="6"/>
        <v/>
      </c>
      <c r="AP19" s="469" t="str">
        <f t="shared" si="6"/>
        <v/>
      </c>
      <c r="AQ19" s="469" t="str">
        <f t="shared" si="6"/>
        <v/>
      </c>
      <c r="AR19" s="469" t="str">
        <f t="shared" si="6"/>
        <v/>
      </c>
      <c r="AS19" s="469" t="str">
        <f t="shared" si="6"/>
        <v/>
      </c>
      <c r="AT19" s="469" t="str">
        <f t="shared" si="6"/>
        <v/>
      </c>
      <c r="AU19" s="469" t="str">
        <f t="shared" si="6"/>
        <v/>
      </c>
      <c r="AV19" s="463">
        <f t="shared" si="7"/>
        <v>0</v>
      </c>
    </row>
    <row r="20" spans="1:48" x14ac:dyDescent="0.55000000000000004">
      <c r="A20" s="463">
        <v>15</v>
      </c>
      <c r="B20" s="463"/>
      <c r="C20" s="463"/>
      <c r="D20" s="464"/>
      <c r="E20" s="463"/>
      <c r="F20" s="463"/>
      <c r="G20" s="465"/>
      <c r="H20" s="466"/>
      <c r="I20" s="464"/>
      <c r="K20" s="471" t="s">
        <v>1001</v>
      </c>
      <c r="L20" s="472">
        <f t="shared" si="10"/>
        <v>3.7000000000000033</v>
      </c>
      <c r="M20" s="472">
        <f t="shared" si="10"/>
        <v>3.6000000000000032</v>
      </c>
      <c r="N20" s="463">
        <f t="shared" si="8"/>
        <v>0</v>
      </c>
      <c r="O20" s="463">
        <f t="shared" si="8"/>
        <v>0</v>
      </c>
      <c r="P20" s="463">
        <f t="shared" si="8"/>
        <v>0</v>
      </c>
      <c r="Q20" s="463">
        <f t="shared" si="8"/>
        <v>0</v>
      </c>
      <c r="R20" s="463">
        <f t="shared" si="8"/>
        <v>0</v>
      </c>
      <c r="S20" s="463">
        <f t="shared" si="8"/>
        <v>0</v>
      </c>
      <c r="T20" s="463">
        <f t="shared" si="8"/>
        <v>0</v>
      </c>
      <c r="U20" s="463">
        <f t="shared" si="1"/>
        <v>0</v>
      </c>
      <c r="V20" s="469" t="str">
        <f t="shared" si="2"/>
        <v/>
      </c>
      <c r="W20" s="469" t="str">
        <f t="shared" si="2"/>
        <v/>
      </c>
      <c r="X20" s="469" t="str">
        <f t="shared" si="2"/>
        <v/>
      </c>
      <c r="Y20" s="469" t="str">
        <f t="shared" si="2"/>
        <v/>
      </c>
      <c r="Z20" s="469" t="str">
        <f t="shared" si="2"/>
        <v/>
      </c>
      <c r="AA20" s="469" t="str">
        <f t="shared" si="2"/>
        <v/>
      </c>
      <c r="AB20" s="469" t="str">
        <f t="shared" si="2"/>
        <v/>
      </c>
      <c r="AC20" s="463">
        <f t="shared" si="3"/>
        <v>0</v>
      </c>
      <c r="AE20" s="463">
        <f t="shared" si="9"/>
        <v>0</v>
      </c>
      <c r="AF20" s="463">
        <f t="shared" si="9"/>
        <v>0</v>
      </c>
      <c r="AG20" s="463">
        <f t="shared" si="9"/>
        <v>0</v>
      </c>
      <c r="AH20" s="463">
        <f t="shared" si="9"/>
        <v>0</v>
      </c>
      <c r="AI20" s="463">
        <f t="shared" si="9"/>
        <v>0</v>
      </c>
      <c r="AJ20" s="463">
        <f t="shared" si="9"/>
        <v>0</v>
      </c>
      <c r="AK20" s="463">
        <f t="shared" si="9"/>
        <v>0</v>
      </c>
      <c r="AL20" s="463">
        <f t="shared" si="9"/>
        <v>0</v>
      </c>
      <c r="AM20" s="469">
        <f t="shared" si="5"/>
        <v>0</v>
      </c>
      <c r="AN20" s="469" t="str">
        <f t="shared" si="6"/>
        <v/>
      </c>
      <c r="AO20" s="469" t="str">
        <f t="shared" si="6"/>
        <v/>
      </c>
      <c r="AP20" s="469" t="str">
        <f t="shared" si="6"/>
        <v/>
      </c>
      <c r="AQ20" s="469" t="str">
        <f t="shared" si="6"/>
        <v/>
      </c>
      <c r="AR20" s="469" t="str">
        <f t="shared" si="6"/>
        <v/>
      </c>
      <c r="AS20" s="469" t="str">
        <f t="shared" si="6"/>
        <v/>
      </c>
      <c r="AT20" s="469" t="str">
        <f t="shared" si="6"/>
        <v/>
      </c>
      <c r="AU20" s="469" t="str">
        <f t="shared" si="6"/>
        <v/>
      </c>
      <c r="AV20" s="463">
        <f t="shared" si="7"/>
        <v>0</v>
      </c>
    </row>
    <row r="21" spans="1:48" x14ac:dyDescent="0.55000000000000004">
      <c r="A21" s="463">
        <v>16</v>
      </c>
      <c r="B21" s="463"/>
      <c r="C21" s="463"/>
      <c r="D21" s="464"/>
      <c r="E21" s="463"/>
      <c r="F21" s="463"/>
      <c r="G21" s="465"/>
      <c r="H21" s="466"/>
      <c r="I21" s="464"/>
      <c r="K21" s="471" t="s">
        <v>1002</v>
      </c>
      <c r="L21" s="472">
        <f t="shared" si="10"/>
        <v>3.6000000000000032</v>
      </c>
      <c r="M21" s="472">
        <f t="shared" si="10"/>
        <v>3.5000000000000031</v>
      </c>
      <c r="N21" s="463">
        <f t="shared" si="8"/>
        <v>0</v>
      </c>
      <c r="O21" s="463">
        <f t="shared" si="8"/>
        <v>0</v>
      </c>
      <c r="P21" s="463">
        <f t="shared" si="8"/>
        <v>0</v>
      </c>
      <c r="Q21" s="463">
        <f t="shared" si="8"/>
        <v>0</v>
      </c>
      <c r="R21" s="463">
        <f t="shared" si="8"/>
        <v>0</v>
      </c>
      <c r="S21" s="463">
        <f t="shared" si="8"/>
        <v>0</v>
      </c>
      <c r="T21" s="463">
        <f t="shared" si="8"/>
        <v>0</v>
      </c>
      <c r="U21" s="463">
        <f t="shared" si="1"/>
        <v>0</v>
      </c>
      <c r="V21" s="469" t="str">
        <f t="shared" si="2"/>
        <v/>
      </c>
      <c r="W21" s="469" t="str">
        <f t="shared" si="2"/>
        <v/>
      </c>
      <c r="X21" s="469" t="str">
        <f t="shared" si="2"/>
        <v/>
      </c>
      <c r="Y21" s="469" t="str">
        <f t="shared" si="2"/>
        <v/>
      </c>
      <c r="Z21" s="469" t="str">
        <f t="shared" si="2"/>
        <v/>
      </c>
      <c r="AA21" s="469" t="str">
        <f t="shared" si="2"/>
        <v/>
      </c>
      <c r="AB21" s="469" t="str">
        <f t="shared" si="2"/>
        <v/>
      </c>
      <c r="AC21" s="463">
        <f t="shared" si="3"/>
        <v>0</v>
      </c>
      <c r="AE21" s="463">
        <f t="shared" si="9"/>
        <v>0</v>
      </c>
      <c r="AF21" s="463">
        <f t="shared" si="9"/>
        <v>0</v>
      </c>
      <c r="AG21" s="463">
        <f t="shared" si="9"/>
        <v>0</v>
      </c>
      <c r="AH21" s="463">
        <f t="shared" si="9"/>
        <v>0</v>
      </c>
      <c r="AI21" s="463">
        <f t="shared" si="9"/>
        <v>0</v>
      </c>
      <c r="AJ21" s="463">
        <f t="shared" si="9"/>
        <v>0</v>
      </c>
      <c r="AK21" s="463">
        <f t="shared" si="9"/>
        <v>0</v>
      </c>
      <c r="AL21" s="463">
        <f t="shared" si="9"/>
        <v>0</v>
      </c>
      <c r="AM21" s="469">
        <f t="shared" si="5"/>
        <v>0</v>
      </c>
      <c r="AN21" s="469" t="str">
        <f t="shared" si="6"/>
        <v/>
      </c>
      <c r="AO21" s="469" t="str">
        <f t="shared" si="6"/>
        <v/>
      </c>
      <c r="AP21" s="469" t="str">
        <f t="shared" si="6"/>
        <v/>
      </c>
      <c r="AQ21" s="469" t="str">
        <f t="shared" si="6"/>
        <v/>
      </c>
      <c r="AR21" s="469" t="str">
        <f t="shared" si="6"/>
        <v/>
      </c>
      <c r="AS21" s="469" t="str">
        <f t="shared" si="6"/>
        <v/>
      </c>
      <c r="AT21" s="469" t="str">
        <f t="shared" si="6"/>
        <v/>
      </c>
      <c r="AU21" s="469" t="str">
        <f t="shared" si="6"/>
        <v/>
      </c>
      <c r="AV21" s="463">
        <f t="shared" si="7"/>
        <v>0</v>
      </c>
    </row>
    <row r="22" spans="1:48" x14ac:dyDescent="0.55000000000000004">
      <c r="A22" s="463">
        <v>17</v>
      </c>
      <c r="B22" s="463"/>
      <c r="C22" s="463"/>
      <c r="D22" s="464"/>
      <c r="E22" s="463"/>
      <c r="F22" s="463"/>
      <c r="G22" s="465"/>
      <c r="H22" s="466"/>
      <c r="I22" s="464"/>
      <c r="K22" s="471" t="s">
        <v>1003</v>
      </c>
      <c r="L22" s="472">
        <f t="shared" si="10"/>
        <v>3.5000000000000031</v>
      </c>
      <c r="M22" s="472">
        <f t="shared" si="10"/>
        <v>3.400000000000003</v>
      </c>
      <c r="N22" s="463">
        <f t="shared" si="8"/>
        <v>0</v>
      </c>
      <c r="O22" s="463">
        <f t="shared" si="8"/>
        <v>0</v>
      </c>
      <c r="P22" s="463">
        <f t="shared" si="8"/>
        <v>0</v>
      </c>
      <c r="Q22" s="463">
        <f t="shared" si="8"/>
        <v>0</v>
      </c>
      <c r="R22" s="463">
        <f t="shared" si="8"/>
        <v>0</v>
      </c>
      <c r="S22" s="463">
        <f t="shared" si="8"/>
        <v>0</v>
      </c>
      <c r="T22" s="463">
        <f t="shared" si="8"/>
        <v>0</v>
      </c>
      <c r="U22" s="463">
        <f t="shared" si="1"/>
        <v>0</v>
      </c>
      <c r="V22" s="469" t="str">
        <f t="shared" si="2"/>
        <v/>
      </c>
      <c r="W22" s="469" t="str">
        <f t="shared" si="2"/>
        <v/>
      </c>
      <c r="X22" s="469" t="str">
        <f t="shared" si="2"/>
        <v/>
      </c>
      <c r="Y22" s="469" t="str">
        <f t="shared" si="2"/>
        <v/>
      </c>
      <c r="Z22" s="469" t="str">
        <f t="shared" si="2"/>
        <v/>
      </c>
      <c r="AA22" s="469" t="str">
        <f t="shared" si="2"/>
        <v/>
      </c>
      <c r="AB22" s="469" t="str">
        <f t="shared" si="2"/>
        <v/>
      </c>
      <c r="AC22" s="463">
        <f t="shared" si="3"/>
        <v>0</v>
      </c>
      <c r="AE22" s="463">
        <f t="shared" si="9"/>
        <v>0</v>
      </c>
      <c r="AF22" s="463">
        <f t="shared" si="9"/>
        <v>0</v>
      </c>
      <c r="AG22" s="463">
        <f t="shared" si="9"/>
        <v>0</v>
      </c>
      <c r="AH22" s="463">
        <f t="shared" si="9"/>
        <v>0</v>
      </c>
      <c r="AI22" s="463">
        <f t="shared" si="9"/>
        <v>0</v>
      </c>
      <c r="AJ22" s="463">
        <f t="shared" si="9"/>
        <v>0</v>
      </c>
      <c r="AK22" s="463">
        <f t="shared" si="9"/>
        <v>0</v>
      </c>
      <c r="AL22" s="463">
        <f t="shared" si="9"/>
        <v>0</v>
      </c>
      <c r="AM22" s="469">
        <f t="shared" si="5"/>
        <v>0</v>
      </c>
      <c r="AN22" s="469" t="str">
        <f t="shared" si="6"/>
        <v/>
      </c>
      <c r="AO22" s="469" t="str">
        <f t="shared" si="6"/>
        <v/>
      </c>
      <c r="AP22" s="469" t="str">
        <f t="shared" si="6"/>
        <v/>
      </c>
      <c r="AQ22" s="469" t="str">
        <f t="shared" si="6"/>
        <v/>
      </c>
      <c r="AR22" s="469" t="str">
        <f t="shared" si="6"/>
        <v/>
      </c>
      <c r="AS22" s="469" t="str">
        <f t="shared" si="6"/>
        <v/>
      </c>
      <c r="AT22" s="469" t="str">
        <f t="shared" si="6"/>
        <v/>
      </c>
      <c r="AU22" s="469" t="str">
        <f t="shared" si="6"/>
        <v/>
      </c>
      <c r="AV22" s="463">
        <f t="shared" si="7"/>
        <v>0</v>
      </c>
    </row>
    <row r="23" spans="1:48" x14ac:dyDescent="0.55000000000000004">
      <c r="A23" s="463">
        <v>18</v>
      </c>
      <c r="B23" s="463"/>
      <c r="C23" s="463"/>
      <c r="D23" s="464"/>
      <c r="E23" s="463"/>
      <c r="F23" s="463"/>
      <c r="G23" s="465"/>
      <c r="H23" s="466"/>
      <c r="I23" s="464"/>
      <c r="K23" s="471" t="s">
        <v>1004</v>
      </c>
      <c r="L23" s="472">
        <f t="shared" si="10"/>
        <v>3.400000000000003</v>
      </c>
      <c r="M23" s="472">
        <f t="shared" si="10"/>
        <v>3.3000000000000029</v>
      </c>
      <c r="N23" s="463">
        <f t="shared" ref="N23:T38" si="11">+COUNTIFS($D:$D,"&lt;"&amp;$L23,$D:$D,"&gt;="&amp;$M23,$E:$E,N$5)</f>
        <v>0</v>
      </c>
      <c r="O23" s="463">
        <f t="shared" si="11"/>
        <v>0</v>
      </c>
      <c r="P23" s="463">
        <f t="shared" si="11"/>
        <v>0</v>
      </c>
      <c r="Q23" s="463">
        <f t="shared" si="11"/>
        <v>0</v>
      </c>
      <c r="R23" s="463">
        <f t="shared" si="11"/>
        <v>0</v>
      </c>
      <c r="S23" s="463">
        <f t="shared" si="11"/>
        <v>0</v>
      </c>
      <c r="T23" s="463">
        <f t="shared" si="11"/>
        <v>0</v>
      </c>
      <c r="U23" s="463">
        <f t="shared" si="1"/>
        <v>0</v>
      </c>
      <c r="V23" s="469" t="str">
        <f t="shared" si="2"/>
        <v/>
      </c>
      <c r="W23" s="469" t="str">
        <f t="shared" si="2"/>
        <v/>
      </c>
      <c r="X23" s="469" t="str">
        <f t="shared" si="2"/>
        <v/>
      </c>
      <c r="Y23" s="469" t="str">
        <f t="shared" si="2"/>
        <v/>
      </c>
      <c r="Z23" s="469" t="str">
        <f t="shared" si="2"/>
        <v/>
      </c>
      <c r="AA23" s="469" t="str">
        <f t="shared" si="2"/>
        <v/>
      </c>
      <c r="AB23" s="469" t="str">
        <f t="shared" si="2"/>
        <v/>
      </c>
      <c r="AC23" s="463">
        <f t="shared" si="3"/>
        <v>0</v>
      </c>
      <c r="AE23" s="463">
        <f t="shared" ref="AE23:AL38" si="12">+COUNTIFS($D:$D,"&lt;"&amp;$L23,$D:$D,"&gt;="&amp;$M23,$C:$C,AE$5)</f>
        <v>0</v>
      </c>
      <c r="AF23" s="463">
        <f t="shared" si="12"/>
        <v>0</v>
      </c>
      <c r="AG23" s="463">
        <f t="shared" si="12"/>
        <v>0</v>
      </c>
      <c r="AH23" s="463">
        <f t="shared" si="12"/>
        <v>0</v>
      </c>
      <c r="AI23" s="463">
        <f t="shared" si="12"/>
        <v>0</v>
      </c>
      <c r="AJ23" s="463">
        <f t="shared" si="12"/>
        <v>0</v>
      </c>
      <c r="AK23" s="463">
        <f t="shared" si="12"/>
        <v>0</v>
      </c>
      <c r="AL23" s="463">
        <f t="shared" si="12"/>
        <v>0</v>
      </c>
      <c r="AM23" s="469">
        <f t="shared" si="5"/>
        <v>0</v>
      </c>
      <c r="AN23" s="469" t="str">
        <f t="shared" si="6"/>
        <v/>
      </c>
      <c r="AO23" s="469" t="str">
        <f t="shared" si="6"/>
        <v/>
      </c>
      <c r="AP23" s="469" t="str">
        <f t="shared" si="6"/>
        <v/>
      </c>
      <c r="AQ23" s="469" t="str">
        <f t="shared" si="6"/>
        <v/>
      </c>
      <c r="AR23" s="469" t="str">
        <f t="shared" si="6"/>
        <v/>
      </c>
      <c r="AS23" s="469" t="str">
        <f t="shared" si="6"/>
        <v/>
      </c>
      <c r="AT23" s="469" t="str">
        <f t="shared" si="6"/>
        <v/>
      </c>
      <c r="AU23" s="469" t="str">
        <f t="shared" si="6"/>
        <v/>
      </c>
      <c r="AV23" s="463">
        <f t="shared" si="7"/>
        <v>0</v>
      </c>
    </row>
    <row r="24" spans="1:48" x14ac:dyDescent="0.55000000000000004">
      <c r="A24" s="463">
        <v>19</v>
      </c>
      <c r="B24" s="463"/>
      <c r="C24" s="463"/>
      <c r="D24" s="463"/>
      <c r="E24" s="463"/>
      <c r="F24" s="463"/>
      <c r="G24" s="465"/>
      <c r="H24" s="466"/>
      <c r="I24" s="464"/>
      <c r="K24" s="471" t="s">
        <v>1005</v>
      </c>
      <c r="L24" s="472">
        <f t="shared" si="10"/>
        <v>3.3000000000000029</v>
      </c>
      <c r="M24" s="472">
        <f t="shared" si="10"/>
        <v>3.2000000000000028</v>
      </c>
      <c r="N24" s="463">
        <f t="shared" si="11"/>
        <v>0</v>
      </c>
      <c r="O24" s="463">
        <f t="shared" si="11"/>
        <v>0</v>
      </c>
      <c r="P24" s="463">
        <f t="shared" si="11"/>
        <v>0</v>
      </c>
      <c r="Q24" s="463">
        <f t="shared" si="11"/>
        <v>0</v>
      </c>
      <c r="R24" s="463">
        <f t="shared" si="11"/>
        <v>0</v>
      </c>
      <c r="S24" s="463">
        <f t="shared" si="11"/>
        <v>0</v>
      </c>
      <c r="T24" s="463">
        <f t="shared" si="11"/>
        <v>0</v>
      </c>
      <c r="U24" s="463">
        <f t="shared" si="1"/>
        <v>0</v>
      </c>
      <c r="V24" s="469" t="str">
        <f t="shared" si="2"/>
        <v/>
      </c>
      <c r="W24" s="469" t="str">
        <f t="shared" si="2"/>
        <v/>
      </c>
      <c r="X24" s="469" t="str">
        <f t="shared" si="2"/>
        <v/>
      </c>
      <c r="Y24" s="469" t="str">
        <f t="shared" si="2"/>
        <v/>
      </c>
      <c r="Z24" s="469" t="str">
        <f t="shared" si="2"/>
        <v/>
      </c>
      <c r="AA24" s="469" t="str">
        <f t="shared" si="2"/>
        <v/>
      </c>
      <c r="AB24" s="469" t="str">
        <f t="shared" si="2"/>
        <v/>
      </c>
      <c r="AC24" s="463">
        <f t="shared" si="3"/>
        <v>0</v>
      </c>
      <c r="AE24" s="463">
        <f t="shared" si="12"/>
        <v>0</v>
      </c>
      <c r="AF24" s="463">
        <f t="shared" si="12"/>
        <v>0</v>
      </c>
      <c r="AG24" s="463">
        <f t="shared" si="12"/>
        <v>0</v>
      </c>
      <c r="AH24" s="463">
        <f t="shared" si="12"/>
        <v>0</v>
      </c>
      <c r="AI24" s="463">
        <f t="shared" si="12"/>
        <v>0</v>
      </c>
      <c r="AJ24" s="463">
        <f t="shared" si="12"/>
        <v>0</v>
      </c>
      <c r="AK24" s="463">
        <f t="shared" si="12"/>
        <v>0</v>
      </c>
      <c r="AL24" s="463">
        <f t="shared" si="12"/>
        <v>0</v>
      </c>
      <c r="AM24" s="469">
        <f t="shared" si="5"/>
        <v>0</v>
      </c>
      <c r="AN24" s="469" t="str">
        <f t="shared" si="6"/>
        <v/>
      </c>
      <c r="AO24" s="469" t="str">
        <f t="shared" si="6"/>
        <v/>
      </c>
      <c r="AP24" s="469" t="str">
        <f t="shared" si="6"/>
        <v/>
      </c>
      <c r="AQ24" s="469" t="str">
        <f t="shared" si="6"/>
        <v/>
      </c>
      <c r="AR24" s="469" t="str">
        <f t="shared" si="6"/>
        <v/>
      </c>
      <c r="AS24" s="469" t="str">
        <f t="shared" si="6"/>
        <v/>
      </c>
      <c r="AT24" s="469" t="str">
        <f t="shared" si="6"/>
        <v/>
      </c>
      <c r="AU24" s="469" t="str">
        <f t="shared" si="6"/>
        <v/>
      </c>
      <c r="AV24" s="463">
        <f t="shared" si="7"/>
        <v>0</v>
      </c>
    </row>
    <row r="25" spans="1:48" x14ac:dyDescent="0.55000000000000004">
      <c r="A25" s="463">
        <v>20</v>
      </c>
      <c r="B25" s="463"/>
      <c r="C25" s="463"/>
      <c r="D25" s="463"/>
      <c r="E25" s="463"/>
      <c r="F25" s="463"/>
      <c r="G25" s="465"/>
      <c r="H25" s="466"/>
      <c r="I25" s="464"/>
      <c r="K25" s="471" t="s">
        <v>1006</v>
      </c>
      <c r="L25" s="472">
        <f t="shared" ref="L25:M40" si="13">+L24-0.1</f>
        <v>3.2000000000000028</v>
      </c>
      <c r="M25" s="472">
        <f t="shared" si="13"/>
        <v>3.1000000000000028</v>
      </c>
      <c r="N25" s="463">
        <f t="shared" si="11"/>
        <v>0</v>
      </c>
      <c r="O25" s="463">
        <f t="shared" si="11"/>
        <v>0</v>
      </c>
      <c r="P25" s="463">
        <f t="shared" si="11"/>
        <v>0</v>
      </c>
      <c r="Q25" s="463">
        <f t="shared" si="11"/>
        <v>0</v>
      </c>
      <c r="R25" s="463">
        <f t="shared" si="11"/>
        <v>0</v>
      </c>
      <c r="S25" s="463">
        <f t="shared" si="11"/>
        <v>0</v>
      </c>
      <c r="T25" s="463">
        <f t="shared" si="11"/>
        <v>0</v>
      </c>
      <c r="U25" s="463">
        <f t="shared" si="1"/>
        <v>0</v>
      </c>
      <c r="V25" s="469" t="str">
        <f t="shared" si="2"/>
        <v/>
      </c>
      <c r="W25" s="469" t="str">
        <f t="shared" si="2"/>
        <v/>
      </c>
      <c r="X25" s="469" t="str">
        <f t="shared" si="2"/>
        <v/>
      </c>
      <c r="Y25" s="469" t="str">
        <f t="shared" si="2"/>
        <v/>
      </c>
      <c r="Z25" s="469" t="str">
        <f t="shared" si="2"/>
        <v/>
      </c>
      <c r="AA25" s="469" t="str">
        <f t="shared" si="2"/>
        <v/>
      </c>
      <c r="AB25" s="469" t="str">
        <f t="shared" si="2"/>
        <v/>
      </c>
      <c r="AC25" s="463">
        <f t="shared" si="3"/>
        <v>0</v>
      </c>
      <c r="AE25" s="463">
        <f t="shared" si="12"/>
        <v>0</v>
      </c>
      <c r="AF25" s="463">
        <f t="shared" si="12"/>
        <v>0</v>
      </c>
      <c r="AG25" s="463">
        <f t="shared" si="12"/>
        <v>0</v>
      </c>
      <c r="AH25" s="463">
        <f t="shared" si="12"/>
        <v>0</v>
      </c>
      <c r="AI25" s="463">
        <f t="shared" si="12"/>
        <v>0</v>
      </c>
      <c r="AJ25" s="463">
        <f t="shared" si="12"/>
        <v>0</v>
      </c>
      <c r="AK25" s="463">
        <f t="shared" si="12"/>
        <v>0</v>
      </c>
      <c r="AL25" s="463">
        <f t="shared" si="12"/>
        <v>0</v>
      </c>
      <c r="AM25" s="469">
        <f t="shared" si="5"/>
        <v>0</v>
      </c>
      <c r="AN25" s="469" t="str">
        <f t="shared" si="6"/>
        <v/>
      </c>
      <c r="AO25" s="469" t="str">
        <f t="shared" si="6"/>
        <v/>
      </c>
      <c r="AP25" s="469" t="str">
        <f t="shared" si="6"/>
        <v/>
      </c>
      <c r="AQ25" s="469" t="str">
        <f t="shared" si="6"/>
        <v/>
      </c>
      <c r="AR25" s="469" t="str">
        <f t="shared" si="6"/>
        <v/>
      </c>
      <c r="AS25" s="469" t="str">
        <f t="shared" si="6"/>
        <v/>
      </c>
      <c r="AT25" s="469" t="str">
        <f t="shared" si="6"/>
        <v/>
      </c>
      <c r="AU25" s="469" t="str">
        <f t="shared" si="6"/>
        <v/>
      </c>
      <c r="AV25" s="463">
        <f t="shared" si="7"/>
        <v>0</v>
      </c>
    </row>
    <row r="26" spans="1:48" x14ac:dyDescent="0.55000000000000004">
      <c r="A26" s="463">
        <v>21</v>
      </c>
      <c r="B26" s="463"/>
      <c r="C26" s="463"/>
      <c r="D26" s="463"/>
      <c r="E26" s="463"/>
      <c r="F26" s="463"/>
      <c r="G26" s="465"/>
      <c r="H26" s="466"/>
      <c r="I26" s="464"/>
      <c r="K26" s="471" t="s">
        <v>1007</v>
      </c>
      <c r="L26" s="472">
        <f t="shared" si="13"/>
        <v>3.1000000000000028</v>
      </c>
      <c r="M26" s="472">
        <f t="shared" si="13"/>
        <v>3.0000000000000027</v>
      </c>
      <c r="N26" s="463">
        <f t="shared" si="11"/>
        <v>0</v>
      </c>
      <c r="O26" s="463">
        <f t="shared" si="11"/>
        <v>0</v>
      </c>
      <c r="P26" s="463">
        <f t="shared" si="11"/>
        <v>0</v>
      </c>
      <c r="Q26" s="463">
        <f t="shared" si="11"/>
        <v>0</v>
      </c>
      <c r="R26" s="463">
        <f t="shared" si="11"/>
        <v>0</v>
      </c>
      <c r="S26" s="463">
        <f t="shared" si="11"/>
        <v>0</v>
      </c>
      <c r="T26" s="463">
        <f t="shared" si="11"/>
        <v>0</v>
      </c>
      <c r="U26" s="463">
        <f t="shared" si="1"/>
        <v>0</v>
      </c>
      <c r="V26" s="469" t="str">
        <f t="shared" si="2"/>
        <v/>
      </c>
      <c r="W26" s="469" t="str">
        <f t="shared" si="2"/>
        <v/>
      </c>
      <c r="X26" s="469" t="str">
        <f t="shared" si="2"/>
        <v/>
      </c>
      <c r="Y26" s="469" t="str">
        <f t="shared" si="2"/>
        <v/>
      </c>
      <c r="Z26" s="469" t="str">
        <f t="shared" si="2"/>
        <v/>
      </c>
      <c r="AA26" s="469" t="str">
        <f t="shared" si="2"/>
        <v/>
      </c>
      <c r="AB26" s="469" t="str">
        <f t="shared" si="2"/>
        <v/>
      </c>
      <c r="AC26" s="463">
        <f t="shared" si="3"/>
        <v>0</v>
      </c>
      <c r="AE26" s="463">
        <f t="shared" si="12"/>
        <v>0</v>
      </c>
      <c r="AF26" s="463">
        <f t="shared" si="12"/>
        <v>0</v>
      </c>
      <c r="AG26" s="463">
        <f t="shared" si="12"/>
        <v>0</v>
      </c>
      <c r="AH26" s="463">
        <f t="shared" si="12"/>
        <v>0</v>
      </c>
      <c r="AI26" s="463">
        <f t="shared" si="12"/>
        <v>0</v>
      </c>
      <c r="AJ26" s="463">
        <f t="shared" si="12"/>
        <v>0</v>
      </c>
      <c r="AK26" s="463">
        <f t="shared" si="12"/>
        <v>0</v>
      </c>
      <c r="AL26" s="463">
        <f t="shared" si="12"/>
        <v>0</v>
      </c>
      <c r="AM26" s="469">
        <f t="shared" si="5"/>
        <v>0</v>
      </c>
      <c r="AN26" s="469" t="str">
        <f t="shared" si="6"/>
        <v/>
      </c>
      <c r="AO26" s="469" t="str">
        <f t="shared" si="6"/>
        <v/>
      </c>
      <c r="AP26" s="469" t="str">
        <f t="shared" si="6"/>
        <v/>
      </c>
      <c r="AQ26" s="469" t="str">
        <f t="shared" si="6"/>
        <v/>
      </c>
      <c r="AR26" s="469" t="str">
        <f t="shared" si="6"/>
        <v/>
      </c>
      <c r="AS26" s="469" t="str">
        <f t="shared" si="6"/>
        <v/>
      </c>
      <c r="AT26" s="469" t="str">
        <f t="shared" si="6"/>
        <v/>
      </c>
      <c r="AU26" s="469" t="str">
        <f t="shared" si="6"/>
        <v/>
      </c>
      <c r="AV26" s="463">
        <f t="shared" si="7"/>
        <v>0</v>
      </c>
    </row>
    <row r="27" spans="1:48" x14ac:dyDescent="0.55000000000000004">
      <c r="A27" s="463">
        <v>22</v>
      </c>
      <c r="B27" s="463"/>
      <c r="C27" s="463"/>
      <c r="D27" s="463"/>
      <c r="E27" s="463"/>
      <c r="F27" s="463"/>
      <c r="G27" s="465"/>
      <c r="H27" s="466"/>
      <c r="I27" s="464"/>
      <c r="K27" s="471" t="s">
        <v>1008</v>
      </c>
      <c r="L27" s="472">
        <f t="shared" si="13"/>
        <v>3.0000000000000027</v>
      </c>
      <c r="M27" s="472">
        <f t="shared" si="13"/>
        <v>2.9000000000000026</v>
      </c>
      <c r="N27" s="463">
        <f t="shared" si="11"/>
        <v>0</v>
      </c>
      <c r="O27" s="463">
        <f t="shared" si="11"/>
        <v>0</v>
      </c>
      <c r="P27" s="463">
        <f t="shared" si="11"/>
        <v>0</v>
      </c>
      <c r="Q27" s="463">
        <f t="shared" si="11"/>
        <v>0</v>
      </c>
      <c r="R27" s="463">
        <f t="shared" si="11"/>
        <v>0</v>
      </c>
      <c r="S27" s="463">
        <f t="shared" si="11"/>
        <v>0</v>
      </c>
      <c r="T27" s="463">
        <f t="shared" si="11"/>
        <v>0</v>
      </c>
      <c r="U27" s="463">
        <f t="shared" si="1"/>
        <v>0</v>
      </c>
      <c r="V27" s="469" t="str">
        <f t="shared" si="2"/>
        <v/>
      </c>
      <c r="W27" s="469" t="str">
        <f t="shared" si="2"/>
        <v/>
      </c>
      <c r="X27" s="469" t="str">
        <f t="shared" si="2"/>
        <v/>
      </c>
      <c r="Y27" s="469" t="str">
        <f t="shared" si="2"/>
        <v/>
      </c>
      <c r="Z27" s="469" t="str">
        <f t="shared" si="2"/>
        <v/>
      </c>
      <c r="AA27" s="469" t="str">
        <f t="shared" si="2"/>
        <v/>
      </c>
      <c r="AB27" s="469" t="str">
        <f t="shared" si="2"/>
        <v/>
      </c>
      <c r="AC27" s="463">
        <f t="shared" si="3"/>
        <v>0</v>
      </c>
      <c r="AE27" s="463">
        <f t="shared" si="12"/>
        <v>0</v>
      </c>
      <c r="AF27" s="463">
        <f t="shared" si="12"/>
        <v>0</v>
      </c>
      <c r="AG27" s="463">
        <f t="shared" si="12"/>
        <v>0</v>
      </c>
      <c r="AH27" s="463">
        <f t="shared" si="12"/>
        <v>0</v>
      </c>
      <c r="AI27" s="463">
        <f t="shared" si="12"/>
        <v>0</v>
      </c>
      <c r="AJ27" s="463">
        <f t="shared" si="12"/>
        <v>0</v>
      </c>
      <c r="AK27" s="463">
        <f t="shared" si="12"/>
        <v>0</v>
      </c>
      <c r="AL27" s="463">
        <f t="shared" si="12"/>
        <v>0</v>
      </c>
      <c r="AM27" s="469">
        <f t="shared" si="5"/>
        <v>0</v>
      </c>
      <c r="AN27" s="469" t="str">
        <f t="shared" si="6"/>
        <v/>
      </c>
      <c r="AO27" s="469" t="str">
        <f t="shared" si="6"/>
        <v/>
      </c>
      <c r="AP27" s="469" t="str">
        <f t="shared" si="6"/>
        <v/>
      </c>
      <c r="AQ27" s="469" t="str">
        <f t="shared" si="6"/>
        <v/>
      </c>
      <c r="AR27" s="469" t="str">
        <f t="shared" si="6"/>
        <v/>
      </c>
      <c r="AS27" s="469" t="str">
        <f t="shared" si="6"/>
        <v/>
      </c>
      <c r="AT27" s="469" t="str">
        <f t="shared" si="6"/>
        <v/>
      </c>
      <c r="AU27" s="469" t="str">
        <f t="shared" si="6"/>
        <v/>
      </c>
      <c r="AV27" s="463">
        <f t="shared" si="7"/>
        <v>0</v>
      </c>
    </row>
    <row r="28" spans="1:48" x14ac:dyDescent="0.55000000000000004">
      <c r="A28" s="463">
        <v>23</v>
      </c>
      <c r="B28" s="463"/>
      <c r="C28" s="463"/>
      <c r="D28" s="463"/>
      <c r="E28" s="463"/>
      <c r="F28" s="463"/>
      <c r="G28" s="465"/>
      <c r="H28" s="466"/>
      <c r="I28" s="464"/>
      <c r="K28" s="471" t="s">
        <v>1009</v>
      </c>
      <c r="L28" s="472">
        <f t="shared" si="13"/>
        <v>2.9000000000000026</v>
      </c>
      <c r="M28" s="472">
        <f t="shared" si="13"/>
        <v>2.8000000000000025</v>
      </c>
      <c r="N28" s="463">
        <f t="shared" si="11"/>
        <v>0</v>
      </c>
      <c r="O28" s="463">
        <f t="shared" si="11"/>
        <v>0</v>
      </c>
      <c r="P28" s="463">
        <f t="shared" si="11"/>
        <v>0</v>
      </c>
      <c r="Q28" s="463">
        <f t="shared" si="11"/>
        <v>0</v>
      </c>
      <c r="R28" s="463">
        <f t="shared" si="11"/>
        <v>0</v>
      </c>
      <c r="S28" s="463">
        <f t="shared" si="11"/>
        <v>0</v>
      </c>
      <c r="T28" s="463">
        <f t="shared" si="11"/>
        <v>0</v>
      </c>
      <c r="U28" s="463">
        <f t="shared" si="1"/>
        <v>0</v>
      </c>
      <c r="V28" s="469" t="str">
        <f t="shared" si="2"/>
        <v/>
      </c>
      <c r="W28" s="469" t="str">
        <f t="shared" si="2"/>
        <v/>
      </c>
      <c r="X28" s="469" t="str">
        <f t="shared" si="2"/>
        <v/>
      </c>
      <c r="Y28" s="469" t="str">
        <f t="shared" si="2"/>
        <v/>
      </c>
      <c r="Z28" s="469" t="str">
        <f t="shared" si="2"/>
        <v/>
      </c>
      <c r="AA28" s="469" t="str">
        <f t="shared" si="2"/>
        <v/>
      </c>
      <c r="AB28" s="469" t="str">
        <f t="shared" si="2"/>
        <v/>
      </c>
      <c r="AC28" s="463">
        <f t="shared" si="3"/>
        <v>0</v>
      </c>
      <c r="AE28" s="463">
        <f t="shared" si="12"/>
        <v>0</v>
      </c>
      <c r="AF28" s="463">
        <f t="shared" si="12"/>
        <v>0</v>
      </c>
      <c r="AG28" s="463">
        <f t="shared" si="12"/>
        <v>0</v>
      </c>
      <c r="AH28" s="463">
        <f t="shared" si="12"/>
        <v>0</v>
      </c>
      <c r="AI28" s="463">
        <f t="shared" si="12"/>
        <v>0</v>
      </c>
      <c r="AJ28" s="463">
        <f t="shared" si="12"/>
        <v>0</v>
      </c>
      <c r="AK28" s="463">
        <f t="shared" si="12"/>
        <v>0</v>
      </c>
      <c r="AL28" s="463">
        <f t="shared" si="12"/>
        <v>0</v>
      </c>
      <c r="AM28" s="469">
        <f t="shared" si="5"/>
        <v>0</v>
      </c>
      <c r="AN28" s="469" t="str">
        <f t="shared" si="6"/>
        <v/>
      </c>
      <c r="AO28" s="469" t="str">
        <f t="shared" si="6"/>
        <v/>
      </c>
      <c r="AP28" s="469" t="str">
        <f t="shared" si="6"/>
        <v/>
      </c>
      <c r="AQ28" s="469" t="str">
        <f t="shared" si="6"/>
        <v/>
      </c>
      <c r="AR28" s="469" t="str">
        <f t="shared" si="6"/>
        <v/>
      </c>
      <c r="AS28" s="469" t="str">
        <f t="shared" si="6"/>
        <v/>
      </c>
      <c r="AT28" s="469" t="str">
        <f t="shared" si="6"/>
        <v/>
      </c>
      <c r="AU28" s="469" t="str">
        <f t="shared" si="6"/>
        <v/>
      </c>
      <c r="AV28" s="463">
        <f t="shared" si="7"/>
        <v>0</v>
      </c>
    </row>
    <row r="29" spans="1:48" x14ac:dyDescent="0.55000000000000004">
      <c r="A29" s="463">
        <v>24</v>
      </c>
      <c r="B29" s="463"/>
      <c r="C29" s="463"/>
      <c r="D29" s="463"/>
      <c r="E29" s="463"/>
      <c r="F29" s="463"/>
      <c r="G29" s="465"/>
      <c r="H29" s="466"/>
      <c r="I29" s="464"/>
      <c r="K29" s="471" t="s">
        <v>1010</v>
      </c>
      <c r="L29" s="472">
        <f t="shared" si="13"/>
        <v>2.8000000000000025</v>
      </c>
      <c r="M29" s="472">
        <f t="shared" si="13"/>
        <v>2.7000000000000024</v>
      </c>
      <c r="N29" s="463">
        <f t="shared" si="11"/>
        <v>0</v>
      </c>
      <c r="O29" s="463">
        <f t="shared" si="11"/>
        <v>0</v>
      </c>
      <c r="P29" s="463">
        <f t="shared" si="11"/>
        <v>0</v>
      </c>
      <c r="Q29" s="463">
        <f t="shared" si="11"/>
        <v>0</v>
      </c>
      <c r="R29" s="463">
        <f t="shared" si="11"/>
        <v>0</v>
      </c>
      <c r="S29" s="463">
        <f t="shared" si="11"/>
        <v>0</v>
      </c>
      <c r="T29" s="463">
        <f t="shared" si="11"/>
        <v>0</v>
      </c>
      <c r="U29" s="463">
        <f t="shared" si="1"/>
        <v>0</v>
      </c>
      <c r="V29" s="469" t="str">
        <f t="shared" si="2"/>
        <v/>
      </c>
      <c r="W29" s="469" t="str">
        <f t="shared" si="2"/>
        <v/>
      </c>
      <c r="X29" s="469" t="str">
        <f t="shared" si="2"/>
        <v/>
      </c>
      <c r="Y29" s="469" t="str">
        <f t="shared" si="2"/>
        <v/>
      </c>
      <c r="Z29" s="469" t="str">
        <f t="shared" si="2"/>
        <v/>
      </c>
      <c r="AA29" s="469" t="str">
        <f t="shared" si="2"/>
        <v/>
      </c>
      <c r="AB29" s="469" t="str">
        <f t="shared" si="2"/>
        <v/>
      </c>
      <c r="AC29" s="463">
        <f t="shared" si="3"/>
        <v>0</v>
      </c>
      <c r="AE29" s="463">
        <f t="shared" si="12"/>
        <v>0</v>
      </c>
      <c r="AF29" s="463">
        <f t="shared" si="12"/>
        <v>0</v>
      </c>
      <c r="AG29" s="463">
        <f t="shared" si="12"/>
        <v>0</v>
      </c>
      <c r="AH29" s="463">
        <f t="shared" si="12"/>
        <v>0</v>
      </c>
      <c r="AI29" s="463">
        <f t="shared" si="12"/>
        <v>0</v>
      </c>
      <c r="AJ29" s="463">
        <f t="shared" si="12"/>
        <v>0</v>
      </c>
      <c r="AK29" s="463">
        <f t="shared" si="12"/>
        <v>0</v>
      </c>
      <c r="AL29" s="463">
        <f t="shared" si="12"/>
        <v>0</v>
      </c>
      <c r="AM29" s="469">
        <f t="shared" si="5"/>
        <v>0</v>
      </c>
      <c r="AN29" s="469" t="str">
        <f t="shared" si="6"/>
        <v/>
      </c>
      <c r="AO29" s="469" t="str">
        <f t="shared" si="6"/>
        <v/>
      </c>
      <c r="AP29" s="469" t="str">
        <f t="shared" si="6"/>
        <v/>
      </c>
      <c r="AQ29" s="469" t="str">
        <f t="shared" si="6"/>
        <v/>
      </c>
      <c r="AR29" s="469" t="str">
        <f t="shared" si="6"/>
        <v/>
      </c>
      <c r="AS29" s="469" t="str">
        <f t="shared" si="6"/>
        <v/>
      </c>
      <c r="AT29" s="469" t="str">
        <f t="shared" si="6"/>
        <v/>
      </c>
      <c r="AU29" s="469" t="str">
        <f t="shared" si="6"/>
        <v/>
      </c>
      <c r="AV29" s="463">
        <f t="shared" si="7"/>
        <v>0</v>
      </c>
    </row>
    <row r="30" spans="1:48" x14ac:dyDescent="0.55000000000000004">
      <c r="A30" s="463">
        <v>25</v>
      </c>
      <c r="B30" s="463"/>
      <c r="C30" s="463"/>
      <c r="D30" s="463"/>
      <c r="E30" s="463"/>
      <c r="F30" s="463"/>
      <c r="G30" s="465"/>
      <c r="H30" s="466"/>
      <c r="I30" s="464"/>
      <c r="K30" s="471" t="s">
        <v>1011</v>
      </c>
      <c r="L30" s="472">
        <f t="shared" si="13"/>
        <v>2.7000000000000024</v>
      </c>
      <c r="M30" s="472">
        <f t="shared" si="13"/>
        <v>2.6000000000000023</v>
      </c>
      <c r="N30" s="463">
        <f t="shared" si="11"/>
        <v>0</v>
      </c>
      <c r="O30" s="463">
        <f t="shared" si="11"/>
        <v>0</v>
      </c>
      <c r="P30" s="463">
        <f t="shared" si="11"/>
        <v>0</v>
      </c>
      <c r="Q30" s="463">
        <f t="shared" si="11"/>
        <v>0</v>
      </c>
      <c r="R30" s="463">
        <f t="shared" si="11"/>
        <v>0</v>
      </c>
      <c r="S30" s="463">
        <f t="shared" si="11"/>
        <v>0</v>
      </c>
      <c r="T30" s="463">
        <f t="shared" si="11"/>
        <v>0</v>
      </c>
      <c r="U30" s="463">
        <f t="shared" si="1"/>
        <v>0</v>
      </c>
      <c r="V30" s="469" t="str">
        <f t="shared" si="2"/>
        <v/>
      </c>
      <c r="W30" s="469" t="str">
        <f t="shared" si="2"/>
        <v/>
      </c>
      <c r="X30" s="469" t="str">
        <f t="shared" si="2"/>
        <v/>
      </c>
      <c r="Y30" s="469" t="str">
        <f t="shared" si="2"/>
        <v/>
      </c>
      <c r="Z30" s="469" t="str">
        <f t="shared" si="2"/>
        <v/>
      </c>
      <c r="AA30" s="469" t="str">
        <f t="shared" si="2"/>
        <v/>
      </c>
      <c r="AB30" s="469" t="str">
        <f t="shared" si="2"/>
        <v/>
      </c>
      <c r="AC30" s="463">
        <f t="shared" si="3"/>
        <v>0</v>
      </c>
      <c r="AE30" s="463">
        <f t="shared" si="12"/>
        <v>0</v>
      </c>
      <c r="AF30" s="463">
        <f t="shared" si="12"/>
        <v>0</v>
      </c>
      <c r="AG30" s="463">
        <f t="shared" si="12"/>
        <v>0</v>
      </c>
      <c r="AH30" s="463">
        <f t="shared" si="12"/>
        <v>0</v>
      </c>
      <c r="AI30" s="463">
        <f t="shared" si="12"/>
        <v>0</v>
      </c>
      <c r="AJ30" s="463">
        <f t="shared" si="12"/>
        <v>0</v>
      </c>
      <c r="AK30" s="463">
        <f t="shared" si="12"/>
        <v>0</v>
      </c>
      <c r="AL30" s="463">
        <f t="shared" si="12"/>
        <v>0</v>
      </c>
      <c r="AM30" s="469">
        <f t="shared" si="5"/>
        <v>0</v>
      </c>
      <c r="AN30" s="469" t="str">
        <f t="shared" si="6"/>
        <v/>
      </c>
      <c r="AO30" s="469" t="str">
        <f t="shared" si="6"/>
        <v/>
      </c>
      <c r="AP30" s="469" t="str">
        <f t="shared" si="6"/>
        <v/>
      </c>
      <c r="AQ30" s="469" t="str">
        <f t="shared" si="6"/>
        <v/>
      </c>
      <c r="AR30" s="469" t="str">
        <f t="shared" si="6"/>
        <v/>
      </c>
      <c r="AS30" s="469" t="str">
        <f t="shared" si="6"/>
        <v/>
      </c>
      <c r="AT30" s="469" t="str">
        <f t="shared" si="6"/>
        <v/>
      </c>
      <c r="AU30" s="469" t="str">
        <f t="shared" si="6"/>
        <v/>
      </c>
      <c r="AV30" s="463">
        <f t="shared" si="7"/>
        <v>0</v>
      </c>
    </row>
    <row r="31" spans="1:48" x14ac:dyDescent="0.55000000000000004">
      <c r="A31" s="463">
        <v>26</v>
      </c>
      <c r="B31" s="463"/>
      <c r="C31" s="463"/>
      <c r="D31" s="463"/>
      <c r="E31" s="463"/>
      <c r="F31" s="463"/>
      <c r="G31" s="465"/>
      <c r="H31" s="466"/>
      <c r="I31" s="464"/>
      <c r="K31" s="471" t="s">
        <v>1012</v>
      </c>
      <c r="L31" s="472">
        <f t="shared" si="13"/>
        <v>2.6000000000000023</v>
      </c>
      <c r="M31" s="472">
        <f t="shared" si="13"/>
        <v>2.5000000000000022</v>
      </c>
      <c r="N31" s="463">
        <f t="shared" si="11"/>
        <v>0</v>
      </c>
      <c r="O31" s="463">
        <f t="shared" si="11"/>
        <v>0</v>
      </c>
      <c r="P31" s="463">
        <f t="shared" si="11"/>
        <v>0</v>
      </c>
      <c r="Q31" s="463">
        <f t="shared" si="11"/>
        <v>0</v>
      </c>
      <c r="R31" s="463">
        <f t="shared" si="11"/>
        <v>0</v>
      </c>
      <c r="S31" s="463">
        <f t="shared" si="11"/>
        <v>0</v>
      </c>
      <c r="T31" s="463">
        <f t="shared" si="11"/>
        <v>0</v>
      </c>
      <c r="U31" s="463">
        <f t="shared" si="1"/>
        <v>0</v>
      </c>
      <c r="V31" s="469" t="str">
        <f t="shared" si="2"/>
        <v/>
      </c>
      <c r="W31" s="469" t="str">
        <f t="shared" si="2"/>
        <v/>
      </c>
      <c r="X31" s="469" t="str">
        <f t="shared" si="2"/>
        <v/>
      </c>
      <c r="Y31" s="469" t="str">
        <f t="shared" si="2"/>
        <v/>
      </c>
      <c r="Z31" s="469" t="str">
        <f t="shared" si="2"/>
        <v/>
      </c>
      <c r="AA31" s="469" t="str">
        <f t="shared" si="2"/>
        <v/>
      </c>
      <c r="AB31" s="469" t="str">
        <f t="shared" si="2"/>
        <v/>
      </c>
      <c r="AC31" s="463">
        <f t="shared" si="3"/>
        <v>0</v>
      </c>
      <c r="AE31" s="463">
        <f t="shared" si="12"/>
        <v>0</v>
      </c>
      <c r="AF31" s="463">
        <f t="shared" si="12"/>
        <v>0</v>
      </c>
      <c r="AG31" s="463">
        <f t="shared" si="12"/>
        <v>0</v>
      </c>
      <c r="AH31" s="463">
        <f t="shared" si="12"/>
        <v>0</v>
      </c>
      <c r="AI31" s="463">
        <f t="shared" si="12"/>
        <v>0</v>
      </c>
      <c r="AJ31" s="463">
        <f t="shared" si="12"/>
        <v>0</v>
      </c>
      <c r="AK31" s="463">
        <f t="shared" si="12"/>
        <v>0</v>
      </c>
      <c r="AL31" s="463">
        <f t="shared" si="12"/>
        <v>0</v>
      </c>
      <c r="AM31" s="469">
        <f t="shared" si="5"/>
        <v>0</v>
      </c>
      <c r="AN31" s="469" t="str">
        <f t="shared" si="6"/>
        <v/>
      </c>
      <c r="AO31" s="469" t="str">
        <f t="shared" si="6"/>
        <v/>
      </c>
      <c r="AP31" s="469" t="str">
        <f t="shared" si="6"/>
        <v/>
      </c>
      <c r="AQ31" s="469" t="str">
        <f t="shared" si="6"/>
        <v/>
      </c>
      <c r="AR31" s="469" t="str">
        <f t="shared" si="6"/>
        <v/>
      </c>
      <c r="AS31" s="469" t="str">
        <f t="shared" si="6"/>
        <v/>
      </c>
      <c r="AT31" s="469" t="str">
        <f t="shared" si="6"/>
        <v/>
      </c>
      <c r="AU31" s="469" t="str">
        <f t="shared" si="6"/>
        <v/>
      </c>
      <c r="AV31" s="463">
        <f t="shared" si="7"/>
        <v>0</v>
      </c>
    </row>
    <row r="32" spans="1:48" x14ac:dyDescent="0.55000000000000004">
      <c r="A32" s="463">
        <v>27</v>
      </c>
      <c r="B32" s="463"/>
      <c r="C32" s="463"/>
      <c r="D32" s="463"/>
      <c r="E32" s="463"/>
      <c r="F32" s="463"/>
      <c r="G32" s="465"/>
      <c r="H32" s="466"/>
      <c r="I32" s="464"/>
      <c r="K32" s="471" t="s">
        <v>1013</v>
      </c>
      <c r="L32" s="472">
        <f t="shared" si="13"/>
        <v>2.5000000000000022</v>
      </c>
      <c r="M32" s="472">
        <f t="shared" si="13"/>
        <v>2.4000000000000021</v>
      </c>
      <c r="N32" s="463">
        <f t="shared" si="11"/>
        <v>0</v>
      </c>
      <c r="O32" s="463">
        <f t="shared" si="11"/>
        <v>0</v>
      </c>
      <c r="P32" s="463">
        <f t="shared" si="11"/>
        <v>0</v>
      </c>
      <c r="Q32" s="463">
        <f t="shared" si="11"/>
        <v>0</v>
      </c>
      <c r="R32" s="463">
        <f t="shared" si="11"/>
        <v>0</v>
      </c>
      <c r="S32" s="463">
        <f t="shared" si="11"/>
        <v>0</v>
      </c>
      <c r="T32" s="463">
        <f t="shared" si="11"/>
        <v>0</v>
      </c>
      <c r="U32" s="463">
        <f t="shared" si="1"/>
        <v>0</v>
      </c>
      <c r="V32" s="469" t="str">
        <f t="shared" si="2"/>
        <v/>
      </c>
      <c r="W32" s="469" t="str">
        <f t="shared" si="2"/>
        <v/>
      </c>
      <c r="X32" s="469" t="str">
        <f t="shared" si="2"/>
        <v/>
      </c>
      <c r="Y32" s="469" t="str">
        <f t="shared" si="2"/>
        <v/>
      </c>
      <c r="Z32" s="469" t="str">
        <f t="shared" si="2"/>
        <v/>
      </c>
      <c r="AA32" s="469" t="str">
        <f t="shared" si="2"/>
        <v/>
      </c>
      <c r="AB32" s="469" t="str">
        <f t="shared" si="2"/>
        <v/>
      </c>
      <c r="AC32" s="463">
        <f t="shared" si="3"/>
        <v>0</v>
      </c>
      <c r="AE32" s="463">
        <f t="shared" si="12"/>
        <v>0</v>
      </c>
      <c r="AF32" s="463">
        <f t="shared" si="12"/>
        <v>0</v>
      </c>
      <c r="AG32" s="463">
        <f t="shared" si="12"/>
        <v>0</v>
      </c>
      <c r="AH32" s="463">
        <f t="shared" si="12"/>
        <v>0</v>
      </c>
      <c r="AI32" s="463">
        <f t="shared" si="12"/>
        <v>0</v>
      </c>
      <c r="AJ32" s="463">
        <f t="shared" si="12"/>
        <v>0</v>
      </c>
      <c r="AK32" s="463">
        <f t="shared" si="12"/>
        <v>0</v>
      </c>
      <c r="AL32" s="463">
        <f t="shared" si="12"/>
        <v>0</v>
      </c>
      <c r="AM32" s="469">
        <f t="shared" si="5"/>
        <v>0</v>
      </c>
      <c r="AN32" s="469" t="str">
        <f t="shared" si="6"/>
        <v/>
      </c>
      <c r="AO32" s="469" t="str">
        <f t="shared" si="6"/>
        <v/>
      </c>
      <c r="AP32" s="469" t="str">
        <f t="shared" si="6"/>
        <v/>
      </c>
      <c r="AQ32" s="469" t="str">
        <f t="shared" si="6"/>
        <v/>
      </c>
      <c r="AR32" s="469" t="str">
        <f t="shared" si="6"/>
        <v/>
      </c>
      <c r="AS32" s="469" t="str">
        <f t="shared" si="6"/>
        <v/>
      </c>
      <c r="AT32" s="469" t="str">
        <f t="shared" si="6"/>
        <v/>
      </c>
      <c r="AU32" s="469" t="str">
        <f t="shared" si="6"/>
        <v/>
      </c>
      <c r="AV32" s="463">
        <f t="shared" si="7"/>
        <v>0</v>
      </c>
    </row>
    <row r="33" spans="1:48" x14ac:dyDescent="0.55000000000000004">
      <c r="A33" s="463">
        <v>28</v>
      </c>
      <c r="B33" s="463"/>
      <c r="C33" s="463"/>
      <c r="D33" s="463"/>
      <c r="E33" s="463"/>
      <c r="F33" s="463"/>
      <c r="G33" s="465"/>
      <c r="H33" s="466"/>
      <c r="I33" s="464"/>
      <c r="K33" s="471" t="s">
        <v>1014</v>
      </c>
      <c r="L33" s="472">
        <f t="shared" si="13"/>
        <v>2.4000000000000021</v>
      </c>
      <c r="M33" s="472">
        <f t="shared" si="13"/>
        <v>2.300000000000002</v>
      </c>
      <c r="N33" s="463">
        <f t="shared" si="11"/>
        <v>0</v>
      </c>
      <c r="O33" s="463">
        <f t="shared" si="11"/>
        <v>0</v>
      </c>
      <c r="P33" s="463">
        <f t="shared" si="11"/>
        <v>0</v>
      </c>
      <c r="Q33" s="463">
        <f t="shared" si="11"/>
        <v>0</v>
      </c>
      <c r="R33" s="463">
        <f t="shared" si="11"/>
        <v>0</v>
      </c>
      <c r="S33" s="463">
        <f t="shared" si="11"/>
        <v>0</v>
      </c>
      <c r="T33" s="463">
        <f t="shared" si="11"/>
        <v>0</v>
      </c>
      <c r="U33" s="463">
        <f t="shared" si="1"/>
        <v>0</v>
      </c>
      <c r="V33" s="469" t="str">
        <f t="shared" si="2"/>
        <v/>
      </c>
      <c r="W33" s="469" t="str">
        <f t="shared" si="2"/>
        <v/>
      </c>
      <c r="X33" s="469" t="str">
        <f t="shared" si="2"/>
        <v/>
      </c>
      <c r="Y33" s="469" t="str">
        <f t="shared" si="2"/>
        <v/>
      </c>
      <c r="Z33" s="469" t="str">
        <f t="shared" si="2"/>
        <v/>
      </c>
      <c r="AA33" s="469" t="str">
        <f t="shared" si="2"/>
        <v/>
      </c>
      <c r="AB33" s="469" t="str">
        <f t="shared" si="2"/>
        <v/>
      </c>
      <c r="AC33" s="463">
        <f t="shared" si="3"/>
        <v>0</v>
      </c>
      <c r="AE33" s="463">
        <f t="shared" si="12"/>
        <v>0</v>
      </c>
      <c r="AF33" s="463">
        <f t="shared" si="12"/>
        <v>0</v>
      </c>
      <c r="AG33" s="463">
        <f t="shared" si="12"/>
        <v>0</v>
      </c>
      <c r="AH33" s="463">
        <f t="shared" si="12"/>
        <v>0</v>
      </c>
      <c r="AI33" s="463">
        <f t="shared" si="12"/>
        <v>0</v>
      </c>
      <c r="AJ33" s="463">
        <f t="shared" si="12"/>
        <v>0</v>
      </c>
      <c r="AK33" s="463">
        <f t="shared" si="12"/>
        <v>0</v>
      </c>
      <c r="AL33" s="463">
        <f t="shared" si="12"/>
        <v>0</v>
      </c>
      <c r="AM33" s="469">
        <f t="shared" si="5"/>
        <v>0</v>
      </c>
      <c r="AN33" s="469" t="str">
        <f t="shared" si="6"/>
        <v/>
      </c>
      <c r="AO33" s="469" t="str">
        <f t="shared" si="6"/>
        <v/>
      </c>
      <c r="AP33" s="469" t="str">
        <f t="shared" si="6"/>
        <v/>
      </c>
      <c r="AQ33" s="469" t="str">
        <f t="shared" si="6"/>
        <v/>
      </c>
      <c r="AR33" s="469" t="str">
        <f t="shared" si="6"/>
        <v/>
      </c>
      <c r="AS33" s="469" t="str">
        <f t="shared" si="6"/>
        <v/>
      </c>
      <c r="AT33" s="469" t="str">
        <f t="shared" si="6"/>
        <v/>
      </c>
      <c r="AU33" s="469" t="str">
        <f t="shared" si="6"/>
        <v/>
      </c>
      <c r="AV33" s="463">
        <f t="shared" si="7"/>
        <v>0</v>
      </c>
    </row>
    <row r="34" spans="1:48" x14ac:dyDescent="0.55000000000000004">
      <c r="A34" s="463">
        <v>29</v>
      </c>
      <c r="B34" s="463"/>
      <c r="C34" s="463"/>
      <c r="D34" s="463"/>
      <c r="E34" s="463"/>
      <c r="F34" s="463"/>
      <c r="G34" s="465"/>
      <c r="H34" s="466"/>
      <c r="I34" s="464"/>
      <c r="K34" s="471" t="s">
        <v>1015</v>
      </c>
      <c r="L34" s="472">
        <f t="shared" si="13"/>
        <v>2.300000000000002</v>
      </c>
      <c r="M34" s="472">
        <f t="shared" si="13"/>
        <v>2.200000000000002</v>
      </c>
      <c r="N34" s="463">
        <f t="shared" si="11"/>
        <v>0</v>
      </c>
      <c r="O34" s="463">
        <f t="shared" si="11"/>
        <v>0</v>
      </c>
      <c r="P34" s="463">
        <f t="shared" si="11"/>
        <v>0</v>
      </c>
      <c r="Q34" s="463">
        <f t="shared" si="11"/>
        <v>0</v>
      </c>
      <c r="R34" s="463">
        <f t="shared" si="11"/>
        <v>0</v>
      </c>
      <c r="S34" s="463">
        <f t="shared" si="11"/>
        <v>0</v>
      </c>
      <c r="T34" s="463">
        <f t="shared" si="11"/>
        <v>0</v>
      </c>
      <c r="U34" s="463">
        <f t="shared" si="1"/>
        <v>0</v>
      </c>
      <c r="V34" s="469" t="str">
        <f t="shared" si="2"/>
        <v/>
      </c>
      <c r="W34" s="469" t="str">
        <f t="shared" si="2"/>
        <v/>
      </c>
      <c r="X34" s="469" t="str">
        <f t="shared" si="2"/>
        <v/>
      </c>
      <c r="Y34" s="469" t="str">
        <f t="shared" si="2"/>
        <v/>
      </c>
      <c r="Z34" s="469" t="str">
        <f t="shared" si="2"/>
        <v/>
      </c>
      <c r="AA34" s="469" t="str">
        <f t="shared" si="2"/>
        <v/>
      </c>
      <c r="AB34" s="469" t="str">
        <f t="shared" si="2"/>
        <v/>
      </c>
      <c r="AC34" s="463">
        <f t="shared" si="3"/>
        <v>0</v>
      </c>
      <c r="AE34" s="463">
        <f t="shared" si="12"/>
        <v>0</v>
      </c>
      <c r="AF34" s="463">
        <f t="shared" si="12"/>
        <v>0</v>
      </c>
      <c r="AG34" s="463">
        <f t="shared" si="12"/>
        <v>0</v>
      </c>
      <c r="AH34" s="463">
        <f t="shared" si="12"/>
        <v>0</v>
      </c>
      <c r="AI34" s="463">
        <f t="shared" si="12"/>
        <v>0</v>
      </c>
      <c r="AJ34" s="463">
        <f t="shared" si="12"/>
        <v>0</v>
      </c>
      <c r="AK34" s="463">
        <f t="shared" si="12"/>
        <v>0</v>
      </c>
      <c r="AL34" s="463">
        <f t="shared" si="12"/>
        <v>0</v>
      </c>
      <c r="AM34" s="469">
        <f t="shared" si="5"/>
        <v>0</v>
      </c>
      <c r="AN34" s="469" t="str">
        <f t="shared" si="6"/>
        <v/>
      </c>
      <c r="AO34" s="469" t="str">
        <f t="shared" si="6"/>
        <v/>
      </c>
      <c r="AP34" s="469" t="str">
        <f t="shared" si="6"/>
        <v/>
      </c>
      <c r="AQ34" s="469" t="str">
        <f t="shared" si="6"/>
        <v/>
      </c>
      <c r="AR34" s="469" t="str">
        <f t="shared" si="6"/>
        <v/>
      </c>
      <c r="AS34" s="469" t="str">
        <f t="shared" si="6"/>
        <v/>
      </c>
      <c r="AT34" s="469" t="str">
        <f t="shared" si="6"/>
        <v/>
      </c>
      <c r="AU34" s="469" t="str">
        <f t="shared" si="6"/>
        <v/>
      </c>
      <c r="AV34" s="463">
        <f t="shared" si="7"/>
        <v>0</v>
      </c>
    </row>
    <row r="35" spans="1:48" x14ac:dyDescent="0.55000000000000004">
      <c r="A35" s="463">
        <v>30</v>
      </c>
      <c r="B35" s="463"/>
      <c r="C35" s="463"/>
      <c r="D35" s="463"/>
      <c r="E35" s="463"/>
      <c r="F35" s="463"/>
      <c r="G35" s="465"/>
      <c r="H35" s="466"/>
      <c r="I35" s="464"/>
      <c r="K35" s="471" t="s">
        <v>1016</v>
      </c>
      <c r="L35" s="472">
        <f t="shared" si="13"/>
        <v>2.200000000000002</v>
      </c>
      <c r="M35" s="472">
        <f t="shared" si="13"/>
        <v>2.1000000000000019</v>
      </c>
      <c r="N35" s="463">
        <f t="shared" si="11"/>
        <v>0</v>
      </c>
      <c r="O35" s="463">
        <f t="shared" si="11"/>
        <v>0</v>
      </c>
      <c r="P35" s="463">
        <f t="shared" si="11"/>
        <v>0</v>
      </c>
      <c r="Q35" s="463">
        <f t="shared" si="11"/>
        <v>0</v>
      </c>
      <c r="R35" s="463">
        <f t="shared" si="11"/>
        <v>0</v>
      </c>
      <c r="S35" s="463">
        <f t="shared" si="11"/>
        <v>0</v>
      </c>
      <c r="T35" s="463">
        <f t="shared" si="11"/>
        <v>0</v>
      </c>
      <c r="U35" s="463">
        <f t="shared" si="1"/>
        <v>0</v>
      </c>
      <c r="V35" s="469" t="str">
        <f t="shared" si="2"/>
        <v/>
      </c>
      <c r="W35" s="469" t="str">
        <f t="shared" si="2"/>
        <v/>
      </c>
      <c r="X35" s="469" t="str">
        <f t="shared" si="2"/>
        <v/>
      </c>
      <c r="Y35" s="469" t="str">
        <f t="shared" si="2"/>
        <v/>
      </c>
      <c r="Z35" s="469" t="str">
        <f t="shared" si="2"/>
        <v/>
      </c>
      <c r="AA35" s="469" t="str">
        <f t="shared" si="2"/>
        <v/>
      </c>
      <c r="AB35" s="469" t="str">
        <f t="shared" si="2"/>
        <v/>
      </c>
      <c r="AC35" s="463">
        <f t="shared" si="3"/>
        <v>0</v>
      </c>
      <c r="AE35" s="463">
        <f t="shared" si="12"/>
        <v>0</v>
      </c>
      <c r="AF35" s="463">
        <f t="shared" si="12"/>
        <v>0</v>
      </c>
      <c r="AG35" s="463">
        <f t="shared" si="12"/>
        <v>0</v>
      </c>
      <c r="AH35" s="463">
        <f t="shared" si="12"/>
        <v>0</v>
      </c>
      <c r="AI35" s="463">
        <f t="shared" si="12"/>
        <v>0</v>
      </c>
      <c r="AJ35" s="463">
        <f t="shared" si="12"/>
        <v>0</v>
      </c>
      <c r="AK35" s="463">
        <f t="shared" si="12"/>
        <v>0</v>
      </c>
      <c r="AL35" s="463">
        <f t="shared" si="12"/>
        <v>0</v>
      </c>
      <c r="AM35" s="469">
        <f t="shared" si="5"/>
        <v>0</v>
      </c>
      <c r="AN35" s="469" t="str">
        <f t="shared" si="6"/>
        <v/>
      </c>
      <c r="AO35" s="469" t="str">
        <f t="shared" si="6"/>
        <v/>
      </c>
      <c r="AP35" s="469" t="str">
        <f t="shared" si="6"/>
        <v/>
      </c>
      <c r="AQ35" s="469" t="str">
        <f t="shared" si="6"/>
        <v/>
      </c>
      <c r="AR35" s="469" t="str">
        <f t="shared" si="6"/>
        <v/>
      </c>
      <c r="AS35" s="469" t="str">
        <f t="shared" si="6"/>
        <v/>
      </c>
      <c r="AT35" s="469" t="str">
        <f t="shared" si="6"/>
        <v/>
      </c>
      <c r="AU35" s="469" t="str">
        <f t="shared" si="6"/>
        <v/>
      </c>
      <c r="AV35" s="463">
        <f t="shared" si="7"/>
        <v>0</v>
      </c>
    </row>
    <row r="36" spans="1:48" x14ac:dyDescent="0.55000000000000004">
      <c r="A36" s="463">
        <v>31</v>
      </c>
      <c r="B36" s="463"/>
      <c r="C36" s="463"/>
      <c r="D36" s="463"/>
      <c r="E36" s="463"/>
      <c r="F36" s="463"/>
      <c r="G36" s="465"/>
      <c r="H36" s="466"/>
      <c r="I36" s="464"/>
      <c r="K36" s="471" t="s">
        <v>1017</v>
      </c>
      <c r="L36" s="472">
        <f t="shared" si="13"/>
        <v>2.1000000000000019</v>
      </c>
      <c r="M36" s="472">
        <f t="shared" si="13"/>
        <v>2.0000000000000018</v>
      </c>
      <c r="N36" s="463">
        <f t="shared" si="11"/>
        <v>0</v>
      </c>
      <c r="O36" s="463">
        <f t="shared" si="11"/>
        <v>0</v>
      </c>
      <c r="P36" s="463">
        <f t="shared" si="11"/>
        <v>0</v>
      </c>
      <c r="Q36" s="463">
        <f t="shared" si="11"/>
        <v>0</v>
      </c>
      <c r="R36" s="463">
        <f t="shared" si="11"/>
        <v>0</v>
      </c>
      <c r="S36" s="463">
        <f t="shared" si="11"/>
        <v>0</v>
      </c>
      <c r="T36" s="463">
        <f t="shared" si="11"/>
        <v>0</v>
      </c>
      <c r="U36" s="463">
        <f t="shared" si="1"/>
        <v>0</v>
      </c>
      <c r="V36" s="469" t="str">
        <f t="shared" si="2"/>
        <v/>
      </c>
      <c r="W36" s="469" t="str">
        <f t="shared" si="2"/>
        <v/>
      </c>
      <c r="X36" s="469" t="str">
        <f t="shared" si="2"/>
        <v/>
      </c>
      <c r="Y36" s="469" t="str">
        <f t="shared" si="2"/>
        <v/>
      </c>
      <c r="Z36" s="469" t="str">
        <f t="shared" si="2"/>
        <v/>
      </c>
      <c r="AA36" s="469" t="str">
        <f t="shared" si="2"/>
        <v/>
      </c>
      <c r="AB36" s="469" t="str">
        <f t="shared" si="2"/>
        <v/>
      </c>
      <c r="AC36" s="463">
        <f t="shared" si="3"/>
        <v>0</v>
      </c>
      <c r="AE36" s="463">
        <f t="shared" si="12"/>
        <v>0</v>
      </c>
      <c r="AF36" s="463">
        <f t="shared" si="12"/>
        <v>0</v>
      </c>
      <c r="AG36" s="463">
        <f t="shared" si="12"/>
        <v>0</v>
      </c>
      <c r="AH36" s="463">
        <f t="shared" si="12"/>
        <v>0</v>
      </c>
      <c r="AI36" s="463">
        <f t="shared" si="12"/>
        <v>0</v>
      </c>
      <c r="AJ36" s="463">
        <f t="shared" si="12"/>
        <v>0</v>
      </c>
      <c r="AK36" s="463">
        <f t="shared" si="12"/>
        <v>0</v>
      </c>
      <c r="AL36" s="463">
        <f t="shared" si="12"/>
        <v>0</v>
      </c>
      <c r="AM36" s="469">
        <f t="shared" si="5"/>
        <v>0</v>
      </c>
      <c r="AN36" s="469" t="str">
        <f t="shared" si="6"/>
        <v/>
      </c>
      <c r="AO36" s="469" t="str">
        <f t="shared" si="6"/>
        <v/>
      </c>
      <c r="AP36" s="469" t="str">
        <f t="shared" si="6"/>
        <v/>
      </c>
      <c r="AQ36" s="469" t="str">
        <f t="shared" si="6"/>
        <v/>
      </c>
      <c r="AR36" s="469" t="str">
        <f t="shared" si="6"/>
        <v/>
      </c>
      <c r="AS36" s="469" t="str">
        <f t="shared" si="6"/>
        <v/>
      </c>
      <c r="AT36" s="469" t="str">
        <f t="shared" si="6"/>
        <v/>
      </c>
      <c r="AU36" s="469" t="str">
        <f t="shared" si="6"/>
        <v/>
      </c>
      <c r="AV36" s="463">
        <f t="shared" si="7"/>
        <v>0</v>
      </c>
    </row>
    <row r="37" spans="1:48" x14ac:dyDescent="0.55000000000000004">
      <c r="A37" s="463">
        <v>32</v>
      </c>
      <c r="B37" s="463"/>
      <c r="C37" s="463"/>
      <c r="D37" s="463"/>
      <c r="E37" s="463"/>
      <c r="F37" s="463"/>
      <c r="G37" s="465"/>
      <c r="H37" s="466"/>
      <c r="I37" s="464"/>
      <c r="K37" s="471" t="s">
        <v>1018</v>
      </c>
      <c r="L37" s="472">
        <f t="shared" si="13"/>
        <v>2.0000000000000018</v>
      </c>
      <c r="M37" s="472">
        <f t="shared" si="13"/>
        <v>1.9000000000000017</v>
      </c>
      <c r="N37" s="463">
        <f t="shared" si="11"/>
        <v>0</v>
      </c>
      <c r="O37" s="463">
        <f t="shared" si="11"/>
        <v>0</v>
      </c>
      <c r="P37" s="463">
        <f t="shared" si="11"/>
        <v>0</v>
      </c>
      <c r="Q37" s="463">
        <f t="shared" si="11"/>
        <v>0</v>
      </c>
      <c r="R37" s="463">
        <f t="shared" si="11"/>
        <v>0</v>
      </c>
      <c r="S37" s="463">
        <f t="shared" si="11"/>
        <v>0</v>
      </c>
      <c r="T37" s="463">
        <f t="shared" si="11"/>
        <v>0</v>
      </c>
      <c r="U37" s="463">
        <f t="shared" si="1"/>
        <v>0</v>
      </c>
      <c r="V37" s="469" t="str">
        <f t="shared" si="2"/>
        <v/>
      </c>
      <c r="W37" s="469" t="str">
        <f t="shared" si="2"/>
        <v/>
      </c>
      <c r="X37" s="469" t="str">
        <f t="shared" si="2"/>
        <v/>
      </c>
      <c r="Y37" s="469" t="str">
        <f t="shared" si="2"/>
        <v/>
      </c>
      <c r="Z37" s="469" t="str">
        <f t="shared" si="2"/>
        <v/>
      </c>
      <c r="AA37" s="469" t="str">
        <f t="shared" si="2"/>
        <v/>
      </c>
      <c r="AB37" s="469" t="str">
        <f t="shared" si="2"/>
        <v/>
      </c>
      <c r="AC37" s="463">
        <f t="shared" si="3"/>
        <v>0</v>
      </c>
      <c r="AE37" s="463">
        <f t="shared" si="12"/>
        <v>0</v>
      </c>
      <c r="AF37" s="463">
        <f t="shared" si="12"/>
        <v>0</v>
      </c>
      <c r="AG37" s="463">
        <f t="shared" si="12"/>
        <v>0</v>
      </c>
      <c r="AH37" s="463">
        <f t="shared" si="12"/>
        <v>0</v>
      </c>
      <c r="AI37" s="463">
        <f t="shared" si="12"/>
        <v>0</v>
      </c>
      <c r="AJ37" s="463">
        <f t="shared" si="12"/>
        <v>0</v>
      </c>
      <c r="AK37" s="463">
        <f t="shared" si="12"/>
        <v>0</v>
      </c>
      <c r="AL37" s="463">
        <f t="shared" si="12"/>
        <v>0</v>
      </c>
      <c r="AM37" s="469">
        <f t="shared" si="5"/>
        <v>0</v>
      </c>
      <c r="AN37" s="469" t="str">
        <f t="shared" si="6"/>
        <v/>
      </c>
      <c r="AO37" s="469" t="str">
        <f t="shared" si="6"/>
        <v/>
      </c>
      <c r="AP37" s="469" t="str">
        <f t="shared" si="6"/>
        <v/>
      </c>
      <c r="AQ37" s="469" t="str">
        <f t="shared" si="6"/>
        <v/>
      </c>
      <c r="AR37" s="469" t="str">
        <f t="shared" si="6"/>
        <v/>
      </c>
      <c r="AS37" s="469" t="str">
        <f t="shared" si="6"/>
        <v/>
      </c>
      <c r="AT37" s="469" t="str">
        <f t="shared" si="6"/>
        <v/>
      </c>
      <c r="AU37" s="469" t="str">
        <f t="shared" ref="AU37:AU68" si="14">+IF(AL37=0,"",AL37/$F$4)</f>
        <v/>
      </c>
      <c r="AV37" s="463">
        <f t="shared" si="7"/>
        <v>0</v>
      </c>
    </row>
    <row r="38" spans="1:48" x14ac:dyDescent="0.55000000000000004">
      <c r="A38" s="463">
        <v>33</v>
      </c>
      <c r="B38" s="463"/>
      <c r="C38" s="463"/>
      <c r="D38" s="463"/>
      <c r="E38" s="463"/>
      <c r="F38" s="463"/>
      <c r="G38" s="465"/>
      <c r="H38" s="466"/>
      <c r="I38" s="464"/>
      <c r="K38" s="471" t="s">
        <v>1019</v>
      </c>
      <c r="L38" s="472">
        <f t="shared" si="13"/>
        <v>1.9000000000000017</v>
      </c>
      <c r="M38" s="472">
        <f t="shared" si="13"/>
        <v>1.8000000000000016</v>
      </c>
      <c r="N38" s="463">
        <f t="shared" si="11"/>
        <v>0</v>
      </c>
      <c r="O38" s="463">
        <f t="shared" si="11"/>
        <v>0</v>
      </c>
      <c r="P38" s="463">
        <f t="shared" si="11"/>
        <v>0</v>
      </c>
      <c r="Q38" s="463">
        <f t="shared" si="11"/>
        <v>0</v>
      </c>
      <c r="R38" s="463">
        <f t="shared" si="11"/>
        <v>0</v>
      </c>
      <c r="S38" s="463">
        <f t="shared" si="11"/>
        <v>0</v>
      </c>
      <c r="T38" s="463">
        <f t="shared" si="11"/>
        <v>0</v>
      </c>
      <c r="U38" s="463">
        <f t="shared" si="1"/>
        <v>0</v>
      </c>
      <c r="V38" s="469" t="str">
        <f t="shared" ref="V38:AB56" si="15">+IF(N38=0,"",N38/$F$4)</f>
        <v/>
      </c>
      <c r="W38" s="469" t="str">
        <f t="shared" si="15"/>
        <v/>
      </c>
      <c r="X38" s="469" t="str">
        <f t="shared" si="15"/>
        <v/>
      </c>
      <c r="Y38" s="469" t="str">
        <f t="shared" si="15"/>
        <v/>
      </c>
      <c r="Z38" s="469" t="str">
        <f t="shared" si="15"/>
        <v/>
      </c>
      <c r="AA38" s="469" t="str">
        <f t="shared" si="15"/>
        <v/>
      </c>
      <c r="AB38" s="469" t="str">
        <f t="shared" si="15"/>
        <v/>
      </c>
      <c r="AC38" s="463">
        <f t="shared" si="3"/>
        <v>0</v>
      </c>
      <c r="AE38" s="463">
        <f t="shared" si="12"/>
        <v>0</v>
      </c>
      <c r="AF38" s="463">
        <f t="shared" si="12"/>
        <v>0</v>
      </c>
      <c r="AG38" s="463">
        <f t="shared" si="12"/>
        <v>0</v>
      </c>
      <c r="AH38" s="463">
        <f t="shared" si="12"/>
        <v>0</v>
      </c>
      <c r="AI38" s="463">
        <f t="shared" si="12"/>
        <v>0</v>
      </c>
      <c r="AJ38" s="463">
        <f t="shared" si="12"/>
        <v>0</v>
      </c>
      <c r="AK38" s="463">
        <f t="shared" si="12"/>
        <v>0</v>
      </c>
      <c r="AL38" s="463">
        <f t="shared" si="12"/>
        <v>0</v>
      </c>
      <c r="AM38" s="469">
        <f t="shared" ref="AM38:AM56" si="16">+SUM(AE38:AL38)</f>
        <v>0</v>
      </c>
      <c r="AN38" s="469" t="str">
        <f t="shared" ref="AN38:AT56" si="17">+IF(AE38=0,"",AE38/$F$4)</f>
        <v/>
      </c>
      <c r="AO38" s="469" t="str">
        <f t="shared" si="17"/>
        <v/>
      </c>
      <c r="AP38" s="469" t="str">
        <f t="shared" si="17"/>
        <v/>
      </c>
      <c r="AQ38" s="469" t="str">
        <f t="shared" si="17"/>
        <v/>
      </c>
      <c r="AR38" s="469" t="str">
        <f t="shared" si="17"/>
        <v/>
      </c>
      <c r="AS38" s="469" t="str">
        <f t="shared" si="17"/>
        <v/>
      </c>
      <c r="AT38" s="469" t="str">
        <f t="shared" si="17"/>
        <v/>
      </c>
      <c r="AU38" s="469" t="str">
        <f t="shared" si="14"/>
        <v/>
      </c>
      <c r="AV38" s="463">
        <f t="shared" si="7"/>
        <v>0</v>
      </c>
    </row>
    <row r="39" spans="1:48" x14ac:dyDescent="0.55000000000000004">
      <c r="A39" s="463">
        <v>34</v>
      </c>
      <c r="B39" s="463"/>
      <c r="C39" s="463"/>
      <c r="D39" s="463"/>
      <c r="E39" s="463"/>
      <c r="F39" s="463"/>
      <c r="G39" s="465"/>
      <c r="H39" s="466"/>
      <c r="I39" s="464"/>
      <c r="K39" s="471" t="s">
        <v>1020</v>
      </c>
      <c r="L39" s="472">
        <f t="shared" si="13"/>
        <v>1.8000000000000016</v>
      </c>
      <c r="M39" s="472">
        <f t="shared" si="13"/>
        <v>1.7000000000000015</v>
      </c>
      <c r="N39" s="463">
        <f t="shared" ref="N39:T54" si="18">+COUNTIFS($D:$D,"&lt;"&amp;$L39,$D:$D,"&gt;="&amp;$M39,$E:$E,N$5)</f>
        <v>0</v>
      </c>
      <c r="O39" s="463">
        <f t="shared" si="18"/>
        <v>0</v>
      </c>
      <c r="P39" s="463">
        <f t="shared" si="18"/>
        <v>0</v>
      </c>
      <c r="Q39" s="463">
        <f t="shared" si="18"/>
        <v>0</v>
      </c>
      <c r="R39" s="463">
        <f t="shared" si="18"/>
        <v>0</v>
      </c>
      <c r="S39" s="463">
        <f t="shared" si="18"/>
        <v>0</v>
      </c>
      <c r="T39" s="463">
        <f t="shared" si="18"/>
        <v>0</v>
      </c>
      <c r="U39" s="463">
        <f t="shared" si="1"/>
        <v>0</v>
      </c>
      <c r="V39" s="469" t="str">
        <f t="shared" si="15"/>
        <v/>
      </c>
      <c r="W39" s="469" t="str">
        <f t="shared" si="15"/>
        <v/>
      </c>
      <c r="X39" s="469" t="str">
        <f t="shared" si="15"/>
        <v/>
      </c>
      <c r="Y39" s="469" t="str">
        <f t="shared" si="15"/>
        <v/>
      </c>
      <c r="Z39" s="469" t="str">
        <f t="shared" si="15"/>
        <v/>
      </c>
      <c r="AA39" s="469" t="str">
        <f t="shared" si="15"/>
        <v/>
      </c>
      <c r="AB39" s="469" t="str">
        <f t="shared" si="15"/>
        <v/>
      </c>
      <c r="AC39" s="463">
        <f t="shared" si="3"/>
        <v>0</v>
      </c>
      <c r="AE39" s="463">
        <f t="shared" ref="AE39:AL54" si="19">+COUNTIFS($D:$D,"&lt;"&amp;$L39,$D:$D,"&gt;="&amp;$M39,$C:$C,AE$5)</f>
        <v>0</v>
      </c>
      <c r="AF39" s="463">
        <f t="shared" si="19"/>
        <v>0</v>
      </c>
      <c r="AG39" s="463">
        <f t="shared" si="19"/>
        <v>0</v>
      </c>
      <c r="AH39" s="463">
        <f t="shared" si="19"/>
        <v>0</v>
      </c>
      <c r="AI39" s="463">
        <f t="shared" si="19"/>
        <v>0</v>
      </c>
      <c r="AJ39" s="463">
        <f t="shared" si="19"/>
        <v>0</v>
      </c>
      <c r="AK39" s="463">
        <f t="shared" si="19"/>
        <v>0</v>
      </c>
      <c r="AL39" s="463">
        <f t="shared" si="19"/>
        <v>0</v>
      </c>
      <c r="AM39" s="469">
        <f t="shared" si="16"/>
        <v>0</v>
      </c>
      <c r="AN39" s="469" t="str">
        <f t="shared" si="17"/>
        <v/>
      </c>
      <c r="AO39" s="469" t="str">
        <f t="shared" si="17"/>
        <v/>
      </c>
      <c r="AP39" s="469" t="str">
        <f t="shared" si="17"/>
        <v/>
      </c>
      <c r="AQ39" s="469" t="str">
        <f t="shared" si="17"/>
        <v/>
      </c>
      <c r="AR39" s="469" t="str">
        <f t="shared" si="17"/>
        <v/>
      </c>
      <c r="AS39" s="469" t="str">
        <f t="shared" si="17"/>
        <v/>
      </c>
      <c r="AT39" s="469" t="str">
        <f t="shared" si="17"/>
        <v/>
      </c>
      <c r="AU39" s="469" t="str">
        <f t="shared" si="14"/>
        <v/>
      </c>
      <c r="AV39" s="463">
        <f t="shared" si="7"/>
        <v>0</v>
      </c>
    </row>
    <row r="40" spans="1:48" x14ac:dyDescent="0.55000000000000004">
      <c r="A40" s="463">
        <v>35</v>
      </c>
      <c r="B40" s="463"/>
      <c r="C40" s="463"/>
      <c r="D40" s="463"/>
      <c r="E40" s="463"/>
      <c r="F40" s="463"/>
      <c r="G40" s="465"/>
      <c r="H40" s="466"/>
      <c r="I40" s="464"/>
      <c r="K40" s="471" t="s">
        <v>1021</v>
      </c>
      <c r="L40" s="472">
        <f t="shared" si="13"/>
        <v>1.7000000000000015</v>
      </c>
      <c r="M40" s="472">
        <f t="shared" si="13"/>
        <v>1.6000000000000014</v>
      </c>
      <c r="N40" s="463">
        <f t="shared" si="18"/>
        <v>0</v>
      </c>
      <c r="O40" s="463">
        <f t="shared" si="18"/>
        <v>0</v>
      </c>
      <c r="P40" s="463">
        <f t="shared" si="18"/>
        <v>0</v>
      </c>
      <c r="Q40" s="463">
        <f t="shared" si="18"/>
        <v>0</v>
      </c>
      <c r="R40" s="463">
        <f t="shared" si="18"/>
        <v>0</v>
      </c>
      <c r="S40" s="463">
        <f t="shared" si="18"/>
        <v>0</v>
      </c>
      <c r="T40" s="463">
        <f t="shared" si="18"/>
        <v>0</v>
      </c>
      <c r="U40" s="463">
        <f t="shared" si="1"/>
        <v>0</v>
      </c>
      <c r="V40" s="469" t="str">
        <f t="shared" si="15"/>
        <v/>
      </c>
      <c r="W40" s="469" t="str">
        <f t="shared" si="15"/>
        <v/>
      </c>
      <c r="X40" s="469" t="str">
        <f t="shared" si="15"/>
        <v/>
      </c>
      <c r="Y40" s="469" t="str">
        <f t="shared" si="15"/>
        <v/>
      </c>
      <c r="Z40" s="469" t="str">
        <f t="shared" si="15"/>
        <v/>
      </c>
      <c r="AA40" s="469" t="str">
        <f t="shared" si="15"/>
        <v/>
      </c>
      <c r="AB40" s="469" t="str">
        <f t="shared" si="15"/>
        <v/>
      </c>
      <c r="AC40" s="463">
        <f t="shared" si="3"/>
        <v>0</v>
      </c>
      <c r="AE40" s="463">
        <f t="shared" si="19"/>
        <v>0</v>
      </c>
      <c r="AF40" s="463">
        <f t="shared" si="19"/>
        <v>0</v>
      </c>
      <c r="AG40" s="463">
        <f t="shared" si="19"/>
        <v>0</v>
      </c>
      <c r="AH40" s="463">
        <f t="shared" si="19"/>
        <v>0</v>
      </c>
      <c r="AI40" s="463">
        <f t="shared" si="19"/>
        <v>0</v>
      </c>
      <c r="AJ40" s="463">
        <f t="shared" si="19"/>
        <v>0</v>
      </c>
      <c r="AK40" s="463">
        <f t="shared" si="19"/>
        <v>0</v>
      </c>
      <c r="AL40" s="463">
        <f t="shared" si="19"/>
        <v>0</v>
      </c>
      <c r="AM40" s="469">
        <f t="shared" si="16"/>
        <v>0</v>
      </c>
      <c r="AN40" s="469" t="str">
        <f t="shared" si="17"/>
        <v/>
      </c>
      <c r="AO40" s="469" t="str">
        <f t="shared" si="17"/>
        <v/>
      </c>
      <c r="AP40" s="469" t="str">
        <f t="shared" si="17"/>
        <v/>
      </c>
      <c r="AQ40" s="469" t="str">
        <f t="shared" si="17"/>
        <v/>
      </c>
      <c r="AR40" s="469" t="str">
        <f t="shared" si="17"/>
        <v/>
      </c>
      <c r="AS40" s="469" t="str">
        <f t="shared" si="17"/>
        <v/>
      </c>
      <c r="AT40" s="469" t="str">
        <f t="shared" si="17"/>
        <v/>
      </c>
      <c r="AU40" s="469" t="str">
        <f t="shared" si="14"/>
        <v/>
      </c>
      <c r="AV40" s="463">
        <f t="shared" si="7"/>
        <v>0</v>
      </c>
    </row>
    <row r="41" spans="1:48" x14ac:dyDescent="0.55000000000000004">
      <c r="A41" s="463">
        <v>36</v>
      </c>
      <c r="B41" s="463"/>
      <c r="C41" s="463"/>
      <c r="D41" s="463"/>
      <c r="E41" s="463"/>
      <c r="F41" s="463"/>
      <c r="G41" s="465"/>
      <c r="H41" s="466"/>
      <c r="I41" s="464"/>
      <c r="K41" s="471" t="s">
        <v>1022</v>
      </c>
      <c r="L41" s="472">
        <f t="shared" ref="L41:M56" si="20">+L40-0.1</f>
        <v>1.6000000000000014</v>
      </c>
      <c r="M41" s="472">
        <f t="shared" si="20"/>
        <v>1.5000000000000013</v>
      </c>
      <c r="N41" s="463">
        <f t="shared" si="18"/>
        <v>0</v>
      </c>
      <c r="O41" s="463">
        <f t="shared" si="18"/>
        <v>0</v>
      </c>
      <c r="P41" s="463">
        <f t="shared" si="18"/>
        <v>0</v>
      </c>
      <c r="Q41" s="463">
        <f t="shared" si="18"/>
        <v>0</v>
      </c>
      <c r="R41" s="463">
        <f t="shared" si="18"/>
        <v>0</v>
      </c>
      <c r="S41" s="463">
        <f t="shared" si="18"/>
        <v>0</v>
      </c>
      <c r="T41" s="463">
        <f t="shared" si="18"/>
        <v>0</v>
      </c>
      <c r="U41" s="463">
        <f t="shared" si="1"/>
        <v>0</v>
      </c>
      <c r="V41" s="469" t="str">
        <f t="shared" si="15"/>
        <v/>
      </c>
      <c r="W41" s="469" t="str">
        <f t="shared" si="15"/>
        <v/>
      </c>
      <c r="X41" s="469" t="str">
        <f t="shared" si="15"/>
        <v/>
      </c>
      <c r="Y41" s="469" t="str">
        <f t="shared" si="15"/>
        <v/>
      </c>
      <c r="Z41" s="469" t="str">
        <f t="shared" si="15"/>
        <v/>
      </c>
      <c r="AA41" s="469" t="str">
        <f t="shared" si="15"/>
        <v/>
      </c>
      <c r="AB41" s="469" t="str">
        <f t="shared" si="15"/>
        <v/>
      </c>
      <c r="AC41" s="463">
        <f t="shared" si="3"/>
        <v>0</v>
      </c>
      <c r="AE41" s="463">
        <f t="shared" si="19"/>
        <v>0</v>
      </c>
      <c r="AF41" s="463">
        <f t="shared" si="19"/>
        <v>0</v>
      </c>
      <c r="AG41" s="463">
        <f t="shared" si="19"/>
        <v>0</v>
      </c>
      <c r="AH41" s="463">
        <f t="shared" si="19"/>
        <v>0</v>
      </c>
      <c r="AI41" s="463">
        <f t="shared" si="19"/>
        <v>0</v>
      </c>
      <c r="AJ41" s="463">
        <f t="shared" si="19"/>
        <v>0</v>
      </c>
      <c r="AK41" s="463">
        <f t="shared" si="19"/>
        <v>0</v>
      </c>
      <c r="AL41" s="463">
        <f t="shared" si="19"/>
        <v>0</v>
      </c>
      <c r="AM41" s="469">
        <f t="shared" si="16"/>
        <v>0</v>
      </c>
      <c r="AN41" s="469" t="str">
        <f t="shared" si="17"/>
        <v/>
      </c>
      <c r="AO41" s="469" t="str">
        <f t="shared" si="17"/>
        <v/>
      </c>
      <c r="AP41" s="469" t="str">
        <f t="shared" si="17"/>
        <v/>
      </c>
      <c r="AQ41" s="469" t="str">
        <f t="shared" si="17"/>
        <v/>
      </c>
      <c r="AR41" s="469" t="str">
        <f t="shared" si="17"/>
        <v/>
      </c>
      <c r="AS41" s="469" t="str">
        <f t="shared" si="17"/>
        <v/>
      </c>
      <c r="AT41" s="469" t="str">
        <f t="shared" si="17"/>
        <v/>
      </c>
      <c r="AU41" s="469" t="str">
        <f t="shared" si="14"/>
        <v/>
      </c>
      <c r="AV41" s="463">
        <f t="shared" si="7"/>
        <v>0</v>
      </c>
    </row>
    <row r="42" spans="1:48" x14ac:dyDescent="0.55000000000000004">
      <c r="A42" s="463">
        <v>37</v>
      </c>
      <c r="B42" s="463"/>
      <c r="C42" s="463"/>
      <c r="D42" s="463"/>
      <c r="E42" s="463"/>
      <c r="F42" s="463"/>
      <c r="G42" s="465"/>
      <c r="H42" s="466"/>
      <c r="I42" s="464"/>
      <c r="K42" s="471" t="s">
        <v>1023</v>
      </c>
      <c r="L42" s="472">
        <f t="shared" si="20"/>
        <v>1.5000000000000013</v>
      </c>
      <c r="M42" s="472">
        <f t="shared" si="20"/>
        <v>1.4000000000000012</v>
      </c>
      <c r="N42" s="463">
        <f t="shared" si="18"/>
        <v>0</v>
      </c>
      <c r="O42" s="463">
        <f t="shared" si="18"/>
        <v>0</v>
      </c>
      <c r="P42" s="463">
        <f t="shared" si="18"/>
        <v>0</v>
      </c>
      <c r="Q42" s="463">
        <f t="shared" si="18"/>
        <v>0</v>
      </c>
      <c r="R42" s="463">
        <f t="shared" si="18"/>
        <v>0</v>
      </c>
      <c r="S42" s="463">
        <f t="shared" si="18"/>
        <v>0</v>
      </c>
      <c r="T42" s="463">
        <f t="shared" si="18"/>
        <v>0</v>
      </c>
      <c r="U42" s="463">
        <f t="shared" si="1"/>
        <v>0</v>
      </c>
      <c r="V42" s="469" t="str">
        <f t="shared" si="15"/>
        <v/>
      </c>
      <c r="W42" s="469" t="str">
        <f t="shared" si="15"/>
        <v/>
      </c>
      <c r="X42" s="469" t="str">
        <f t="shared" si="15"/>
        <v/>
      </c>
      <c r="Y42" s="469" t="str">
        <f t="shared" si="15"/>
        <v/>
      </c>
      <c r="Z42" s="469" t="str">
        <f t="shared" si="15"/>
        <v/>
      </c>
      <c r="AA42" s="469" t="str">
        <f t="shared" si="15"/>
        <v/>
      </c>
      <c r="AB42" s="469" t="str">
        <f t="shared" si="15"/>
        <v/>
      </c>
      <c r="AC42" s="463">
        <f t="shared" si="3"/>
        <v>0</v>
      </c>
      <c r="AE42" s="463">
        <f t="shared" si="19"/>
        <v>0</v>
      </c>
      <c r="AF42" s="463">
        <f t="shared" si="19"/>
        <v>0</v>
      </c>
      <c r="AG42" s="463">
        <f t="shared" si="19"/>
        <v>0</v>
      </c>
      <c r="AH42" s="463">
        <f t="shared" si="19"/>
        <v>0</v>
      </c>
      <c r="AI42" s="463">
        <f t="shared" si="19"/>
        <v>0</v>
      </c>
      <c r="AJ42" s="463">
        <f t="shared" si="19"/>
        <v>0</v>
      </c>
      <c r="AK42" s="463">
        <f t="shared" si="19"/>
        <v>0</v>
      </c>
      <c r="AL42" s="463">
        <f t="shared" si="19"/>
        <v>0</v>
      </c>
      <c r="AM42" s="469">
        <f t="shared" si="16"/>
        <v>0</v>
      </c>
      <c r="AN42" s="469" t="str">
        <f t="shared" si="17"/>
        <v/>
      </c>
      <c r="AO42" s="469" t="str">
        <f t="shared" si="17"/>
        <v/>
      </c>
      <c r="AP42" s="469" t="str">
        <f t="shared" si="17"/>
        <v/>
      </c>
      <c r="AQ42" s="469" t="str">
        <f t="shared" si="17"/>
        <v/>
      </c>
      <c r="AR42" s="469" t="str">
        <f t="shared" si="17"/>
        <v/>
      </c>
      <c r="AS42" s="469" t="str">
        <f t="shared" si="17"/>
        <v/>
      </c>
      <c r="AT42" s="469" t="str">
        <f t="shared" si="17"/>
        <v/>
      </c>
      <c r="AU42" s="469" t="str">
        <f t="shared" si="14"/>
        <v/>
      </c>
      <c r="AV42" s="463">
        <f t="shared" si="7"/>
        <v>0</v>
      </c>
    </row>
    <row r="43" spans="1:48" x14ac:dyDescent="0.55000000000000004">
      <c r="A43" s="463">
        <v>38</v>
      </c>
      <c r="B43" s="463"/>
      <c r="C43" s="463"/>
      <c r="D43" s="463"/>
      <c r="E43" s="463"/>
      <c r="F43" s="463"/>
      <c r="G43" s="465"/>
      <c r="H43" s="466"/>
      <c r="I43" s="464"/>
      <c r="K43" s="471" t="s">
        <v>1024</v>
      </c>
      <c r="L43" s="472">
        <f t="shared" si="20"/>
        <v>1.4000000000000012</v>
      </c>
      <c r="M43" s="472">
        <f t="shared" si="20"/>
        <v>1.3000000000000012</v>
      </c>
      <c r="N43" s="463">
        <f t="shared" si="18"/>
        <v>0</v>
      </c>
      <c r="O43" s="463">
        <f t="shared" si="18"/>
        <v>0</v>
      </c>
      <c r="P43" s="463">
        <f t="shared" si="18"/>
        <v>0</v>
      </c>
      <c r="Q43" s="463">
        <f t="shared" si="18"/>
        <v>0</v>
      </c>
      <c r="R43" s="463">
        <f t="shared" si="18"/>
        <v>0</v>
      </c>
      <c r="S43" s="463">
        <f t="shared" si="18"/>
        <v>0</v>
      </c>
      <c r="T43" s="463">
        <f t="shared" si="18"/>
        <v>0</v>
      </c>
      <c r="U43" s="463">
        <f t="shared" si="1"/>
        <v>0</v>
      </c>
      <c r="V43" s="469" t="str">
        <f t="shared" si="15"/>
        <v/>
      </c>
      <c r="W43" s="469" t="str">
        <f t="shared" si="15"/>
        <v/>
      </c>
      <c r="X43" s="469" t="str">
        <f t="shared" si="15"/>
        <v/>
      </c>
      <c r="Y43" s="469" t="str">
        <f t="shared" si="15"/>
        <v/>
      </c>
      <c r="Z43" s="469" t="str">
        <f t="shared" si="15"/>
        <v/>
      </c>
      <c r="AA43" s="469" t="str">
        <f t="shared" si="15"/>
        <v/>
      </c>
      <c r="AB43" s="469" t="str">
        <f t="shared" si="15"/>
        <v/>
      </c>
      <c r="AC43" s="463">
        <f t="shared" si="3"/>
        <v>0</v>
      </c>
      <c r="AE43" s="463">
        <f t="shared" si="19"/>
        <v>0</v>
      </c>
      <c r="AF43" s="463">
        <f t="shared" si="19"/>
        <v>0</v>
      </c>
      <c r="AG43" s="463">
        <f t="shared" si="19"/>
        <v>0</v>
      </c>
      <c r="AH43" s="463">
        <f t="shared" si="19"/>
        <v>0</v>
      </c>
      <c r="AI43" s="463">
        <f t="shared" si="19"/>
        <v>0</v>
      </c>
      <c r="AJ43" s="463">
        <f t="shared" si="19"/>
        <v>0</v>
      </c>
      <c r="AK43" s="463">
        <f t="shared" si="19"/>
        <v>0</v>
      </c>
      <c r="AL43" s="463">
        <f t="shared" si="19"/>
        <v>0</v>
      </c>
      <c r="AM43" s="469">
        <f t="shared" si="16"/>
        <v>0</v>
      </c>
      <c r="AN43" s="469" t="str">
        <f t="shared" si="17"/>
        <v/>
      </c>
      <c r="AO43" s="469" t="str">
        <f t="shared" si="17"/>
        <v/>
      </c>
      <c r="AP43" s="469" t="str">
        <f t="shared" si="17"/>
        <v/>
      </c>
      <c r="AQ43" s="469" t="str">
        <f t="shared" si="17"/>
        <v/>
      </c>
      <c r="AR43" s="469" t="str">
        <f t="shared" si="17"/>
        <v/>
      </c>
      <c r="AS43" s="469" t="str">
        <f t="shared" si="17"/>
        <v/>
      </c>
      <c r="AT43" s="469" t="str">
        <f t="shared" si="17"/>
        <v/>
      </c>
      <c r="AU43" s="469" t="str">
        <f t="shared" si="14"/>
        <v/>
      </c>
      <c r="AV43" s="463">
        <f t="shared" si="7"/>
        <v>0</v>
      </c>
    </row>
    <row r="44" spans="1:48" x14ac:dyDescent="0.55000000000000004">
      <c r="A44" s="463">
        <v>39</v>
      </c>
      <c r="B44" s="463"/>
      <c r="C44" s="463"/>
      <c r="D44" s="463"/>
      <c r="E44" s="463"/>
      <c r="F44" s="463"/>
      <c r="G44" s="465"/>
      <c r="H44" s="466"/>
      <c r="I44" s="464"/>
      <c r="K44" s="471" t="s">
        <v>1025</v>
      </c>
      <c r="L44" s="472">
        <f t="shared" si="20"/>
        <v>1.3000000000000012</v>
      </c>
      <c r="M44" s="472">
        <f t="shared" si="20"/>
        <v>1.2000000000000011</v>
      </c>
      <c r="N44" s="463">
        <f t="shared" si="18"/>
        <v>0</v>
      </c>
      <c r="O44" s="463">
        <f t="shared" si="18"/>
        <v>0</v>
      </c>
      <c r="P44" s="463">
        <f t="shared" si="18"/>
        <v>0</v>
      </c>
      <c r="Q44" s="463">
        <f t="shared" si="18"/>
        <v>0</v>
      </c>
      <c r="R44" s="463">
        <f t="shared" si="18"/>
        <v>0</v>
      </c>
      <c r="S44" s="463">
        <f t="shared" si="18"/>
        <v>0</v>
      </c>
      <c r="T44" s="463">
        <f t="shared" si="18"/>
        <v>0</v>
      </c>
      <c r="U44" s="463">
        <f t="shared" si="1"/>
        <v>0</v>
      </c>
      <c r="V44" s="469" t="str">
        <f t="shared" si="15"/>
        <v/>
      </c>
      <c r="W44" s="469" t="str">
        <f t="shared" si="15"/>
        <v/>
      </c>
      <c r="X44" s="469" t="str">
        <f t="shared" si="15"/>
        <v/>
      </c>
      <c r="Y44" s="469" t="str">
        <f t="shared" si="15"/>
        <v/>
      </c>
      <c r="Z44" s="469" t="str">
        <f t="shared" si="15"/>
        <v/>
      </c>
      <c r="AA44" s="469" t="str">
        <f t="shared" si="15"/>
        <v/>
      </c>
      <c r="AB44" s="469" t="str">
        <f t="shared" si="15"/>
        <v/>
      </c>
      <c r="AC44" s="463">
        <f t="shared" si="3"/>
        <v>0</v>
      </c>
      <c r="AE44" s="463">
        <f t="shared" si="19"/>
        <v>0</v>
      </c>
      <c r="AF44" s="463">
        <f t="shared" si="19"/>
        <v>0</v>
      </c>
      <c r="AG44" s="463">
        <f t="shared" si="19"/>
        <v>0</v>
      </c>
      <c r="AH44" s="463">
        <f t="shared" si="19"/>
        <v>0</v>
      </c>
      <c r="AI44" s="463">
        <f t="shared" si="19"/>
        <v>0</v>
      </c>
      <c r="AJ44" s="463">
        <f t="shared" si="19"/>
        <v>0</v>
      </c>
      <c r="AK44" s="463">
        <f t="shared" si="19"/>
        <v>0</v>
      </c>
      <c r="AL44" s="463">
        <f t="shared" si="19"/>
        <v>0</v>
      </c>
      <c r="AM44" s="469">
        <f t="shared" si="16"/>
        <v>0</v>
      </c>
      <c r="AN44" s="469" t="str">
        <f t="shared" si="17"/>
        <v/>
      </c>
      <c r="AO44" s="469" t="str">
        <f t="shared" si="17"/>
        <v/>
      </c>
      <c r="AP44" s="469" t="str">
        <f t="shared" si="17"/>
        <v/>
      </c>
      <c r="AQ44" s="469" t="str">
        <f t="shared" si="17"/>
        <v/>
      </c>
      <c r="AR44" s="469" t="str">
        <f t="shared" si="17"/>
        <v/>
      </c>
      <c r="AS44" s="469" t="str">
        <f t="shared" si="17"/>
        <v/>
      </c>
      <c r="AT44" s="469" t="str">
        <f t="shared" si="17"/>
        <v/>
      </c>
      <c r="AU44" s="469" t="str">
        <f t="shared" si="14"/>
        <v/>
      </c>
      <c r="AV44" s="463">
        <f t="shared" si="7"/>
        <v>0</v>
      </c>
    </row>
    <row r="45" spans="1:48" x14ac:dyDescent="0.55000000000000004">
      <c r="A45" s="463">
        <v>40</v>
      </c>
      <c r="B45" s="463"/>
      <c r="C45" s="463"/>
      <c r="D45" s="463"/>
      <c r="E45" s="463"/>
      <c r="F45" s="463"/>
      <c r="G45" s="465"/>
      <c r="H45" s="466"/>
      <c r="I45" s="464"/>
      <c r="K45" s="471" t="s">
        <v>1026</v>
      </c>
      <c r="L45" s="472">
        <f t="shared" si="20"/>
        <v>1.2000000000000011</v>
      </c>
      <c r="M45" s="472">
        <f t="shared" si="20"/>
        <v>1.100000000000001</v>
      </c>
      <c r="N45" s="463">
        <f t="shared" si="18"/>
        <v>0</v>
      </c>
      <c r="O45" s="463">
        <f t="shared" si="18"/>
        <v>0</v>
      </c>
      <c r="P45" s="463">
        <f t="shared" si="18"/>
        <v>0</v>
      </c>
      <c r="Q45" s="463">
        <f t="shared" si="18"/>
        <v>0</v>
      </c>
      <c r="R45" s="463">
        <f t="shared" si="18"/>
        <v>0</v>
      </c>
      <c r="S45" s="463">
        <f t="shared" si="18"/>
        <v>0</v>
      </c>
      <c r="T45" s="463">
        <f t="shared" si="18"/>
        <v>0</v>
      </c>
      <c r="U45" s="463">
        <f t="shared" si="1"/>
        <v>0</v>
      </c>
      <c r="V45" s="469" t="str">
        <f t="shared" si="15"/>
        <v/>
      </c>
      <c r="W45" s="469" t="str">
        <f t="shared" si="15"/>
        <v/>
      </c>
      <c r="X45" s="469" t="str">
        <f t="shared" si="15"/>
        <v/>
      </c>
      <c r="Y45" s="469" t="str">
        <f t="shared" si="15"/>
        <v/>
      </c>
      <c r="Z45" s="469" t="str">
        <f t="shared" si="15"/>
        <v/>
      </c>
      <c r="AA45" s="469" t="str">
        <f t="shared" si="15"/>
        <v/>
      </c>
      <c r="AB45" s="469" t="str">
        <f t="shared" si="15"/>
        <v/>
      </c>
      <c r="AC45" s="463">
        <f t="shared" si="3"/>
        <v>0</v>
      </c>
      <c r="AE45" s="463">
        <f t="shared" si="19"/>
        <v>0</v>
      </c>
      <c r="AF45" s="463">
        <f t="shared" si="19"/>
        <v>0</v>
      </c>
      <c r="AG45" s="463">
        <f t="shared" si="19"/>
        <v>0</v>
      </c>
      <c r="AH45" s="463">
        <f t="shared" si="19"/>
        <v>0</v>
      </c>
      <c r="AI45" s="463">
        <f t="shared" si="19"/>
        <v>0</v>
      </c>
      <c r="AJ45" s="463">
        <f t="shared" si="19"/>
        <v>0</v>
      </c>
      <c r="AK45" s="463">
        <f t="shared" si="19"/>
        <v>0</v>
      </c>
      <c r="AL45" s="463">
        <f t="shared" si="19"/>
        <v>0</v>
      </c>
      <c r="AM45" s="469">
        <f t="shared" si="16"/>
        <v>0</v>
      </c>
      <c r="AN45" s="469" t="str">
        <f t="shared" si="17"/>
        <v/>
      </c>
      <c r="AO45" s="469" t="str">
        <f t="shared" si="17"/>
        <v/>
      </c>
      <c r="AP45" s="469" t="str">
        <f t="shared" si="17"/>
        <v/>
      </c>
      <c r="AQ45" s="469" t="str">
        <f t="shared" si="17"/>
        <v/>
      </c>
      <c r="AR45" s="469" t="str">
        <f t="shared" si="17"/>
        <v/>
      </c>
      <c r="AS45" s="469" t="str">
        <f t="shared" si="17"/>
        <v/>
      </c>
      <c r="AT45" s="469" t="str">
        <f t="shared" si="17"/>
        <v/>
      </c>
      <c r="AU45" s="469" t="str">
        <f t="shared" si="14"/>
        <v/>
      </c>
      <c r="AV45" s="463">
        <f t="shared" si="7"/>
        <v>0</v>
      </c>
    </row>
    <row r="46" spans="1:48" x14ac:dyDescent="0.55000000000000004">
      <c r="A46" s="463">
        <v>41</v>
      </c>
      <c r="B46" s="463"/>
      <c r="C46" s="463"/>
      <c r="D46" s="463"/>
      <c r="E46" s="463"/>
      <c r="F46" s="463"/>
      <c r="G46" s="465"/>
      <c r="H46" s="466"/>
      <c r="I46" s="464"/>
      <c r="K46" s="471" t="s">
        <v>1027</v>
      </c>
      <c r="L46" s="472">
        <f t="shared" si="20"/>
        <v>1.100000000000001</v>
      </c>
      <c r="M46" s="472">
        <f t="shared" si="20"/>
        <v>1.0000000000000009</v>
      </c>
      <c r="N46" s="463">
        <f t="shared" si="18"/>
        <v>0</v>
      </c>
      <c r="O46" s="463">
        <f t="shared" si="18"/>
        <v>0</v>
      </c>
      <c r="P46" s="463">
        <f t="shared" si="18"/>
        <v>0</v>
      </c>
      <c r="Q46" s="463">
        <f t="shared" si="18"/>
        <v>0</v>
      </c>
      <c r="R46" s="463">
        <f t="shared" si="18"/>
        <v>0</v>
      </c>
      <c r="S46" s="463">
        <f t="shared" si="18"/>
        <v>0</v>
      </c>
      <c r="T46" s="463">
        <f t="shared" si="18"/>
        <v>0</v>
      </c>
      <c r="U46" s="463">
        <f t="shared" si="1"/>
        <v>0</v>
      </c>
      <c r="V46" s="469" t="str">
        <f t="shared" si="15"/>
        <v/>
      </c>
      <c r="W46" s="469" t="str">
        <f t="shared" si="15"/>
        <v/>
      </c>
      <c r="X46" s="469" t="str">
        <f t="shared" si="15"/>
        <v/>
      </c>
      <c r="Y46" s="469" t="str">
        <f t="shared" si="15"/>
        <v/>
      </c>
      <c r="Z46" s="469" t="str">
        <f t="shared" si="15"/>
        <v/>
      </c>
      <c r="AA46" s="469" t="str">
        <f t="shared" si="15"/>
        <v/>
      </c>
      <c r="AB46" s="469" t="str">
        <f t="shared" si="15"/>
        <v/>
      </c>
      <c r="AC46" s="463">
        <f t="shared" si="3"/>
        <v>0</v>
      </c>
      <c r="AE46" s="463">
        <f t="shared" si="19"/>
        <v>0</v>
      </c>
      <c r="AF46" s="463">
        <f t="shared" si="19"/>
        <v>0</v>
      </c>
      <c r="AG46" s="463">
        <f t="shared" si="19"/>
        <v>0</v>
      </c>
      <c r="AH46" s="463">
        <f t="shared" si="19"/>
        <v>0</v>
      </c>
      <c r="AI46" s="463">
        <f t="shared" si="19"/>
        <v>0</v>
      </c>
      <c r="AJ46" s="463">
        <f t="shared" si="19"/>
        <v>0</v>
      </c>
      <c r="AK46" s="463">
        <f t="shared" si="19"/>
        <v>0</v>
      </c>
      <c r="AL46" s="463">
        <f t="shared" si="19"/>
        <v>0</v>
      </c>
      <c r="AM46" s="469">
        <f t="shared" si="16"/>
        <v>0</v>
      </c>
      <c r="AN46" s="469" t="str">
        <f t="shared" si="17"/>
        <v/>
      </c>
      <c r="AO46" s="469" t="str">
        <f t="shared" si="17"/>
        <v/>
      </c>
      <c r="AP46" s="469" t="str">
        <f t="shared" si="17"/>
        <v/>
      </c>
      <c r="AQ46" s="469" t="str">
        <f t="shared" si="17"/>
        <v/>
      </c>
      <c r="AR46" s="469" t="str">
        <f t="shared" si="17"/>
        <v/>
      </c>
      <c r="AS46" s="469" t="str">
        <f t="shared" si="17"/>
        <v/>
      </c>
      <c r="AT46" s="469" t="str">
        <f t="shared" si="17"/>
        <v/>
      </c>
      <c r="AU46" s="469" t="str">
        <f t="shared" si="14"/>
        <v/>
      </c>
      <c r="AV46" s="463">
        <f t="shared" si="7"/>
        <v>0</v>
      </c>
    </row>
    <row r="47" spans="1:48" x14ac:dyDescent="0.55000000000000004">
      <c r="A47" s="463">
        <v>42</v>
      </c>
      <c r="B47" s="463"/>
      <c r="C47" s="463"/>
      <c r="D47" s="463"/>
      <c r="E47" s="463"/>
      <c r="F47" s="463"/>
      <c r="G47" s="465"/>
      <c r="H47" s="466"/>
      <c r="I47" s="464"/>
      <c r="K47" s="471" t="s">
        <v>1028</v>
      </c>
      <c r="L47" s="472">
        <f t="shared" si="20"/>
        <v>1.0000000000000009</v>
      </c>
      <c r="M47" s="472">
        <f t="shared" si="20"/>
        <v>0.90000000000000091</v>
      </c>
      <c r="N47" s="463">
        <f t="shared" si="18"/>
        <v>0</v>
      </c>
      <c r="O47" s="463">
        <f t="shared" si="18"/>
        <v>0</v>
      </c>
      <c r="P47" s="463">
        <f t="shared" si="18"/>
        <v>0</v>
      </c>
      <c r="Q47" s="463">
        <f t="shared" si="18"/>
        <v>0</v>
      </c>
      <c r="R47" s="463">
        <f t="shared" si="18"/>
        <v>0</v>
      </c>
      <c r="S47" s="463">
        <f t="shared" si="18"/>
        <v>0</v>
      </c>
      <c r="T47" s="463">
        <f t="shared" si="18"/>
        <v>0</v>
      </c>
      <c r="U47" s="463">
        <f t="shared" si="1"/>
        <v>0</v>
      </c>
      <c r="V47" s="469" t="str">
        <f t="shared" si="15"/>
        <v/>
      </c>
      <c r="W47" s="469" t="str">
        <f t="shared" si="15"/>
        <v/>
      </c>
      <c r="X47" s="469" t="str">
        <f t="shared" si="15"/>
        <v/>
      </c>
      <c r="Y47" s="469" t="str">
        <f t="shared" si="15"/>
        <v/>
      </c>
      <c r="Z47" s="469" t="str">
        <f t="shared" si="15"/>
        <v/>
      </c>
      <c r="AA47" s="469" t="str">
        <f t="shared" si="15"/>
        <v/>
      </c>
      <c r="AB47" s="469" t="str">
        <f t="shared" si="15"/>
        <v/>
      </c>
      <c r="AC47" s="463">
        <f t="shared" si="3"/>
        <v>0</v>
      </c>
      <c r="AE47" s="463">
        <f t="shared" si="19"/>
        <v>0</v>
      </c>
      <c r="AF47" s="463">
        <f t="shared" si="19"/>
        <v>0</v>
      </c>
      <c r="AG47" s="463">
        <f t="shared" si="19"/>
        <v>0</v>
      </c>
      <c r="AH47" s="463">
        <f t="shared" si="19"/>
        <v>0</v>
      </c>
      <c r="AI47" s="463">
        <f t="shared" si="19"/>
        <v>0</v>
      </c>
      <c r="AJ47" s="463">
        <f t="shared" si="19"/>
        <v>0</v>
      </c>
      <c r="AK47" s="463">
        <f t="shared" si="19"/>
        <v>0</v>
      </c>
      <c r="AL47" s="463">
        <f t="shared" si="19"/>
        <v>0</v>
      </c>
      <c r="AM47" s="469">
        <f t="shared" si="16"/>
        <v>0</v>
      </c>
      <c r="AN47" s="469" t="str">
        <f t="shared" si="17"/>
        <v/>
      </c>
      <c r="AO47" s="469" t="str">
        <f t="shared" si="17"/>
        <v/>
      </c>
      <c r="AP47" s="469" t="str">
        <f t="shared" si="17"/>
        <v/>
      </c>
      <c r="AQ47" s="469" t="str">
        <f t="shared" si="17"/>
        <v/>
      </c>
      <c r="AR47" s="469" t="str">
        <f t="shared" si="17"/>
        <v/>
      </c>
      <c r="AS47" s="469" t="str">
        <f t="shared" si="17"/>
        <v/>
      </c>
      <c r="AT47" s="469" t="str">
        <f t="shared" si="17"/>
        <v/>
      </c>
      <c r="AU47" s="469" t="str">
        <f t="shared" si="14"/>
        <v/>
      </c>
      <c r="AV47" s="463">
        <f t="shared" si="7"/>
        <v>0</v>
      </c>
    </row>
    <row r="48" spans="1:48" x14ac:dyDescent="0.55000000000000004">
      <c r="A48" s="463">
        <v>43</v>
      </c>
      <c r="B48" s="463"/>
      <c r="C48" s="463"/>
      <c r="D48" s="463"/>
      <c r="E48" s="463"/>
      <c r="F48" s="463"/>
      <c r="G48" s="465"/>
      <c r="H48" s="466"/>
      <c r="I48" s="464"/>
      <c r="K48" s="471" t="s">
        <v>1029</v>
      </c>
      <c r="L48" s="472">
        <f t="shared" si="20"/>
        <v>0.90000000000000091</v>
      </c>
      <c r="M48" s="472">
        <f t="shared" si="20"/>
        <v>0.80000000000000093</v>
      </c>
      <c r="N48" s="463">
        <f t="shared" si="18"/>
        <v>0</v>
      </c>
      <c r="O48" s="463">
        <f t="shared" si="18"/>
        <v>0</v>
      </c>
      <c r="P48" s="463">
        <f t="shared" si="18"/>
        <v>0</v>
      </c>
      <c r="Q48" s="463">
        <f t="shared" si="18"/>
        <v>0</v>
      </c>
      <c r="R48" s="463">
        <f t="shared" si="18"/>
        <v>0</v>
      </c>
      <c r="S48" s="463">
        <f t="shared" si="18"/>
        <v>0</v>
      </c>
      <c r="T48" s="463">
        <f t="shared" si="18"/>
        <v>0</v>
      </c>
      <c r="U48" s="463">
        <f t="shared" si="1"/>
        <v>0</v>
      </c>
      <c r="V48" s="469" t="str">
        <f t="shared" si="15"/>
        <v/>
      </c>
      <c r="W48" s="469" t="str">
        <f t="shared" si="15"/>
        <v/>
      </c>
      <c r="X48" s="469" t="str">
        <f t="shared" si="15"/>
        <v/>
      </c>
      <c r="Y48" s="469" t="str">
        <f t="shared" si="15"/>
        <v/>
      </c>
      <c r="Z48" s="469" t="str">
        <f t="shared" si="15"/>
        <v/>
      </c>
      <c r="AA48" s="469" t="str">
        <f t="shared" si="15"/>
        <v/>
      </c>
      <c r="AB48" s="469" t="str">
        <f t="shared" si="15"/>
        <v/>
      </c>
      <c r="AC48" s="463">
        <f t="shared" si="3"/>
        <v>0</v>
      </c>
      <c r="AE48" s="463">
        <f t="shared" si="19"/>
        <v>0</v>
      </c>
      <c r="AF48" s="463">
        <f t="shared" si="19"/>
        <v>0</v>
      </c>
      <c r="AG48" s="463">
        <f t="shared" si="19"/>
        <v>0</v>
      </c>
      <c r="AH48" s="463">
        <f t="shared" si="19"/>
        <v>0</v>
      </c>
      <c r="AI48" s="463">
        <f t="shared" si="19"/>
        <v>0</v>
      </c>
      <c r="AJ48" s="463">
        <f t="shared" si="19"/>
        <v>0</v>
      </c>
      <c r="AK48" s="463">
        <f t="shared" si="19"/>
        <v>0</v>
      </c>
      <c r="AL48" s="463">
        <f t="shared" si="19"/>
        <v>0</v>
      </c>
      <c r="AM48" s="469">
        <f t="shared" si="16"/>
        <v>0</v>
      </c>
      <c r="AN48" s="469" t="str">
        <f t="shared" si="17"/>
        <v/>
      </c>
      <c r="AO48" s="469" t="str">
        <f t="shared" si="17"/>
        <v/>
      </c>
      <c r="AP48" s="469" t="str">
        <f t="shared" si="17"/>
        <v/>
      </c>
      <c r="AQ48" s="469" t="str">
        <f t="shared" si="17"/>
        <v/>
      </c>
      <c r="AR48" s="469" t="str">
        <f t="shared" si="17"/>
        <v/>
      </c>
      <c r="AS48" s="469" t="str">
        <f t="shared" si="17"/>
        <v/>
      </c>
      <c r="AT48" s="469" t="str">
        <f t="shared" si="17"/>
        <v/>
      </c>
      <c r="AU48" s="469" t="str">
        <f t="shared" si="14"/>
        <v/>
      </c>
      <c r="AV48" s="463">
        <f t="shared" si="7"/>
        <v>0</v>
      </c>
    </row>
    <row r="49" spans="1:48" x14ac:dyDescent="0.55000000000000004">
      <c r="A49" s="463">
        <v>44</v>
      </c>
      <c r="B49" s="463"/>
      <c r="C49" s="463"/>
      <c r="D49" s="463"/>
      <c r="E49" s="463"/>
      <c r="F49" s="463"/>
      <c r="G49" s="465"/>
      <c r="H49" s="466"/>
      <c r="I49" s="464"/>
      <c r="K49" s="471" t="s">
        <v>1030</v>
      </c>
      <c r="L49" s="472">
        <f t="shared" si="20"/>
        <v>0.80000000000000093</v>
      </c>
      <c r="M49" s="472">
        <f t="shared" si="20"/>
        <v>0.70000000000000095</v>
      </c>
      <c r="N49" s="463">
        <f t="shared" si="18"/>
        <v>0</v>
      </c>
      <c r="O49" s="463">
        <f t="shared" si="18"/>
        <v>0</v>
      </c>
      <c r="P49" s="463">
        <f t="shared" si="18"/>
        <v>0</v>
      </c>
      <c r="Q49" s="463">
        <f t="shared" si="18"/>
        <v>0</v>
      </c>
      <c r="R49" s="463">
        <f t="shared" si="18"/>
        <v>0</v>
      </c>
      <c r="S49" s="463">
        <f t="shared" si="18"/>
        <v>0</v>
      </c>
      <c r="T49" s="463">
        <f t="shared" si="18"/>
        <v>0</v>
      </c>
      <c r="U49" s="463">
        <f t="shared" si="1"/>
        <v>0</v>
      </c>
      <c r="V49" s="469" t="str">
        <f t="shared" si="15"/>
        <v/>
      </c>
      <c r="W49" s="469" t="str">
        <f t="shared" si="15"/>
        <v/>
      </c>
      <c r="X49" s="469" t="str">
        <f t="shared" si="15"/>
        <v/>
      </c>
      <c r="Y49" s="469" t="str">
        <f t="shared" si="15"/>
        <v/>
      </c>
      <c r="Z49" s="469" t="str">
        <f t="shared" si="15"/>
        <v/>
      </c>
      <c r="AA49" s="469" t="str">
        <f t="shared" si="15"/>
        <v/>
      </c>
      <c r="AB49" s="469" t="str">
        <f t="shared" si="15"/>
        <v/>
      </c>
      <c r="AC49" s="463">
        <f t="shared" si="3"/>
        <v>0</v>
      </c>
      <c r="AE49" s="463">
        <f t="shared" si="19"/>
        <v>0</v>
      </c>
      <c r="AF49" s="463">
        <f t="shared" si="19"/>
        <v>0</v>
      </c>
      <c r="AG49" s="463">
        <f t="shared" si="19"/>
        <v>0</v>
      </c>
      <c r="AH49" s="463">
        <f t="shared" si="19"/>
        <v>0</v>
      </c>
      <c r="AI49" s="463">
        <f t="shared" si="19"/>
        <v>0</v>
      </c>
      <c r="AJ49" s="463">
        <f t="shared" si="19"/>
        <v>0</v>
      </c>
      <c r="AK49" s="463">
        <f t="shared" si="19"/>
        <v>0</v>
      </c>
      <c r="AL49" s="463">
        <f t="shared" si="19"/>
        <v>0</v>
      </c>
      <c r="AM49" s="469">
        <f t="shared" si="16"/>
        <v>0</v>
      </c>
      <c r="AN49" s="469" t="str">
        <f t="shared" si="17"/>
        <v/>
      </c>
      <c r="AO49" s="469" t="str">
        <f t="shared" si="17"/>
        <v/>
      </c>
      <c r="AP49" s="469" t="str">
        <f t="shared" si="17"/>
        <v/>
      </c>
      <c r="AQ49" s="469" t="str">
        <f t="shared" si="17"/>
        <v/>
      </c>
      <c r="AR49" s="469" t="str">
        <f t="shared" si="17"/>
        <v/>
      </c>
      <c r="AS49" s="469" t="str">
        <f t="shared" si="17"/>
        <v/>
      </c>
      <c r="AT49" s="469" t="str">
        <f t="shared" si="17"/>
        <v/>
      </c>
      <c r="AU49" s="469" t="str">
        <f t="shared" si="14"/>
        <v/>
      </c>
      <c r="AV49" s="463">
        <f t="shared" si="7"/>
        <v>0</v>
      </c>
    </row>
    <row r="50" spans="1:48" x14ac:dyDescent="0.55000000000000004">
      <c r="A50" s="463">
        <v>45</v>
      </c>
      <c r="B50" s="463"/>
      <c r="C50" s="463"/>
      <c r="D50" s="463"/>
      <c r="E50" s="463"/>
      <c r="F50" s="463"/>
      <c r="G50" s="465"/>
      <c r="H50" s="466"/>
      <c r="I50" s="464"/>
      <c r="K50" s="471" t="s">
        <v>1031</v>
      </c>
      <c r="L50" s="472">
        <f t="shared" si="20"/>
        <v>0.70000000000000095</v>
      </c>
      <c r="M50" s="472">
        <f t="shared" si="20"/>
        <v>0.60000000000000098</v>
      </c>
      <c r="N50" s="463">
        <f t="shared" si="18"/>
        <v>0</v>
      </c>
      <c r="O50" s="463">
        <f t="shared" si="18"/>
        <v>0</v>
      </c>
      <c r="P50" s="463">
        <f t="shared" si="18"/>
        <v>0</v>
      </c>
      <c r="Q50" s="463">
        <f t="shared" si="18"/>
        <v>0</v>
      </c>
      <c r="R50" s="463">
        <f t="shared" si="18"/>
        <v>0</v>
      </c>
      <c r="S50" s="463">
        <f t="shared" si="18"/>
        <v>0</v>
      </c>
      <c r="T50" s="463">
        <f t="shared" si="18"/>
        <v>0</v>
      </c>
      <c r="U50" s="463">
        <f t="shared" si="1"/>
        <v>0</v>
      </c>
      <c r="V50" s="469" t="str">
        <f t="shared" si="15"/>
        <v/>
      </c>
      <c r="W50" s="469" t="str">
        <f t="shared" si="15"/>
        <v/>
      </c>
      <c r="X50" s="469" t="str">
        <f t="shared" si="15"/>
        <v/>
      </c>
      <c r="Y50" s="469" t="str">
        <f t="shared" si="15"/>
        <v/>
      </c>
      <c r="Z50" s="469" t="str">
        <f t="shared" si="15"/>
        <v/>
      </c>
      <c r="AA50" s="469" t="str">
        <f t="shared" si="15"/>
        <v/>
      </c>
      <c r="AB50" s="469" t="str">
        <f t="shared" si="15"/>
        <v/>
      </c>
      <c r="AC50" s="463">
        <f t="shared" si="3"/>
        <v>0</v>
      </c>
      <c r="AE50" s="463">
        <f t="shared" si="19"/>
        <v>0</v>
      </c>
      <c r="AF50" s="463">
        <f t="shared" si="19"/>
        <v>0</v>
      </c>
      <c r="AG50" s="463">
        <f t="shared" si="19"/>
        <v>0</v>
      </c>
      <c r="AH50" s="463">
        <f t="shared" si="19"/>
        <v>0</v>
      </c>
      <c r="AI50" s="463">
        <f t="shared" si="19"/>
        <v>0</v>
      </c>
      <c r="AJ50" s="463">
        <f t="shared" si="19"/>
        <v>0</v>
      </c>
      <c r="AK50" s="463">
        <f t="shared" si="19"/>
        <v>0</v>
      </c>
      <c r="AL50" s="463">
        <f t="shared" si="19"/>
        <v>0</v>
      </c>
      <c r="AM50" s="469">
        <f t="shared" si="16"/>
        <v>0</v>
      </c>
      <c r="AN50" s="469" t="str">
        <f t="shared" si="17"/>
        <v/>
      </c>
      <c r="AO50" s="469" t="str">
        <f t="shared" si="17"/>
        <v/>
      </c>
      <c r="AP50" s="469" t="str">
        <f t="shared" si="17"/>
        <v/>
      </c>
      <c r="AQ50" s="469" t="str">
        <f t="shared" si="17"/>
        <v/>
      </c>
      <c r="AR50" s="469" t="str">
        <f t="shared" si="17"/>
        <v/>
      </c>
      <c r="AS50" s="469" t="str">
        <f t="shared" si="17"/>
        <v/>
      </c>
      <c r="AT50" s="469" t="str">
        <f t="shared" si="17"/>
        <v/>
      </c>
      <c r="AU50" s="469" t="str">
        <f t="shared" si="14"/>
        <v/>
      </c>
      <c r="AV50" s="463">
        <f t="shared" si="7"/>
        <v>0</v>
      </c>
    </row>
    <row r="51" spans="1:48" x14ac:dyDescent="0.55000000000000004">
      <c r="A51" s="463">
        <v>46</v>
      </c>
      <c r="B51" s="463"/>
      <c r="C51" s="463"/>
      <c r="D51" s="463"/>
      <c r="E51" s="463"/>
      <c r="F51" s="463"/>
      <c r="G51" s="465"/>
      <c r="H51" s="466"/>
      <c r="I51" s="464"/>
      <c r="K51" s="471" t="s">
        <v>1032</v>
      </c>
      <c r="L51" s="472">
        <f t="shared" si="20"/>
        <v>0.60000000000000098</v>
      </c>
      <c r="M51" s="472">
        <f t="shared" si="20"/>
        <v>0.500000000000001</v>
      </c>
      <c r="N51" s="463">
        <f t="shared" si="18"/>
        <v>0</v>
      </c>
      <c r="O51" s="463">
        <f t="shared" si="18"/>
        <v>0</v>
      </c>
      <c r="P51" s="463">
        <f t="shared" si="18"/>
        <v>0</v>
      </c>
      <c r="Q51" s="463">
        <f t="shared" si="18"/>
        <v>0</v>
      </c>
      <c r="R51" s="463">
        <f t="shared" si="18"/>
        <v>0</v>
      </c>
      <c r="S51" s="463">
        <f t="shared" si="18"/>
        <v>0</v>
      </c>
      <c r="T51" s="463">
        <f t="shared" si="18"/>
        <v>0</v>
      </c>
      <c r="U51" s="463">
        <f t="shared" si="1"/>
        <v>0</v>
      </c>
      <c r="V51" s="469" t="str">
        <f t="shared" si="15"/>
        <v/>
      </c>
      <c r="W51" s="469" t="str">
        <f t="shared" si="15"/>
        <v/>
      </c>
      <c r="X51" s="469" t="str">
        <f t="shared" si="15"/>
        <v/>
      </c>
      <c r="Y51" s="469" t="str">
        <f t="shared" si="15"/>
        <v/>
      </c>
      <c r="Z51" s="469" t="str">
        <f t="shared" si="15"/>
        <v/>
      </c>
      <c r="AA51" s="469" t="str">
        <f t="shared" si="15"/>
        <v/>
      </c>
      <c r="AB51" s="469" t="str">
        <f t="shared" si="15"/>
        <v/>
      </c>
      <c r="AC51" s="463">
        <f t="shared" si="3"/>
        <v>0</v>
      </c>
      <c r="AE51" s="463">
        <f t="shared" si="19"/>
        <v>0</v>
      </c>
      <c r="AF51" s="463">
        <f t="shared" si="19"/>
        <v>0</v>
      </c>
      <c r="AG51" s="463">
        <f t="shared" si="19"/>
        <v>0</v>
      </c>
      <c r="AH51" s="463">
        <f t="shared" si="19"/>
        <v>0</v>
      </c>
      <c r="AI51" s="463">
        <f t="shared" si="19"/>
        <v>0</v>
      </c>
      <c r="AJ51" s="463">
        <f t="shared" si="19"/>
        <v>0</v>
      </c>
      <c r="AK51" s="463">
        <f t="shared" si="19"/>
        <v>0</v>
      </c>
      <c r="AL51" s="463">
        <f t="shared" si="19"/>
        <v>0</v>
      </c>
      <c r="AM51" s="469">
        <f t="shared" si="16"/>
        <v>0</v>
      </c>
      <c r="AN51" s="469" t="str">
        <f t="shared" si="17"/>
        <v/>
      </c>
      <c r="AO51" s="469" t="str">
        <f t="shared" si="17"/>
        <v/>
      </c>
      <c r="AP51" s="469" t="str">
        <f t="shared" si="17"/>
        <v/>
      </c>
      <c r="AQ51" s="469" t="str">
        <f t="shared" si="17"/>
        <v/>
      </c>
      <c r="AR51" s="469" t="str">
        <f t="shared" si="17"/>
        <v/>
      </c>
      <c r="AS51" s="469" t="str">
        <f t="shared" si="17"/>
        <v/>
      </c>
      <c r="AT51" s="469" t="str">
        <f t="shared" si="17"/>
        <v/>
      </c>
      <c r="AU51" s="469" t="str">
        <f t="shared" si="14"/>
        <v/>
      </c>
      <c r="AV51" s="463">
        <f t="shared" si="7"/>
        <v>0</v>
      </c>
    </row>
    <row r="52" spans="1:48" x14ac:dyDescent="0.55000000000000004">
      <c r="A52" s="463">
        <v>47</v>
      </c>
      <c r="B52" s="463"/>
      <c r="C52" s="463"/>
      <c r="D52" s="463"/>
      <c r="E52" s="463"/>
      <c r="F52" s="463"/>
      <c r="G52" s="465"/>
      <c r="H52" s="466"/>
      <c r="I52" s="464"/>
      <c r="K52" s="471" t="s">
        <v>1033</v>
      </c>
      <c r="L52" s="472">
        <f t="shared" si="20"/>
        <v>0.500000000000001</v>
      </c>
      <c r="M52" s="472">
        <f t="shared" si="20"/>
        <v>0.40000000000000102</v>
      </c>
      <c r="N52" s="463">
        <f t="shared" si="18"/>
        <v>0</v>
      </c>
      <c r="O52" s="463">
        <f t="shared" si="18"/>
        <v>0</v>
      </c>
      <c r="P52" s="463">
        <f t="shared" si="18"/>
        <v>0</v>
      </c>
      <c r="Q52" s="463">
        <f t="shared" si="18"/>
        <v>0</v>
      </c>
      <c r="R52" s="463">
        <f t="shared" si="18"/>
        <v>0</v>
      </c>
      <c r="S52" s="463">
        <f t="shared" si="18"/>
        <v>0</v>
      </c>
      <c r="T52" s="463">
        <f t="shared" si="18"/>
        <v>0</v>
      </c>
      <c r="U52" s="463">
        <f t="shared" si="1"/>
        <v>0</v>
      </c>
      <c r="V52" s="469" t="str">
        <f t="shared" si="15"/>
        <v/>
      </c>
      <c r="W52" s="469" t="str">
        <f t="shared" si="15"/>
        <v/>
      </c>
      <c r="X52" s="469" t="str">
        <f t="shared" si="15"/>
        <v/>
      </c>
      <c r="Y52" s="469" t="str">
        <f t="shared" si="15"/>
        <v/>
      </c>
      <c r="Z52" s="469" t="str">
        <f t="shared" si="15"/>
        <v/>
      </c>
      <c r="AA52" s="469" t="str">
        <f t="shared" si="15"/>
        <v/>
      </c>
      <c r="AB52" s="469" t="str">
        <f t="shared" si="15"/>
        <v/>
      </c>
      <c r="AC52" s="463">
        <f t="shared" si="3"/>
        <v>0</v>
      </c>
      <c r="AE52" s="463">
        <f t="shared" si="19"/>
        <v>0</v>
      </c>
      <c r="AF52" s="463">
        <f t="shared" si="19"/>
        <v>0</v>
      </c>
      <c r="AG52" s="463">
        <f t="shared" si="19"/>
        <v>0</v>
      </c>
      <c r="AH52" s="463">
        <f t="shared" si="19"/>
        <v>0</v>
      </c>
      <c r="AI52" s="463">
        <f t="shared" si="19"/>
        <v>0</v>
      </c>
      <c r="AJ52" s="463">
        <f t="shared" si="19"/>
        <v>0</v>
      </c>
      <c r="AK52" s="463">
        <f t="shared" si="19"/>
        <v>0</v>
      </c>
      <c r="AL52" s="463">
        <f t="shared" si="19"/>
        <v>0</v>
      </c>
      <c r="AM52" s="469">
        <f t="shared" si="16"/>
        <v>0</v>
      </c>
      <c r="AN52" s="469" t="str">
        <f t="shared" si="17"/>
        <v/>
      </c>
      <c r="AO52" s="469" t="str">
        <f t="shared" si="17"/>
        <v/>
      </c>
      <c r="AP52" s="469" t="str">
        <f t="shared" si="17"/>
        <v/>
      </c>
      <c r="AQ52" s="469" t="str">
        <f t="shared" si="17"/>
        <v/>
      </c>
      <c r="AR52" s="469" t="str">
        <f t="shared" si="17"/>
        <v/>
      </c>
      <c r="AS52" s="469" t="str">
        <f t="shared" si="17"/>
        <v/>
      </c>
      <c r="AT52" s="469" t="str">
        <f t="shared" si="17"/>
        <v/>
      </c>
      <c r="AU52" s="469" t="str">
        <f t="shared" si="14"/>
        <v/>
      </c>
      <c r="AV52" s="463">
        <f t="shared" si="7"/>
        <v>0</v>
      </c>
    </row>
    <row r="53" spans="1:48" x14ac:dyDescent="0.55000000000000004">
      <c r="A53" s="463">
        <v>48</v>
      </c>
      <c r="B53" s="463"/>
      <c r="C53" s="463"/>
      <c r="D53" s="463"/>
      <c r="E53" s="463"/>
      <c r="F53" s="463"/>
      <c r="G53" s="465"/>
      <c r="H53" s="466"/>
      <c r="I53" s="464"/>
      <c r="K53" s="471" t="s">
        <v>1034</v>
      </c>
      <c r="L53" s="472">
        <f t="shared" si="20"/>
        <v>0.40000000000000102</v>
      </c>
      <c r="M53" s="472">
        <f t="shared" si="20"/>
        <v>0.30000000000000104</v>
      </c>
      <c r="N53" s="463">
        <f t="shared" si="18"/>
        <v>0</v>
      </c>
      <c r="O53" s="463">
        <f t="shared" si="18"/>
        <v>0</v>
      </c>
      <c r="P53" s="463">
        <f t="shared" si="18"/>
        <v>0</v>
      </c>
      <c r="Q53" s="463">
        <f t="shared" si="18"/>
        <v>0</v>
      </c>
      <c r="R53" s="463">
        <f t="shared" si="18"/>
        <v>0</v>
      </c>
      <c r="S53" s="463">
        <f t="shared" si="18"/>
        <v>0</v>
      </c>
      <c r="T53" s="463">
        <f t="shared" si="18"/>
        <v>0</v>
      </c>
      <c r="U53" s="463">
        <f t="shared" si="1"/>
        <v>0</v>
      </c>
      <c r="V53" s="469" t="str">
        <f t="shared" si="15"/>
        <v/>
      </c>
      <c r="W53" s="469" t="str">
        <f t="shared" si="15"/>
        <v/>
      </c>
      <c r="X53" s="469" t="str">
        <f t="shared" si="15"/>
        <v/>
      </c>
      <c r="Y53" s="469" t="str">
        <f t="shared" si="15"/>
        <v/>
      </c>
      <c r="Z53" s="469" t="str">
        <f t="shared" si="15"/>
        <v/>
      </c>
      <c r="AA53" s="469" t="str">
        <f t="shared" si="15"/>
        <v/>
      </c>
      <c r="AB53" s="469" t="str">
        <f t="shared" si="15"/>
        <v/>
      </c>
      <c r="AC53" s="463">
        <f t="shared" si="3"/>
        <v>0</v>
      </c>
      <c r="AE53" s="463">
        <f t="shared" si="19"/>
        <v>0</v>
      </c>
      <c r="AF53" s="463">
        <f t="shared" si="19"/>
        <v>0</v>
      </c>
      <c r="AG53" s="463">
        <f t="shared" si="19"/>
        <v>0</v>
      </c>
      <c r="AH53" s="463">
        <f t="shared" si="19"/>
        <v>0</v>
      </c>
      <c r="AI53" s="463">
        <f t="shared" si="19"/>
        <v>0</v>
      </c>
      <c r="AJ53" s="463">
        <f t="shared" si="19"/>
        <v>0</v>
      </c>
      <c r="AK53" s="463">
        <f t="shared" si="19"/>
        <v>0</v>
      </c>
      <c r="AL53" s="463">
        <f t="shared" si="19"/>
        <v>0</v>
      </c>
      <c r="AM53" s="469">
        <f t="shared" si="16"/>
        <v>0</v>
      </c>
      <c r="AN53" s="469" t="str">
        <f t="shared" si="17"/>
        <v/>
      </c>
      <c r="AO53" s="469" t="str">
        <f t="shared" si="17"/>
        <v/>
      </c>
      <c r="AP53" s="469" t="str">
        <f t="shared" si="17"/>
        <v/>
      </c>
      <c r="AQ53" s="469" t="str">
        <f t="shared" si="17"/>
        <v/>
      </c>
      <c r="AR53" s="469" t="str">
        <f t="shared" si="17"/>
        <v/>
      </c>
      <c r="AS53" s="469" t="str">
        <f t="shared" si="17"/>
        <v/>
      </c>
      <c r="AT53" s="469" t="str">
        <f t="shared" si="17"/>
        <v/>
      </c>
      <c r="AU53" s="469" t="str">
        <f t="shared" si="14"/>
        <v/>
      </c>
      <c r="AV53" s="463">
        <f t="shared" si="7"/>
        <v>0</v>
      </c>
    </row>
    <row r="54" spans="1:48" x14ac:dyDescent="0.55000000000000004">
      <c r="A54" s="463">
        <v>49</v>
      </c>
      <c r="B54" s="463"/>
      <c r="C54" s="463"/>
      <c r="D54" s="463"/>
      <c r="E54" s="463"/>
      <c r="F54" s="463"/>
      <c r="G54" s="465"/>
      <c r="H54" s="466"/>
      <c r="I54" s="464"/>
      <c r="K54" s="471" t="s">
        <v>1035</v>
      </c>
      <c r="L54" s="472">
        <f t="shared" si="20"/>
        <v>0.30000000000000104</v>
      </c>
      <c r="M54" s="472">
        <f t="shared" si="20"/>
        <v>0.20000000000000104</v>
      </c>
      <c r="N54" s="463">
        <f t="shared" si="18"/>
        <v>0</v>
      </c>
      <c r="O54" s="463">
        <f t="shared" si="18"/>
        <v>0</v>
      </c>
      <c r="P54" s="463">
        <f t="shared" si="18"/>
        <v>0</v>
      </c>
      <c r="Q54" s="463">
        <f t="shared" si="18"/>
        <v>0</v>
      </c>
      <c r="R54" s="463">
        <f t="shared" si="18"/>
        <v>0</v>
      </c>
      <c r="S54" s="463">
        <f t="shared" si="18"/>
        <v>0</v>
      </c>
      <c r="T54" s="463">
        <f t="shared" si="18"/>
        <v>0</v>
      </c>
      <c r="U54" s="463">
        <f t="shared" si="1"/>
        <v>0</v>
      </c>
      <c r="V54" s="469" t="str">
        <f t="shared" si="15"/>
        <v/>
      </c>
      <c r="W54" s="469" t="str">
        <f t="shared" si="15"/>
        <v/>
      </c>
      <c r="X54" s="469" t="str">
        <f t="shared" si="15"/>
        <v/>
      </c>
      <c r="Y54" s="469" t="str">
        <f t="shared" si="15"/>
        <v/>
      </c>
      <c r="Z54" s="469" t="str">
        <f t="shared" si="15"/>
        <v/>
      </c>
      <c r="AA54" s="469" t="str">
        <f t="shared" si="15"/>
        <v/>
      </c>
      <c r="AB54" s="469" t="str">
        <f t="shared" si="15"/>
        <v/>
      </c>
      <c r="AC54" s="463">
        <f t="shared" si="3"/>
        <v>0</v>
      </c>
      <c r="AE54" s="463">
        <f t="shared" si="19"/>
        <v>0</v>
      </c>
      <c r="AF54" s="463">
        <f t="shared" si="19"/>
        <v>0</v>
      </c>
      <c r="AG54" s="463">
        <f t="shared" si="19"/>
        <v>0</v>
      </c>
      <c r="AH54" s="463">
        <f t="shared" si="19"/>
        <v>0</v>
      </c>
      <c r="AI54" s="463">
        <f t="shared" si="19"/>
        <v>0</v>
      </c>
      <c r="AJ54" s="463">
        <f t="shared" si="19"/>
        <v>0</v>
      </c>
      <c r="AK54" s="463">
        <f t="shared" si="19"/>
        <v>0</v>
      </c>
      <c r="AL54" s="463">
        <f t="shared" si="19"/>
        <v>0</v>
      </c>
      <c r="AM54" s="469">
        <f t="shared" si="16"/>
        <v>0</v>
      </c>
      <c r="AN54" s="469" t="str">
        <f t="shared" si="17"/>
        <v/>
      </c>
      <c r="AO54" s="469" t="str">
        <f t="shared" si="17"/>
        <v/>
      </c>
      <c r="AP54" s="469" t="str">
        <f t="shared" si="17"/>
        <v/>
      </c>
      <c r="AQ54" s="469" t="str">
        <f t="shared" si="17"/>
        <v/>
      </c>
      <c r="AR54" s="469" t="str">
        <f t="shared" si="17"/>
        <v/>
      </c>
      <c r="AS54" s="469" t="str">
        <f t="shared" si="17"/>
        <v/>
      </c>
      <c r="AT54" s="469" t="str">
        <f t="shared" si="17"/>
        <v/>
      </c>
      <c r="AU54" s="469" t="str">
        <f t="shared" si="14"/>
        <v/>
      </c>
      <c r="AV54" s="463">
        <f t="shared" si="7"/>
        <v>0</v>
      </c>
    </row>
    <row r="55" spans="1:48" x14ac:dyDescent="0.55000000000000004">
      <c r="A55" s="463">
        <v>50</v>
      </c>
      <c r="B55" s="463"/>
      <c r="C55" s="463"/>
      <c r="D55" s="463"/>
      <c r="E55" s="463"/>
      <c r="F55" s="463"/>
      <c r="G55" s="465"/>
      <c r="H55" s="466"/>
      <c r="I55" s="464"/>
      <c r="K55" s="471" t="s">
        <v>1036</v>
      </c>
      <c r="L55" s="472">
        <f t="shared" si="20"/>
        <v>0.20000000000000104</v>
      </c>
      <c r="M55" s="472">
        <f t="shared" si="20"/>
        <v>0.10000000000000103</v>
      </c>
      <c r="N55" s="463">
        <f t="shared" ref="N55:T64" si="21">+COUNTIFS($D:$D,"&lt;"&amp;$L55,$D:$D,"&gt;="&amp;$M55,$E:$E,N$5)</f>
        <v>0</v>
      </c>
      <c r="O55" s="463">
        <f t="shared" si="21"/>
        <v>0</v>
      </c>
      <c r="P55" s="463">
        <f t="shared" si="21"/>
        <v>0</v>
      </c>
      <c r="Q55" s="463">
        <f t="shared" si="21"/>
        <v>0</v>
      </c>
      <c r="R55" s="463">
        <f t="shared" si="21"/>
        <v>0</v>
      </c>
      <c r="S55" s="463">
        <f t="shared" si="21"/>
        <v>0</v>
      </c>
      <c r="T55" s="463">
        <f t="shared" si="21"/>
        <v>0</v>
      </c>
      <c r="U55" s="463">
        <f t="shared" si="1"/>
        <v>0</v>
      </c>
      <c r="V55" s="469" t="str">
        <f t="shared" si="15"/>
        <v/>
      </c>
      <c r="W55" s="469" t="str">
        <f t="shared" si="15"/>
        <v/>
      </c>
      <c r="X55" s="469" t="str">
        <f t="shared" si="15"/>
        <v/>
      </c>
      <c r="Y55" s="469" t="str">
        <f t="shared" si="15"/>
        <v/>
      </c>
      <c r="Z55" s="469" t="str">
        <f t="shared" si="15"/>
        <v/>
      </c>
      <c r="AA55" s="469" t="str">
        <f t="shared" si="15"/>
        <v/>
      </c>
      <c r="AB55" s="469" t="str">
        <f t="shared" si="15"/>
        <v/>
      </c>
      <c r="AC55" s="463">
        <f t="shared" si="3"/>
        <v>0</v>
      </c>
      <c r="AE55" s="463">
        <f t="shared" ref="AE55:AL64" si="22">+COUNTIFS($D:$D,"&lt;"&amp;$L55,$D:$D,"&gt;="&amp;$M55,$C:$C,AE$5)</f>
        <v>0</v>
      </c>
      <c r="AF55" s="463">
        <f t="shared" si="22"/>
        <v>0</v>
      </c>
      <c r="AG55" s="463">
        <f t="shared" si="22"/>
        <v>0</v>
      </c>
      <c r="AH55" s="463">
        <f t="shared" si="22"/>
        <v>0</v>
      </c>
      <c r="AI55" s="463">
        <f t="shared" si="22"/>
        <v>0</v>
      </c>
      <c r="AJ55" s="463">
        <f t="shared" si="22"/>
        <v>0</v>
      </c>
      <c r="AK55" s="463">
        <f t="shared" si="22"/>
        <v>0</v>
      </c>
      <c r="AL55" s="463">
        <f t="shared" si="22"/>
        <v>0</v>
      </c>
      <c r="AM55" s="469">
        <f t="shared" si="16"/>
        <v>0</v>
      </c>
      <c r="AN55" s="469" t="str">
        <f t="shared" si="17"/>
        <v/>
      </c>
      <c r="AO55" s="469" t="str">
        <f t="shared" si="17"/>
        <v/>
      </c>
      <c r="AP55" s="469" t="str">
        <f t="shared" si="17"/>
        <v/>
      </c>
      <c r="AQ55" s="469" t="str">
        <f t="shared" si="17"/>
        <v/>
      </c>
      <c r="AR55" s="469" t="str">
        <f t="shared" si="17"/>
        <v/>
      </c>
      <c r="AS55" s="469" t="str">
        <f t="shared" si="17"/>
        <v/>
      </c>
      <c r="AT55" s="469" t="str">
        <f t="shared" si="17"/>
        <v/>
      </c>
      <c r="AU55" s="469" t="str">
        <f t="shared" si="14"/>
        <v/>
      </c>
      <c r="AV55" s="463">
        <f t="shared" si="7"/>
        <v>0</v>
      </c>
    </row>
    <row r="56" spans="1:48" ht="13.5" thickBot="1" x14ac:dyDescent="0.6">
      <c r="A56" s="463">
        <v>51</v>
      </c>
      <c r="B56" s="463"/>
      <c r="C56" s="463"/>
      <c r="D56" s="463"/>
      <c r="E56" s="463"/>
      <c r="F56" s="463"/>
      <c r="G56" s="465"/>
      <c r="H56" s="466"/>
      <c r="I56" s="464"/>
      <c r="K56" s="473" t="s">
        <v>1037</v>
      </c>
      <c r="L56" s="474">
        <f t="shared" si="20"/>
        <v>0.10000000000000103</v>
      </c>
      <c r="M56" s="474"/>
      <c r="N56" s="455">
        <f t="shared" si="21"/>
        <v>0</v>
      </c>
      <c r="O56" s="455">
        <f t="shared" si="21"/>
        <v>0</v>
      </c>
      <c r="P56" s="455">
        <f t="shared" si="21"/>
        <v>0</v>
      </c>
      <c r="Q56" s="455">
        <f t="shared" si="21"/>
        <v>0</v>
      </c>
      <c r="R56" s="455">
        <f t="shared" si="21"/>
        <v>0</v>
      </c>
      <c r="S56" s="455">
        <f t="shared" si="21"/>
        <v>0</v>
      </c>
      <c r="T56" s="455">
        <f t="shared" si="21"/>
        <v>0</v>
      </c>
      <c r="U56" s="455">
        <f t="shared" si="1"/>
        <v>0</v>
      </c>
      <c r="V56" s="455" t="str">
        <f t="shared" si="15"/>
        <v/>
      </c>
      <c r="W56" s="455" t="str">
        <f t="shared" si="15"/>
        <v/>
      </c>
      <c r="X56" s="455" t="str">
        <f t="shared" si="15"/>
        <v/>
      </c>
      <c r="Y56" s="455" t="str">
        <f t="shared" si="15"/>
        <v/>
      </c>
      <c r="Z56" s="455" t="str">
        <f t="shared" si="15"/>
        <v/>
      </c>
      <c r="AA56" s="455" t="str">
        <f t="shared" si="15"/>
        <v/>
      </c>
      <c r="AB56" s="455" t="str">
        <f t="shared" si="15"/>
        <v/>
      </c>
      <c r="AC56" s="455">
        <f t="shared" si="3"/>
        <v>0</v>
      </c>
      <c r="AE56" s="455">
        <f t="shared" si="22"/>
        <v>0</v>
      </c>
      <c r="AF56" s="455">
        <f t="shared" si="22"/>
        <v>0</v>
      </c>
      <c r="AG56" s="455">
        <f t="shared" si="22"/>
        <v>0</v>
      </c>
      <c r="AH56" s="455">
        <f t="shared" si="22"/>
        <v>0</v>
      </c>
      <c r="AI56" s="455">
        <f t="shared" si="22"/>
        <v>0</v>
      </c>
      <c r="AJ56" s="455">
        <f t="shared" si="22"/>
        <v>0</v>
      </c>
      <c r="AK56" s="455">
        <f t="shared" si="22"/>
        <v>0</v>
      </c>
      <c r="AL56" s="455">
        <f t="shared" si="22"/>
        <v>0</v>
      </c>
      <c r="AM56" s="455">
        <f t="shared" si="16"/>
        <v>0</v>
      </c>
      <c r="AN56" s="455" t="str">
        <f t="shared" si="17"/>
        <v/>
      </c>
      <c r="AO56" s="455" t="str">
        <f t="shared" si="17"/>
        <v/>
      </c>
      <c r="AP56" s="455" t="str">
        <f t="shared" si="17"/>
        <v/>
      </c>
      <c r="AQ56" s="455" t="str">
        <f t="shared" si="17"/>
        <v/>
      </c>
      <c r="AR56" s="455" t="str">
        <f t="shared" si="17"/>
        <v/>
      </c>
      <c r="AS56" s="455" t="str">
        <f t="shared" si="17"/>
        <v/>
      </c>
      <c r="AT56" s="455" t="str">
        <f t="shared" si="17"/>
        <v/>
      </c>
      <c r="AU56" s="455" t="str">
        <f t="shared" si="14"/>
        <v/>
      </c>
      <c r="AV56" s="455">
        <f t="shared" si="7"/>
        <v>0</v>
      </c>
    </row>
    <row r="57" spans="1:48" ht="13.5" thickTop="1" x14ac:dyDescent="0.55000000000000004">
      <c r="A57" s="463">
        <v>52</v>
      </c>
      <c r="B57" s="463"/>
      <c r="C57" s="463"/>
      <c r="D57" s="463"/>
      <c r="E57" s="463"/>
      <c r="F57" s="463"/>
      <c r="G57" s="465"/>
      <c r="H57" s="466"/>
      <c r="I57" s="464"/>
      <c r="K57" s="475" t="s">
        <v>1038</v>
      </c>
      <c r="M57" s="476"/>
      <c r="N57" s="469">
        <f>SUM(N6:N56)</f>
        <v>0</v>
      </c>
      <c r="O57" s="469">
        <f t="shared" ref="O57:T57" si="23">SUM(O6:O56)</f>
        <v>0</v>
      </c>
      <c r="P57" s="469">
        <f t="shared" si="23"/>
        <v>0</v>
      </c>
      <c r="Q57" s="469">
        <f t="shared" si="23"/>
        <v>0</v>
      </c>
      <c r="R57" s="469">
        <f t="shared" si="23"/>
        <v>0</v>
      </c>
      <c r="S57" s="469">
        <f t="shared" si="23"/>
        <v>0</v>
      </c>
      <c r="T57" s="469">
        <f t="shared" si="23"/>
        <v>0</v>
      </c>
      <c r="U57" s="436">
        <f>SUM(U6:U56)</f>
        <v>0</v>
      </c>
      <c r="V57" s="469">
        <f>SUM(V6:V56)</f>
        <v>0</v>
      </c>
      <c r="W57" s="469">
        <f t="shared" ref="W57:AB57" si="24">SUM(W6:W56)</f>
        <v>0</v>
      </c>
      <c r="X57" s="469">
        <f t="shared" si="24"/>
        <v>0</v>
      </c>
      <c r="Y57" s="469">
        <f t="shared" si="24"/>
        <v>0</v>
      </c>
      <c r="Z57" s="469">
        <f t="shared" si="24"/>
        <v>0</v>
      </c>
      <c r="AA57" s="469">
        <f t="shared" si="24"/>
        <v>0</v>
      </c>
      <c r="AB57" s="469">
        <f t="shared" si="24"/>
        <v>0</v>
      </c>
      <c r="AC57" s="436">
        <f>SUM(AC6:AC56)</f>
        <v>0</v>
      </c>
      <c r="AE57" s="469">
        <f>SUM(AE6:AE56)</f>
        <v>0</v>
      </c>
      <c r="AF57" s="469">
        <f t="shared" ref="AF57:AL57" si="25">SUM(AF6:AF56)</f>
        <v>0</v>
      </c>
      <c r="AG57" s="469">
        <f t="shared" si="25"/>
        <v>0</v>
      </c>
      <c r="AH57" s="469">
        <f t="shared" si="25"/>
        <v>0</v>
      </c>
      <c r="AI57" s="469">
        <f t="shared" si="25"/>
        <v>0</v>
      </c>
      <c r="AJ57" s="469">
        <f t="shared" si="25"/>
        <v>0</v>
      </c>
      <c r="AK57" s="469">
        <f t="shared" si="25"/>
        <v>0</v>
      </c>
      <c r="AL57" s="469">
        <f t="shared" si="25"/>
        <v>0</v>
      </c>
      <c r="AM57" s="436">
        <f>SUM(AM6:AM56)</f>
        <v>0</v>
      </c>
      <c r="AN57" s="469">
        <f>SUM(AN6:AN56)</f>
        <v>0</v>
      </c>
      <c r="AO57" s="469">
        <f t="shared" ref="AO57:AU57" si="26">SUM(AO6:AO56)</f>
        <v>0</v>
      </c>
      <c r="AP57" s="469">
        <f t="shared" si="26"/>
        <v>0</v>
      </c>
      <c r="AQ57" s="469">
        <f t="shared" si="26"/>
        <v>0</v>
      </c>
      <c r="AR57" s="469">
        <f t="shared" si="26"/>
        <v>0</v>
      </c>
      <c r="AS57" s="469">
        <f t="shared" si="26"/>
        <v>0</v>
      </c>
      <c r="AT57" s="469">
        <f t="shared" si="26"/>
        <v>0</v>
      </c>
      <c r="AU57" s="469">
        <f t="shared" si="26"/>
        <v>0</v>
      </c>
      <c r="AV57" s="436">
        <f>SUM(AV6:AV56)</f>
        <v>0</v>
      </c>
    </row>
    <row r="58" spans="1:48" x14ac:dyDescent="0.55000000000000004">
      <c r="A58" s="463">
        <v>53</v>
      </c>
      <c r="B58" s="463"/>
      <c r="C58" s="463"/>
      <c r="D58" s="463"/>
      <c r="E58" s="463"/>
      <c r="F58" s="463"/>
      <c r="G58" s="465"/>
      <c r="H58" s="466"/>
      <c r="I58" s="464"/>
      <c r="K58" s="477"/>
      <c r="L58" s="478"/>
      <c r="M58" s="479"/>
      <c r="N58" s="480">
        <f>SUM(N57:T57)</f>
        <v>0</v>
      </c>
      <c r="O58" s="481"/>
      <c r="P58" s="481"/>
      <c r="Q58" s="481"/>
      <c r="R58" s="481"/>
      <c r="S58" s="481"/>
      <c r="T58" s="482"/>
      <c r="V58" s="480">
        <f>SUM(V57:AB57)</f>
        <v>0</v>
      </c>
      <c r="W58" s="481"/>
      <c r="X58" s="481"/>
      <c r="Y58" s="481"/>
      <c r="Z58" s="481"/>
      <c r="AA58" s="481"/>
      <c r="AB58" s="482"/>
      <c r="AE58" s="480">
        <f>SUM(AE57:AL57)</f>
        <v>0</v>
      </c>
      <c r="AF58" s="481"/>
      <c r="AG58" s="481"/>
      <c r="AH58" s="481"/>
      <c r="AI58" s="481"/>
      <c r="AJ58" s="481"/>
      <c r="AK58" s="481"/>
      <c r="AL58" s="482"/>
      <c r="AN58" s="480">
        <f>SUM(AN57:AU57)</f>
        <v>0</v>
      </c>
      <c r="AO58" s="481"/>
      <c r="AP58" s="481"/>
      <c r="AQ58" s="481"/>
      <c r="AR58" s="481"/>
      <c r="AS58" s="481"/>
      <c r="AT58" s="481"/>
      <c r="AU58" s="482"/>
    </row>
    <row r="59" spans="1:48" x14ac:dyDescent="0.55000000000000004">
      <c r="A59" s="463">
        <v>54</v>
      </c>
      <c r="B59" s="463"/>
      <c r="C59" s="463"/>
      <c r="D59" s="463"/>
      <c r="E59" s="463"/>
      <c r="F59" s="463"/>
      <c r="G59" s="465"/>
      <c r="H59" s="466"/>
      <c r="I59" s="464"/>
      <c r="K59" s="483"/>
      <c r="L59" s="483"/>
      <c r="M59" s="483"/>
    </row>
    <row r="60" spans="1:48" x14ac:dyDescent="0.55000000000000004">
      <c r="A60" s="463">
        <v>55</v>
      </c>
      <c r="B60" s="463"/>
      <c r="C60" s="463"/>
      <c r="D60" s="463"/>
      <c r="E60" s="463"/>
      <c r="F60" s="463"/>
      <c r="G60" s="465"/>
      <c r="H60" s="466"/>
      <c r="I60" s="464"/>
      <c r="K60" s="484"/>
    </row>
    <row r="61" spans="1:48" x14ac:dyDescent="0.55000000000000004">
      <c r="A61" s="463">
        <v>56</v>
      </c>
      <c r="B61" s="463"/>
      <c r="C61" s="463"/>
      <c r="D61" s="463"/>
      <c r="E61" s="463"/>
      <c r="F61" s="463"/>
      <c r="G61" s="465"/>
      <c r="H61" s="466"/>
      <c r="I61" s="464"/>
      <c r="K61" s="485"/>
    </row>
    <row r="62" spans="1:48" x14ac:dyDescent="0.55000000000000004">
      <c r="A62" s="463">
        <v>57</v>
      </c>
      <c r="B62" s="463"/>
      <c r="C62" s="463"/>
      <c r="D62" s="463"/>
      <c r="E62" s="463"/>
      <c r="F62" s="463"/>
      <c r="G62" s="465"/>
      <c r="H62" s="466"/>
      <c r="I62" s="464"/>
    </row>
    <row r="63" spans="1:48" x14ac:dyDescent="0.55000000000000004">
      <c r="A63" s="463">
        <v>58</v>
      </c>
      <c r="B63" s="463"/>
      <c r="C63" s="463"/>
      <c r="D63" s="463"/>
      <c r="E63" s="463"/>
      <c r="F63" s="463"/>
      <c r="G63" s="465"/>
      <c r="H63" s="466"/>
      <c r="I63" s="464"/>
      <c r="K63" s="484"/>
    </row>
    <row r="64" spans="1:48" x14ac:dyDescent="0.55000000000000004">
      <c r="A64" s="463">
        <v>59</v>
      </c>
      <c r="B64" s="463"/>
      <c r="C64" s="463"/>
      <c r="D64" s="463"/>
      <c r="E64" s="463"/>
      <c r="F64" s="463"/>
      <c r="G64" s="465"/>
      <c r="H64" s="466"/>
      <c r="I64" s="464"/>
      <c r="K64" s="484"/>
    </row>
    <row r="65" spans="1:13" x14ac:dyDescent="0.55000000000000004">
      <c r="A65" s="463">
        <v>60</v>
      </c>
      <c r="B65" s="463"/>
      <c r="C65" s="463"/>
      <c r="D65" s="463"/>
      <c r="E65" s="463"/>
      <c r="F65" s="463"/>
      <c r="G65" s="465"/>
      <c r="H65" s="466"/>
      <c r="I65" s="464"/>
      <c r="K65" s="484"/>
    </row>
    <row r="66" spans="1:13" x14ac:dyDescent="0.55000000000000004">
      <c r="A66" s="463">
        <v>61</v>
      </c>
      <c r="B66" s="463"/>
      <c r="C66" s="463"/>
      <c r="D66" s="463"/>
      <c r="E66" s="463"/>
      <c r="F66" s="463"/>
      <c r="G66" s="465"/>
      <c r="H66" s="466"/>
      <c r="I66" s="464"/>
      <c r="K66" s="484"/>
    </row>
    <row r="67" spans="1:13" x14ac:dyDescent="0.55000000000000004">
      <c r="A67" s="463">
        <v>62</v>
      </c>
      <c r="B67" s="463"/>
      <c r="C67" s="463"/>
      <c r="D67" s="463"/>
      <c r="E67" s="463"/>
      <c r="F67" s="463"/>
      <c r="G67" s="465"/>
      <c r="H67" s="466"/>
      <c r="I67" s="464"/>
      <c r="K67" s="484"/>
    </row>
    <row r="68" spans="1:13" x14ac:dyDescent="0.55000000000000004">
      <c r="A68" s="463">
        <v>63</v>
      </c>
      <c r="B68" s="463"/>
      <c r="C68" s="463"/>
      <c r="D68" s="463"/>
      <c r="E68" s="463"/>
      <c r="F68" s="463"/>
      <c r="G68" s="465"/>
      <c r="H68" s="466"/>
      <c r="I68" s="464"/>
      <c r="K68" s="484"/>
    </row>
    <row r="69" spans="1:13" x14ac:dyDescent="0.55000000000000004">
      <c r="A69" s="463">
        <v>64</v>
      </c>
      <c r="B69" s="463"/>
      <c r="C69" s="463"/>
      <c r="D69" s="463"/>
      <c r="E69" s="463"/>
      <c r="F69" s="463"/>
      <c r="G69" s="465"/>
      <c r="H69" s="466"/>
      <c r="I69" s="464"/>
      <c r="K69" s="484"/>
    </row>
    <row r="70" spans="1:13" x14ac:dyDescent="0.55000000000000004">
      <c r="A70" s="463">
        <v>65</v>
      </c>
      <c r="B70" s="463"/>
      <c r="C70" s="463"/>
      <c r="D70" s="463"/>
      <c r="E70" s="463"/>
      <c r="F70" s="463"/>
      <c r="G70" s="465"/>
      <c r="H70" s="466"/>
      <c r="I70" s="464"/>
      <c r="K70" s="484"/>
    </row>
    <row r="71" spans="1:13" x14ac:dyDescent="0.55000000000000004">
      <c r="A71" s="463">
        <v>66</v>
      </c>
      <c r="B71" s="463"/>
      <c r="C71" s="463"/>
      <c r="D71" s="463"/>
      <c r="E71" s="463"/>
      <c r="F71" s="463"/>
      <c r="G71" s="465"/>
      <c r="H71" s="466"/>
      <c r="I71" s="464"/>
      <c r="K71" s="484"/>
    </row>
    <row r="72" spans="1:13" x14ac:dyDescent="0.55000000000000004">
      <c r="A72" s="463">
        <v>67</v>
      </c>
      <c r="B72" s="463"/>
      <c r="C72" s="463"/>
      <c r="D72" s="463"/>
      <c r="E72" s="463"/>
      <c r="F72" s="463"/>
      <c r="G72" s="465"/>
      <c r="H72" s="466"/>
      <c r="I72" s="464"/>
    </row>
    <row r="73" spans="1:13" x14ac:dyDescent="0.55000000000000004">
      <c r="A73" s="463">
        <v>68</v>
      </c>
      <c r="B73" s="463"/>
      <c r="C73" s="463"/>
      <c r="D73" s="463"/>
      <c r="E73" s="463"/>
      <c r="F73" s="463"/>
      <c r="G73" s="465"/>
      <c r="H73" s="466"/>
      <c r="I73" s="464"/>
    </row>
    <row r="74" spans="1:13" x14ac:dyDescent="0.55000000000000004">
      <c r="A74" s="463">
        <v>69</v>
      </c>
      <c r="B74" s="463"/>
      <c r="C74" s="463"/>
      <c r="D74" s="463"/>
      <c r="E74" s="463"/>
      <c r="F74" s="463"/>
      <c r="G74" s="465"/>
      <c r="H74" s="466"/>
      <c r="I74" s="464"/>
      <c r="K74" s="486"/>
      <c r="L74" s="486"/>
      <c r="M74" s="486"/>
    </row>
    <row r="75" spans="1:13" x14ac:dyDescent="0.55000000000000004">
      <c r="A75" s="463">
        <v>70</v>
      </c>
      <c r="B75" s="463"/>
      <c r="C75" s="463"/>
      <c r="D75" s="463"/>
      <c r="E75" s="463"/>
      <c r="F75" s="463"/>
      <c r="G75" s="465"/>
      <c r="H75" s="466"/>
      <c r="I75" s="464"/>
      <c r="K75" s="486"/>
      <c r="L75" s="486"/>
      <c r="M75" s="486"/>
    </row>
    <row r="76" spans="1:13" x14ac:dyDescent="0.55000000000000004">
      <c r="A76" s="463">
        <v>71</v>
      </c>
      <c r="B76" s="463"/>
      <c r="C76" s="463"/>
      <c r="D76" s="463"/>
      <c r="E76" s="463"/>
      <c r="F76" s="463"/>
      <c r="G76" s="465"/>
      <c r="H76" s="466"/>
      <c r="I76" s="464"/>
      <c r="K76" s="486"/>
      <c r="L76" s="486"/>
      <c r="M76" s="486"/>
    </row>
    <row r="77" spans="1:13" x14ac:dyDescent="0.55000000000000004">
      <c r="A77" s="463">
        <v>72</v>
      </c>
      <c r="B77" s="463"/>
      <c r="C77" s="463"/>
      <c r="D77" s="463"/>
      <c r="E77" s="463"/>
      <c r="F77" s="463"/>
      <c r="G77" s="465"/>
      <c r="H77" s="466"/>
      <c r="I77" s="464"/>
      <c r="K77" s="486"/>
      <c r="L77" s="486"/>
      <c r="M77" s="486"/>
    </row>
    <row r="78" spans="1:13" x14ac:dyDescent="0.55000000000000004">
      <c r="A78" s="463">
        <v>73</v>
      </c>
      <c r="B78" s="463"/>
      <c r="C78" s="463"/>
      <c r="D78" s="463"/>
      <c r="E78" s="463"/>
      <c r="F78" s="463"/>
      <c r="G78" s="465"/>
      <c r="H78" s="466"/>
      <c r="I78" s="464"/>
      <c r="K78" s="486"/>
      <c r="L78" s="486"/>
      <c r="M78" s="486"/>
    </row>
    <row r="79" spans="1:13" x14ac:dyDescent="0.55000000000000004">
      <c r="A79" s="463">
        <v>74</v>
      </c>
      <c r="B79" s="463"/>
      <c r="C79" s="463"/>
      <c r="D79" s="463"/>
      <c r="E79" s="463"/>
      <c r="F79" s="463"/>
      <c r="G79" s="465"/>
      <c r="H79" s="466"/>
      <c r="I79" s="464"/>
      <c r="K79" s="486"/>
      <c r="L79" s="486"/>
      <c r="M79" s="486"/>
    </row>
    <row r="80" spans="1:13" x14ac:dyDescent="0.55000000000000004">
      <c r="A80" s="463">
        <v>75</v>
      </c>
      <c r="B80" s="463"/>
      <c r="C80" s="463"/>
      <c r="D80" s="463"/>
      <c r="E80" s="463"/>
      <c r="F80" s="463"/>
      <c r="G80" s="465"/>
      <c r="H80" s="466"/>
      <c r="I80" s="464"/>
      <c r="K80" s="486"/>
      <c r="L80" s="486"/>
      <c r="M80" s="486"/>
    </row>
    <row r="81" spans="1:13" x14ac:dyDescent="0.55000000000000004">
      <c r="A81" s="463">
        <v>76</v>
      </c>
      <c r="B81" s="463"/>
      <c r="C81" s="463"/>
      <c r="D81" s="463"/>
      <c r="E81" s="463"/>
      <c r="F81" s="463"/>
      <c r="G81" s="465"/>
      <c r="H81" s="466"/>
      <c r="I81" s="464"/>
      <c r="K81" s="486"/>
      <c r="L81" s="486"/>
      <c r="M81" s="486"/>
    </row>
    <row r="82" spans="1:13" x14ac:dyDescent="0.55000000000000004">
      <c r="A82" s="463">
        <v>77</v>
      </c>
      <c r="B82" s="463"/>
      <c r="C82" s="463"/>
      <c r="D82" s="463"/>
      <c r="E82" s="463"/>
      <c r="F82" s="463"/>
      <c r="G82" s="465"/>
      <c r="H82" s="466"/>
      <c r="I82" s="464"/>
      <c r="K82" s="486"/>
      <c r="L82" s="486"/>
      <c r="M82" s="486"/>
    </row>
    <row r="83" spans="1:13" x14ac:dyDescent="0.55000000000000004">
      <c r="A83" s="463">
        <v>78</v>
      </c>
      <c r="B83" s="463"/>
      <c r="C83" s="463"/>
      <c r="D83" s="463"/>
      <c r="E83" s="463"/>
      <c r="F83" s="463"/>
      <c r="G83" s="465"/>
      <c r="H83" s="466"/>
      <c r="I83" s="464"/>
      <c r="K83" s="486"/>
      <c r="L83" s="486"/>
      <c r="M83" s="486"/>
    </row>
    <row r="84" spans="1:13" x14ac:dyDescent="0.55000000000000004">
      <c r="A84" s="463">
        <v>79</v>
      </c>
      <c r="B84" s="463"/>
      <c r="C84" s="463"/>
      <c r="D84" s="463"/>
      <c r="E84" s="463"/>
      <c r="F84" s="463"/>
      <c r="G84" s="465"/>
      <c r="H84" s="466"/>
      <c r="I84" s="464"/>
    </row>
    <row r="85" spans="1:13" x14ac:dyDescent="0.55000000000000004">
      <c r="A85" s="463">
        <v>80</v>
      </c>
      <c r="B85" s="463"/>
      <c r="C85" s="463"/>
      <c r="D85" s="463"/>
      <c r="E85" s="463"/>
      <c r="F85" s="463"/>
      <c r="G85" s="465"/>
      <c r="H85" s="466"/>
      <c r="I85" s="464"/>
    </row>
  </sheetData>
  <mergeCells count="1">
    <mergeCell ref="A1:I1"/>
  </mergeCells>
  <phoneticPr fontId="2"/>
  <pageMargins left="0.7" right="0.7" top="0.75" bottom="0.75" header="0.3" footer="0.3"/>
  <pageSetup paperSize="9" scale="60" fitToHeight="0" orientation="portrait" r:id="rId1"/>
  <colBreaks count="3" manualBreakCount="3">
    <brk id="10" max="1048575" man="1"/>
    <brk id="30" max="1048575" man="1"/>
    <brk id="3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f98af3-1f9c-444f-a830-d83bc98a6535">
      <Terms xmlns="http://schemas.microsoft.com/office/infopath/2007/PartnerControls"/>
    </lcf76f155ced4ddcb4097134ff3c332f>
    <TaxCatchAll xmlns="7778b536-7ddf-48be-b670-cd59cb7cde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8F24AF745C1545A1F3D8AC01C57246" ma:contentTypeVersion="14" ma:contentTypeDescription="新しいドキュメントを作成します。" ma:contentTypeScope="" ma:versionID="ddd6e8f6604d1ed1ec989a04b47e21eb">
  <xsd:schema xmlns:xsd="http://www.w3.org/2001/XMLSchema" xmlns:xs="http://www.w3.org/2001/XMLSchema" xmlns:p="http://schemas.microsoft.com/office/2006/metadata/properties" xmlns:ns2="d8f98af3-1f9c-444f-a830-d83bc98a6535" xmlns:ns3="7778b536-7ddf-48be-b670-cd59cb7cde79" targetNamespace="http://schemas.microsoft.com/office/2006/metadata/properties" ma:root="true" ma:fieldsID="4ca08fd792386dd25cc8675da6aeb7b9" ns2:_="" ns3:_="">
    <xsd:import namespace="d8f98af3-1f9c-444f-a830-d83bc98a6535"/>
    <xsd:import namespace="7778b536-7ddf-48be-b670-cd59cb7cd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98af3-1f9c-444f-a830-d83bc98a6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8b536-7ddf-48be-b670-cd59cb7cde7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c43942b-3228-46b9-b51f-176723269741}" ma:internalName="TaxCatchAll" ma:showField="CatchAllData" ma:web="7778b536-7ddf-48be-b670-cd59cb7cde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C8801E-795F-46AB-9769-479601476B0C}">
  <ds:schemaRefs>
    <ds:schemaRef ds:uri="d8f98af3-1f9c-444f-a830-d83bc98a6535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778b536-7ddf-48be-b670-cd59cb7cde7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BC32EC-553E-4A00-B241-8F37B029C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98af3-1f9c-444f-a830-d83bc98a6535"/>
    <ds:schemaRef ds:uri="7778b536-7ddf-48be-b670-cd59cb7cde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94C76B-CB3A-41FC-A44B-CCE735B310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分類表</vt:lpstr>
      <vt:lpstr>漂着ごみ　データシート①</vt:lpstr>
      <vt:lpstr>必須項目（集計）</vt:lpstr>
      <vt:lpstr>漂着ごみ　データシート②																			</vt:lpstr>
      <vt:lpstr>オプション（集計）</vt:lpstr>
      <vt:lpstr>漂着ごみ　データシート(言語表記等調査)											</vt:lpstr>
      <vt:lpstr>漂着ごみ　データシート（ペットボトルの賞味期限）</vt:lpstr>
      <vt:lpstr>漂流ごみ　データシート														</vt:lpstr>
      <vt:lpstr>マイクロプラスチック　データシート（海岸部・沿岸部）					</vt:lpstr>
      <vt:lpstr>マイクロプラスチック調査地点記録表（沿岸部）							</vt:lpstr>
      <vt:lpstr>言語表記調査（集計）</vt:lpstr>
      <vt:lpstr>'マイクロプラスチック　データシート（海岸部・沿岸部）					'!Print_Area</vt:lpstr>
      <vt:lpstr>'マイクロプラスチック調査地点記録表（沿岸部）							'!Print_Area</vt:lpstr>
      <vt:lpstr>'漂着ごみ　データシート（ペットボトルの賞味期限）'!Print_Area</vt:lpstr>
      <vt:lpstr>'漂着ごみ　データシート①'!Print_Area</vt:lpstr>
      <vt:lpstr>'漂着ごみ　データシート②																			'!Print_Area</vt:lpstr>
      <vt:lpstr>'漂流ごみ　データシート														'!Print_Area</vt:lpstr>
      <vt:lpstr>分類表!Print_Area</vt:lpstr>
      <vt:lpstr>'漂流ごみ　データシート														'!Print_Titles</vt:lpstr>
      <vt:lpstr>分類表!Print_Titles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2021-10-15T00:08:16Z</dcterms:created>
  <dcterms:modified xsi:type="dcterms:W3CDTF">2024-06-28T02:06:01Z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0x010100B58F24AF745C1545A1F3D8AC01C57246</vt:lpwstr>
  </property>
  <property fmtid="{D5CDD505-2E9C-101B-9397-08002B2CF9AE}" pid="3" name="MediaServiceImageTags">
    <vt:lpwstr/>
  </property>
</Properties>
</file>