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7777私用\漁績\"/>
    </mc:Choice>
  </mc:AlternateContent>
  <bookViews>
    <workbookView xWindow="0" yWindow="0" windowWidth="20490" windowHeight="7365"/>
  </bookViews>
  <sheets>
    <sheet name="漁績報告" sheetId="5" r:id="rId1"/>
    <sheet name="別紙" sheetId="1" r:id="rId2"/>
    <sheet name="TAC報告" sheetId="9" r:id="rId3"/>
    <sheet name="リスト" sheetId="7" r:id="rId4"/>
  </sheets>
  <definedNames>
    <definedName name="_xlnm.Print_Area" localSheetId="1">別紙!$A$2:$AY$402</definedName>
    <definedName name="_xlnm.Print_Titles" localSheetId="1">別紙!$A:$C</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9" l="1"/>
  <c r="C13" i="9"/>
  <c r="H3" i="5" l="1"/>
  <c r="H2" i="5"/>
  <c r="AY402" i="1" l="1"/>
  <c r="AY6" i="1"/>
  <c r="AY7" i="1"/>
  <c r="AY8" i="1"/>
  <c r="AY9" i="1"/>
  <c r="AY10" i="1"/>
  <c r="AY11" i="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10" i="1"/>
  <c r="AY111" i="1"/>
  <c r="AY112" i="1"/>
  <c r="AY113" i="1"/>
  <c r="AY114" i="1"/>
  <c r="AY115" i="1"/>
  <c r="AY116" i="1"/>
  <c r="AY117" i="1"/>
  <c r="AY118" i="1"/>
  <c r="AY119" i="1"/>
  <c r="AY120" i="1"/>
  <c r="AY121" i="1"/>
  <c r="AY122" i="1"/>
  <c r="AY123" i="1"/>
  <c r="AY124" i="1"/>
  <c r="AY125" i="1"/>
  <c r="AY126" i="1"/>
  <c r="AY127" i="1"/>
  <c r="AY128" i="1"/>
  <c r="AY129" i="1"/>
  <c r="AY130" i="1"/>
  <c r="AY131" i="1"/>
  <c r="AY132" i="1"/>
  <c r="AY133" i="1"/>
  <c r="AY134" i="1"/>
  <c r="AY135" i="1"/>
  <c r="AY136" i="1"/>
  <c r="AY137" i="1"/>
  <c r="AY138" i="1"/>
  <c r="AY139" i="1"/>
  <c r="AY140" i="1"/>
  <c r="AY141" i="1"/>
  <c r="AY142" i="1"/>
  <c r="AY143" i="1"/>
  <c r="AY144" i="1"/>
  <c r="AY145" i="1"/>
  <c r="AY146" i="1"/>
  <c r="AY147" i="1"/>
  <c r="AY148" i="1"/>
  <c r="AY149" i="1"/>
  <c r="AY150" i="1"/>
  <c r="AY151" i="1"/>
  <c r="AY152" i="1"/>
  <c r="AY153" i="1"/>
  <c r="AY154" i="1"/>
  <c r="AY155" i="1"/>
  <c r="AY156" i="1"/>
  <c r="AY157" i="1"/>
  <c r="AY158" i="1"/>
  <c r="AY159" i="1"/>
  <c r="AY160" i="1"/>
  <c r="AY161" i="1"/>
  <c r="AY162" i="1"/>
  <c r="AY163" i="1"/>
  <c r="AY164" i="1"/>
  <c r="AY165" i="1"/>
  <c r="AY166" i="1"/>
  <c r="AY167" i="1"/>
  <c r="AY168" i="1"/>
  <c r="AY169" i="1"/>
  <c r="AY170" i="1"/>
  <c r="AY171" i="1"/>
  <c r="AY172" i="1"/>
  <c r="AY173" i="1"/>
  <c r="AY174" i="1"/>
  <c r="AY175" i="1"/>
  <c r="AY176" i="1"/>
  <c r="AY177" i="1"/>
  <c r="AY178" i="1"/>
  <c r="AY179" i="1"/>
  <c r="AY180" i="1"/>
  <c r="AY181" i="1"/>
  <c r="AY182" i="1"/>
  <c r="AY183" i="1"/>
  <c r="AY184" i="1"/>
  <c r="AY185" i="1"/>
  <c r="AY186" i="1"/>
  <c r="AY187" i="1"/>
  <c r="AY188" i="1"/>
  <c r="AY189" i="1"/>
  <c r="AY190" i="1"/>
  <c r="AY191" i="1"/>
  <c r="AY192" i="1"/>
  <c r="AY193" i="1"/>
  <c r="AY194" i="1"/>
  <c r="AY195" i="1"/>
  <c r="AY196" i="1"/>
  <c r="AY197" i="1"/>
  <c r="AY198" i="1"/>
  <c r="AY199" i="1"/>
  <c r="AY200" i="1"/>
  <c r="AY201" i="1"/>
  <c r="AY202" i="1"/>
  <c r="AY203" i="1"/>
  <c r="AY204" i="1"/>
  <c r="AY205" i="1"/>
  <c r="AY206" i="1"/>
  <c r="AY207" i="1"/>
  <c r="AY208" i="1"/>
  <c r="AY209" i="1"/>
  <c r="AY210" i="1"/>
  <c r="AY211" i="1"/>
  <c r="AY212" i="1"/>
  <c r="AY213" i="1"/>
  <c r="AY214" i="1"/>
  <c r="AY215" i="1"/>
  <c r="AY216" i="1"/>
  <c r="AY217" i="1"/>
  <c r="AY218" i="1"/>
  <c r="AY219" i="1"/>
  <c r="AY220" i="1"/>
  <c r="AY221" i="1"/>
  <c r="AY222" i="1"/>
  <c r="AY223" i="1"/>
  <c r="AY224" i="1"/>
  <c r="AY225" i="1"/>
  <c r="AY226" i="1"/>
  <c r="AY227" i="1"/>
  <c r="AY228" i="1"/>
  <c r="AY229" i="1"/>
  <c r="AY230" i="1"/>
  <c r="AY231" i="1"/>
  <c r="AY232" i="1"/>
  <c r="AY233" i="1"/>
  <c r="AY234" i="1"/>
  <c r="AY235" i="1"/>
  <c r="AY236" i="1"/>
  <c r="AY237" i="1"/>
  <c r="AY238" i="1"/>
  <c r="AY239" i="1"/>
  <c r="AY240" i="1"/>
  <c r="AY241" i="1"/>
  <c r="AY242" i="1"/>
  <c r="AY243" i="1"/>
  <c r="AY244" i="1"/>
  <c r="AY245" i="1"/>
  <c r="AY246" i="1"/>
  <c r="AY247" i="1"/>
  <c r="AY248" i="1"/>
  <c r="AY249" i="1"/>
  <c r="AY250" i="1"/>
  <c r="AY251" i="1"/>
  <c r="AY252" i="1"/>
  <c r="AY253" i="1"/>
  <c r="AY254" i="1"/>
  <c r="AY255" i="1"/>
  <c r="AY256" i="1"/>
  <c r="AY257" i="1"/>
  <c r="AY258" i="1"/>
  <c r="AY259" i="1"/>
  <c r="AY260" i="1"/>
  <c r="AY261" i="1"/>
  <c r="AY262" i="1"/>
  <c r="AY263" i="1"/>
  <c r="AY264" i="1"/>
  <c r="AY265" i="1"/>
  <c r="AY266" i="1"/>
  <c r="AY267" i="1"/>
  <c r="AY268" i="1"/>
  <c r="AY269" i="1"/>
  <c r="AY270" i="1"/>
  <c r="AY271" i="1"/>
  <c r="AY272" i="1"/>
  <c r="AY273" i="1"/>
  <c r="AY274" i="1"/>
  <c r="AY275" i="1"/>
  <c r="AY276" i="1"/>
  <c r="AY277" i="1"/>
  <c r="AY278" i="1"/>
  <c r="AY279" i="1"/>
  <c r="AY280" i="1"/>
  <c r="AY281" i="1"/>
  <c r="AY282" i="1"/>
  <c r="AY283" i="1"/>
  <c r="AY284" i="1"/>
  <c r="AY285" i="1"/>
  <c r="AY286" i="1"/>
  <c r="AY287" i="1"/>
  <c r="AY288" i="1"/>
  <c r="AY289" i="1"/>
  <c r="AY290" i="1"/>
  <c r="AY291" i="1"/>
  <c r="AY292" i="1"/>
  <c r="AY293" i="1"/>
  <c r="AY294" i="1"/>
  <c r="AY295" i="1"/>
  <c r="AY296" i="1"/>
  <c r="AY297" i="1"/>
  <c r="AY298" i="1"/>
  <c r="AY299" i="1"/>
  <c r="AY300" i="1"/>
  <c r="AY301" i="1"/>
  <c r="AY302" i="1"/>
  <c r="AY303" i="1"/>
  <c r="AY304" i="1"/>
  <c r="AY305" i="1"/>
  <c r="AY306" i="1"/>
  <c r="AY307" i="1"/>
  <c r="AY308" i="1"/>
  <c r="AY309" i="1"/>
  <c r="AY310" i="1"/>
  <c r="AY311" i="1"/>
  <c r="AY312" i="1"/>
  <c r="AY313" i="1"/>
  <c r="AY314" i="1"/>
  <c r="AY315" i="1"/>
  <c r="AY316" i="1"/>
  <c r="AY317" i="1"/>
  <c r="AY318" i="1"/>
  <c r="AY319" i="1"/>
  <c r="AY320" i="1"/>
  <c r="AY321" i="1"/>
  <c r="AY322" i="1"/>
  <c r="AY323" i="1"/>
  <c r="AY324" i="1"/>
  <c r="AY325" i="1"/>
  <c r="AY326" i="1"/>
  <c r="AY327" i="1"/>
  <c r="AY328" i="1"/>
  <c r="AY329" i="1"/>
  <c r="AY330" i="1"/>
  <c r="AY331" i="1"/>
  <c r="AY332" i="1"/>
  <c r="AY333" i="1"/>
  <c r="AY334" i="1"/>
  <c r="AY335" i="1"/>
  <c r="AY336" i="1"/>
  <c r="AY337" i="1"/>
  <c r="AY338" i="1"/>
  <c r="AY339" i="1"/>
  <c r="AY340" i="1"/>
  <c r="AY341" i="1"/>
  <c r="AY342" i="1"/>
  <c r="AY343" i="1"/>
  <c r="AY344" i="1"/>
  <c r="AY345" i="1"/>
  <c r="AY346" i="1"/>
  <c r="AY347" i="1"/>
  <c r="AY348" i="1"/>
  <c r="AY349" i="1"/>
  <c r="AY350" i="1"/>
  <c r="AY351" i="1"/>
  <c r="AY352" i="1"/>
  <c r="AY353" i="1"/>
  <c r="AY354" i="1"/>
  <c r="AY355" i="1"/>
  <c r="AY356" i="1"/>
  <c r="AY357" i="1"/>
  <c r="AY358" i="1"/>
  <c r="AY359" i="1"/>
  <c r="AY360" i="1"/>
  <c r="AY361" i="1"/>
  <c r="AY362" i="1"/>
  <c r="AY363" i="1"/>
  <c r="AY364" i="1"/>
  <c r="AY365" i="1"/>
  <c r="AY366" i="1"/>
  <c r="AY367" i="1"/>
  <c r="AY368" i="1"/>
  <c r="AY369" i="1"/>
  <c r="AY370" i="1"/>
  <c r="AY371" i="1"/>
  <c r="AY372" i="1"/>
  <c r="AY373" i="1"/>
  <c r="AY374" i="1"/>
  <c r="AY375" i="1"/>
  <c r="AY376" i="1"/>
  <c r="AY377" i="1"/>
  <c r="AY378" i="1"/>
  <c r="AY379" i="1"/>
  <c r="AY380" i="1"/>
  <c r="AY381" i="1"/>
  <c r="AY382" i="1"/>
  <c r="AY383" i="1"/>
  <c r="AY384" i="1"/>
  <c r="AY385" i="1"/>
  <c r="AY386" i="1"/>
  <c r="AY387" i="1"/>
  <c r="AY388" i="1"/>
  <c r="AY389" i="1"/>
  <c r="AY390" i="1"/>
  <c r="AY391" i="1"/>
  <c r="AY392" i="1"/>
  <c r="AY393" i="1"/>
  <c r="AY394" i="1"/>
  <c r="AY395" i="1"/>
  <c r="AY396" i="1"/>
  <c r="AY397" i="1"/>
  <c r="AY398" i="1"/>
  <c r="AY399" i="1"/>
  <c r="AY400" i="1"/>
  <c r="AY401" i="1"/>
  <c r="G8" i="9"/>
  <c r="G7" i="9"/>
  <c r="B48" i="9" l="1"/>
  <c r="F48" i="9" s="1"/>
  <c r="B47" i="9"/>
  <c r="F47" i="9" s="1"/>
  <c r="B46" i="9"/>
  <c r="F46" i="9" s="1"/>
  <c r="B45" i="9"/>
  <c r="F45" i="9" s="1"/>
  <c r="B44" i="9"/>
  <c r="F44" i="9" s="1"/>
  <c r="B43" i="9"/>
  <c r="F43" i="9" s="1"/>
  <c r="B42" i="9"/>
  <c r="F42" i="9" s="1"/>
  <c r="B41" i="9"/>
  <c r="F41" i="9" s="1"/>
  <c r="B40" i="9"/>
  <c r="F40" i="9" s="1"/>
  <c r="B39" i="9"/>
  <c r="F39" i="9" s="1"/>
  <c r="B38" i="9"/>
  <c r="F38" i="9" s="1"/>
  <c r="B37" i="9"/>
  <c r="F37" i="9" s="1"/>
  <c r="B36" i="9"/>
  <c r="F36" i="9" s="1"/>
  <c r="B35" i="9"/>
  <c r="F35" i="9" s="1"/>
  <c r="B34" i="9"/>
  <c r="F34" i="9" s="1"/>
  <c r="B33" i="9"/>
  <c r="F33" i="9" s="1"/>
  <c r="B32" i="9"/>
  <c r="F32" i="9" s="1"/>
  <c r="B31" i="9"/>
  <c r="F31" i="9" s="1"/>
  <c r="B30" i="9"/>
  <c r="F30" i="9" s="1"/>
  <c r="B29" i="9"/>
  <c r="F29" i="9" s="1"/>
  <c r="B28" i="9"/>
  <c r="F28" i="9" s="1"/>
  <c r="B27" i="9"/>
  <c r="F27" i="9" s="1"/>
  <c r="B26" i="9"/>
  <c r="F26" i="9" s="1"/>
  <c r="B25" i="9"/>
  <c r="F25" i="9" s="1"/>
  <c r="B24" i="9"/>
  <c r="F24" i="9" s="1"/>
  <c r="B23" i="9"/>
  <c r="F23" i="9" s="1"/>
  <c r="B22" i="9"/>
  <c r="F22" i="9" s="1"/>
  <c r="B21" i="9"/>
  <c r="F21" i="9" s="1"/>
  <c r="B20" i="9"/>
  <c r="F20" i="9" s="1"/>
  <c r="B19" i="9"/>
  <c r="F19" i="9" s="1"/>
  <c r="B18" i="9"/>
  <c r="G3" i="9"/>
  <c r="F18" i="9" l="1"/>
  <c r="G18" i="9"/>
  <c r="E21" i="9"/>
  <c r="G21" i="9"/>
  <c r="C21" i="9"/>
  <c r="H21" i="9"/>
  <c r="D21" i="9"/>
  <c r="E25" i="9"/>
  <c r="G25" i="9"/>
  <c r="C25" i="9"/>
  <c r="H25" i="9"/>
  <c r="D25" i="9"/>
  <c r="E29" i="9"/>
  <c r="G29" i="9"/>
  <c r="D29" i="9"/>
  <c r="C29" i="9"/>
  <c r="H29" i="9"/>
  <c r="E33" i="9"/>
  <c r="G33" i="9"/>
  <c r="C33" i="9"/>
  <c r="D33" i="9"/>
  <c r="H33" i="9"/>
  <c r="E37" i="9"/>
  <c r="G37" i="9"/>
  <c r="D37" i="9"/>
  <c r="H37" i="9"/>
  <c r="C37" i="9"/>
  <c r="E41" i="9"/>
  <c r="G41" i="9"/>
  <c r="D41" i="9"/>
  <c r="H41" i="9"/>
  <c r="C41" i="9"/>
  <c r="E45" i="9"/>
  <c r="G45" i="9"/>
  <c r="D45" i="9"/>
  <c r="C45" i="9"/>
  <c r="H45" i="9"/>
  <c r="D22" i="9"/>
  <c r="E22" i="9"/>
  <c r="G22" i="9"/>
  <c r="H22" i="9"/>
  <c r="C22" i="9"/>
  <c r="D26" i="9"/>
  <c r="E26" i="9"/>
  <c r="C26" i="9"/>
  <c r="H26" i="9"/>
  <c r="G26" i="9"/>
  <c r="D30" i="9"/>
  <c r="E30" i="9"/>
  <c r="H30" i="9"/>
  <c r="C30" i="9"/>
  <c r="G30" i="9"/>
  <c r="D34" i="9"/>
  <c r="E34" i="9"/>
  <c r="C34" i="9"/>
  <c r="H34" i="9"/>
  <c r="G34" i="9"/>
  <c r="D38" i="9"/>
  <c r="E38" i="9"/>
  <c r="H38" i="9"/>
  <c r="C38" i="9"/>
  <c r="G38" i="9"/>
  <c r="D42" i="9"/>
  <c r="E42" i="9"/>
  <c r="C42" i="9"/>
  <c r="G42" i="9"/>
  <c r="H42" i="9"/>
  <c r="D46" i="9"/>
  <c r="E46" i="9"/>
  <c r="H46" i="9"/>
  <c r="C46" i="9"/>
  <c r="G46" i="9"/>
  <c r="C19" i="9"/>
  <c r="H19" i="9"/>
  <c r="D19" i="9"/>
  <c r="E19" i="9"/>
  <c r="G19" i="9"/>
  <c r="C23" i="9"/>
  <c r="H23" i="9"/>
  <c r="D23" i="9"/>
  <c r="E23" i="9"/>
  <c r="G23" i="9"/>
  <c r="C27" i="9"/>
  <c r="H27" i="9"/>
  <c r="D27" i="9"/>
  <c r="G27" i="9"/>
  <c r="E27" i="9"/>
  <c r="C31" i="9"/>
  <c r="H31" i="9"/>
  <c r="D31" i="9"/>
  <c r="G31" i="9"/>
  <c r="E31" i="9"/>
  <c r="C35" i="9"/>
  <c r="H35" i="9"/>
  <c r="D35" i="9"/>
  <c r="G35" i="9"/>
  <c r="E35" i="9"/>
  <c r="C39" i="9"/>
  <c r="H39" i="9"/>
  <c r="D39" i="9"/>
  <c r="E39" i="9"/>
  <c r="G39" i="9"/>
  <c r="C43" i="9"/>
  <c r="H43" i="9"/>
  <c r="D43" i="9"/>
  <c r="G43" i="9"/>
  <c r="E43" i="9"/>
  <c r="C47" i="9"/>
  <c r="H47" i="9"/>
  <c r="D47" i="9"/>
  <c r="G47" i="9"/>
  <c r="E47" i="9"/>
  <c r="G20" i="9"/>
  <c r="C20" i="9"/>
  <c r="H20" i="9"/>
  <c r="D20" i="9"/>
  <c r="E20" i="9"/>
  <c r="G24" i="9"/>
  <c r="C24" i="9"/>
  <c r="H24" i="9"/>
  <c r="D24" i="9"/>
  <c r="E24" i="9"/>
  <c r="G28" i="9"/>
  <c r="C28" i="9"/>
  <c r="H28" i="9"/>
  <c r="D28" i="9"/>
  <c r="E28" i="9"/>
  <c r="G32" i="9"/>
  <c r="C32" i="9"/>
  <c r="H32" i="9"/>
  <c r="E32" i="9"/>
  <c r="D32" i="9"/>
  <c r="G36" i="9"/>
  <c r="C36" i="9"/>
  <c r="H36" i="9"/>
  <c r="D36" i="9"/>
  <c r="E36" i="9"/>
  <c r="G40" i="9"/>
  <c r="C40" i="9"/>
  <c r="H40" i="9"/>
  <c r="E40" i="9"/>
  <c r="D40" i="9"/>
  <c r="G44" i="9"/>
  <c r="C44" i="9"/>
  <c r="H44" i="9"/>
  <c r="E44" i="9"/>
  <c r="D44" i="9"/>
  <c r="G48" i="9"/>
  <c r="C48" i="9"/>
  <c r="H48" i="9"/>
  <c r="E48" i="9"/>
  <c r="D48" i="9"/>
  <c r="H18" i="9"/>
  <c r="C18" i="9"/>
  <c r="E18" i="9"/>
  <c r="D18" i="9"/>
  <c r="AY5" i="1" l="1"/>
  <c r="AY3" i="1" l="1"/>
  <c r="AY4" i="1" l="1"/>
</calcChain>
</file>

<file path=xl/comments1.xml><?xml version="1.0" encoding="utf-8"?>
<comments xmlns="http://schemas.openxmlformats.org/spreadsheetml/2006/main">
  <authors>
    <author>宇野</author>
  </authors>
  <commentList>
    <comment ref="B5" authorId="0" shapeId="0">
      <text>
        <r>
          <rPr>
            <sz val="12"/>
            <color indexed="81"/>
            <rFont val="HGPｺﾞｼｯｸM"/>
            <family val="3"/>
            <charset val="128"/>
          </rPr>
          <t>数字を入力（文字不要）</t>
        </r>
      </text>
    </comment>
    <comment ref="D5" authorId="0" shapeId="0">
      <text>
        <r>
          <rPr>
            <sz val="12"/>
            <color indexed="81"/>
            <rFont val="HGPｺﾞｼｯｸM"/>
            <family val="3"/>
            <charset val="128"/>
          </rPr>
          <t>数字を入力（文字不要）</t>
        </r>
      </text>
    </comment>
    <comment ref="F6" authorId="0" shapeId="0">
      <text>
        <r>
          <rPr>
            <sz val="12"/>
            <color indexed="81"/>
            <rFont val="HGPｺﾞｼｯｸM"/>
            <family val="3"/>
            <charset val="128"/>
          </rPr>
          <t>リストから主な漁業種類の順に選択</t>
        </r>
      </text>
    </comment>
  </commentList>
</comments>
</file>

<file path=xl/comments2.xml><?xml version="1.0" encoding="utf-8"?>
<comments xmlns="http://schemas.openxmlformats.org/spreadsheetml/2006/main">
  <authors>
    <author>宇野</author>
  </authors>
  <commentList>
    <comment ref="B2" authorId="0" shapeId="0">
      <text>
        <r>
          <rPr>
            <sz val="9"/>
            <color indexed="81"/>
            <rFont val="HGPｺﾞｼｯｸM"/>
            <family val="3"/>
            <charset val="128"/>
          </rPr>
          <t>リストから選択</t>
        </r>
      </text>
    </comment>
  </commentList>
</comments>
</file>

<file path=xl/comments3.xml><?xml version="1.0" encoding="utf-8"?>
<comments xmlns="http://schemas.openxmlformats.org/spreadsheetml/2006/main">
  <authors>
    <author>宇野</author>
  </authors>
  <commentList>
    <comment ref="F13" authorId="0" shapeId="0">
      <text>
        <r>
          <rPr>
            <sz val="10"/>
            <color indexed="81"/>
            <rFont val="MS P ゴシック"/>
            <family val="3"/>
            <charset val="128"/>
          </rPr>
          <t>漁船の名称入力</t>
        </r>
      </text>
    </comment>
  </commentList>
</comments>
</file>

<file path=xl/comments4.xml><?xml version="1.0" encoding="utf-8"?>
<comments xmlns="http://schemas.openxmlformats.org/spreadsheetml/2006/main">
  <authors>
    <author>宇野</author>
  </authors>
  <commentList>
    <comment ref="B35" authorId="0" shapeId="0">
      <text>
        <r>
          <rPr>
            <sz val="12"/>
            <color indexed="81"/>
            <rFont val="BIZ UDゴシック"/>
            <family val="3"/>
            <charset val="128"/>
          </rPr>
          <t>追加可能です</t>
        </r>
      </text>
    </comment>
  </commentList>
</comments>
</file>

<file path=xl/sharedStrings.xml><?xml version="1.0" encoding="utf-8"?>
<sst xmlns="http://schemas.openxmlformats.org/spreadsheetml/2006/main" count="175" uniqueCount="162">
  <si>
    <t>氏名</t>
    <rPh sb="0" eb="2">
      <t>シメイ</t>
    </rPh>
    <phoneticPr fontId="1"/>
  </si>
  <si>
    <t>その他</t>
    <rPh sb="2" eb="3">
      <t>タ</t>
    </rPh>
    <phoneticPr fontId="1"/>
  </si>
  <si>
    <t>計</t>
    <rPh sb="0" eb="1">
      <t>ケイ</t>
    </rPh>
    <phoneticPr fontId="1"/>
  </si>
  <si>
    <t>漁業種類</t>
    <rPh sb="0" eb="2">
      <t>ギョギョウ</t>
    </rPh>
    <rPh sb="2" eb="4">
      <t>シュルイ</t>
    </rPh>
    <phoneticPr fontId="3"/>
  </si>
  <si>
    <t>小型機船底びき網漁業</t>
    <rPh sb="0" eb="2">
      <t>コガタ</t>
    </rPh>
    <rPh sb="2" eb="4">
      <t>キセン</t>
    </rPh>
    <rPh sb="4" eb="5">
      <t>ソコ</t>
    </rPh>
    <phoneticPr fontId="3"/>
  </si>
  <si>
    <t>瀬戸内海機船船びき網漁業</t>
    <rPh sb="0" eb="4">
      <t>セトナイカ</t>
    </rPh>
    <rPh sb="4" eb="6">
      <t>キセン</t>
    </rPh>
    <rPh sb="6" eb="7">
      <t>フネ</t>
    </rPh>
    <rPh sb="9" eb="10">
      <t>アミ</t>
    </rPh>
    <rPh sb="10" eb="12">
      <t>ギョギョウ</t>
    </rPh>
    <phoneticPr fontId="3"/>
  </si>
  <si>
    <t>瀬戸内海いわし機船船びき網漁業</t>
    <rPh sb="0" eb="4">
      <t>セトナイカ</t>
    </rPh>
    <phoneticPr fontId="3"/>
  </si>
  <si>
    <t>うなぎ稚魚漁業</t>
    <rPh sb="3" eb="5">
      <t>チギョ</t>
    </rPh>
    <rPh sb="5" eb="7">
      <t>ギョギョウ</t>
    </rPh>
    <phoneticPr fontId="3"/>
  </si>
  <si>
    <t>機船船びき網漁業</t>
    <rPh sb="0" eb="2">
      <t>キセン</t>
    </rPh>
    <rPh sb="2" eb="3">
      <t>フネ</t>
    </rPh>
    <rPh sb="5" eb="6">
      <t>アミ</t>
    </rPh>
    <rPh sb="6" eb="8">
      <t>ギョギョウ</t>
    </rPh>
    <phoneticPr fontId="3"/>
  </si>
  <si>
    <t>いわし機船船びき網漁業</t>
    <rPh sb="3" eb="5">
      <t>キセン</t>
    </rPh>
    <rPh sb="5" eb="6">
      <t>フネ</t>
    </rPh>
    <rPh sb="8" eb="9">
      <t>アミ</t>
    </rPh>
    <rPh sb="9" eb="11">
      <t>ギョギョウ</t>
    </rPh>
    <phoneticPr fontId="3"/>
  </si>
  <si>
    <t>さより機船船びき網漁業</t>
    <rPh sb="3" eb="5">
      <t>キセン</t>
    </rPh>
    <rPh sb="5" eb="6">
      <t>フネ</t>
    </rPh>
    <rPh sb="8" eb="9">
      <t>アミ</t>
    </rPh>
    <rPh sb="9" eb="11">
      <t>ギョギョウ</t>
    </rPh>
    <phoneticPr fontId="3"/>
  </si>
  <si>
    <t>ごち網漁業</t>
    <rPh sb="2" eb="3">
      <t>アミ</t>
    </rPh>
    <rPh sb="3" eb="5">
      <t>ギョギョウ</t>
    </rPh>
    <phoneticPr fontId="3"/>
  </si>
  <si>
    <t>一そうロ－ラ－ごち網漁業</t>
    <rPh sb="0" eb="1">
      <t>イッ</t>
    </rPh>
    <phoneticPr fontId="3"/>
  </si>
  <si>
    <t>潜水器漁業</t>
    <rPh sb="0" eb="5">
      <t>センスイキ</t>
    </rPh>
    <phoneticPr fontId="3"/>
  </si>
  <si>
    <t>雑魚地びき網漁業</t>
    <rPh sb="0" eb="2">
      <t>ザツギョ</t>
    </rPh>
    <rPh sb="2" eb="3">
      <t>ジ</t>
    </rPh>
    <phoneticPr fontId="3"/>
  </si>
  <si>
    <t>固定式刺し網漁業</t>
    <rPh sb="0" eb="2">
      <t>コテイ</t>
    </rPh>
    <rPh sb="2" eb="3">
      <t>シキ</t>
    </rPh>
    <rPh sb="3" eb="4">
      <t>サ</t>
    </rPh>
    <rPh sb="5" eb="6">
      <t>アミ</t>
    </rPh>
    <rPh sb="6" eb="8">
      <t>ギョギョウ</t>
    </rPh>
    <phoneticPr fontId="3"/>
  </si>
  <si>
    <t>かれい、こち沖建網漁業</t>
    <rPh sb="6" eb="7">
      <t>オキ</t>
    </rPh>
    <rPh sb="7" eb="11">
      <t>タテ</t>
    </rPh>
    <phoneticPr fontId="3"/>
  </si>
  <si>
    <t>雑魚磯建網漁業</t>
    <rPh sb="0" eb="2">
      <t>ザツギョ</t>
    </rPh>
    <rPh sb="2" eb="5">
      <t>イソ</t>
    </rPh>
    <rPh sb="5" eb="7">
      <t>ギョギョウ</t>
    </rPh>
    <phoneticPr fontId="3"/>
  </si>
  <si>
    <t>かに建網漁業</t>
    <rPh sb="2" eb="6">
      <t>タテアミ</t>
    </rPh>
    <phoneticPr fontId="3"/>
  </si>
  <si>
    <t>えそ流し網漁業</t>
    <rPh sb="2" eb="3">
      <t>ナガ</t>
    </rPh>
    <rPh sb="4" eb="5">
      <t>アミ</t>
    </rPh>
    <rPh sb="5" eb="7">
      <t>ギョギョウ</t>
    </rPh>
    <phoneticPr fontId="3"/>
  </si>
  <si>
    <t>あじ流し網漁業</t>
    <rPh sb="2" eb="3">
      <t>ナガ</t>
    </rPh>
    <rPh sb="4" eb="5">
      <t>アミ</t>
    </rPh>
    <rPh sb="5" eb="7">
      <t>ギョギョウ</t>
    </rPh>
    <phoneticPr fontId="3"/>
  </si>
  <si>
    <t>さより流し網漁業</t>
    <rPh sb="3" eb="4">
      <t>ナガ</t>
    </rPh>
    <rPh sb="5" eb="6">
      <t>アミ</t>
    </rPh>
    <rPh sb="6" eb="8">
      <t>ギョギョウ</t>
    </rPh>
    <phoneticPr fontId="3"/>
  </si>
  <si>
    <t>さわら流し網漁業</t>
    <rPh sb="3" eb="4">
      <t>ナガ</t>
    </rPh>
    <rPh sb="5" eb="6">
      <t>アミ</t>
    </rPh>
    <rPh sb="6" eb="8">
      <t>ギョギョウ</t>
    </rPh>
    <phoneticPr fontId="3"/>
  </si>
  <si>
    <t>さごし流し網漁業</t>
    <rPh sb="3" eb="4">
      <t>ナガ</t>
    </rPh>
    <rPh sb="5" eb="6">
      <t>アミ</t>
    </rPh>
    <rPh sb="6" eb="8">
      <t>ギョギョウ</t>
    </rPh>
    <phoneticPr fontId="3"/>
  </si>
  <si>
    <t>さっぱ刺し網漁業</t>
    <rPh sb="3" eb="4">
      <t>サ</t>
    </rPh>
    <rPh sb="5" eb="6">
      <t>アミ</t>
    </rPh>
    <rPh sb="6" eb="8">
      <t>ギョギョウ</t>
    </rPh>
    <phoneticPr fontId="3"/>
  </si>
  <si>
    <t>このしろ刺し網漁業</t>
    <rPh sb="4" eb="5">
      <t>サ</t>
    </rPh>
    <rPh sb="6" eb="7">
      <t>アミ</t>
    </rPh>
    <rPh sb="7" eb="9">
      <t>ギョギョウ</t>
    </rPh>
    <phoneticPr fontId="3"/>
  </si>
  <si>
    <t>きす、かます刺し網漁業</t>
    <rPh sb="6" eb="7">
      <t>サ</t>
    </rPh>
    <rPh sb="8" eb="9">
      <t>アミ</t>
    </rPh>
    <rPh sb="9" eb="11">
      <t>ギョギョウ</t>
    </rPh>
    <phoneticPr fontId="3"/>
  </si>
  <si>
    <t>ぼら囲い刺し網漁業</t>
    <rPh sb="2" eb="3">
      <t>カコ</t>
    </rPh>
    <rPh sb="4" eb="5">
      <t>サ</t>
    </rPh>
    <rPh sb="6" eb="7">
      <t>アミ</t>
    </rPh>
    <rPh sb="7" eb="9">
      <t>ギョギョウ</t>
    </rPh>
    <phoneticPr fontId="3"/>
  </si>
  <si>
    <t>袋待網漁業</t>
    <rPh sb="0" eb="1">
      <t>フクロ</t>
    </rPh>
    <rPh sb="1" eb="2">
      <t>マ</t>
    </rPh>
    <rPh sb="2" eb="3">
      <t>アミ</t>
    </rPh>
    <rPh sb="3" eb="5">
      <t>ギョギョウ</t>
    </rPh>
    <phoneticPr fontId="3"/>
  </si>
  <si>
    <t>いかなご袋待網漁業</t>
    <rPh sb="4" eb="5">
      <t>フクロ</t>
    </rPh>
    <rPh sb="5" eb="6">
      <t>マ</t>
    </rPh>
    <rPh sb="6" eb="7">
      <t>アミ</t>
    </rPh>
    <rPh sb="7" eb="9">
      <t>ギョギョウ</t>
    </rPh>
    <phoneticPr fontId="3"/>
  </si>
  <si>
    <t>かご漁業</t>
    <rPh sb="2" eb="4">
      <t>ギョギョウ</t>
    </rPh>
    <phoneticPr fontId="3"/>
  </si>
  <si>
    <t>かにかご漁業</t>
    <rPh sb="4" eb="6">
      <t>ギョギョウ</t>
    </rPh>
    <phoneticPr fontId="3"/>
  </si>
  <si>
    <t>いか玉漁業</t>
    <rPh sb="2" eb="3">
      <t>タマ</t>
    </rPh>
    <rPh sb="3" eb="5">
      <t>ギョギョウ</t>
    </rPh>
    <phoneticPr fontId="3"/>
  </si>
  <si>
    <t>すくい網漁業</t>
    <rPh sb="3" eb="4">
      <t>アミ</t>
    </rPh>
    <rPh sb="4" eb="6">
      <t>ギョギョウ</t>
    </rPh>
    <phoneticPr fontId="3"/>
  </si>
  <si>
    <t>いわし、いかなご、さっぱたきよせすくい網漁業</t>
    <rPh sb="19" eb="20">
      <t>アミ</t>
    </rPh>
    <rPh sb="20" eb="22">
      <t>ギョギョウ</t>
    </rPh>
    <phoneticPr fontId="3"/>
  </si>
  <si>
    <t>たこつぼ漁業</t>
    <rPh sb="4" eb="6">
      <t>ギョギョウ</t>
    </rPh>
    <phoneticPr fontId="3"/>
  </si>
  <si>
    <t>文ちんこぎ漁業</t>
    <rPh sb="0" eb="1">
      <t>ブン</t>
    </rPh>
    <rPh sb="5" eb="7">
      <t>ギョギョウ</t>
    </rPh>
    <phoneticPr fontId="3"/>
  </si>
  <si>
    <t>ほこ突き漁業</t>
    <rPh sb="2" eb="3">
      <t>ツ</t>
    </rPh>
    <rPh sb="4" eb="6">
      <t>ギョギョウ</t>
    </rPh>
    <phoneticPr fontId="3"/>
  </si>
  <si>
    <t>火光利用ほこ突き漁業</t>
    <rPh sb="0" eb="1">
      <t>ヒ</t>
    </rPh>
    <rPh sb="1" eb="2">
      <t>ヒカリ</t>
    </rPh>
    <rPh sb="2" eb="4">
      <t>リヨウ</t>
    </rPh>
    <rPh sb="6" eb="7">
      <t>ツ</t>
    </rPh>
    <rPh sb="8" eb="10">
      <t>ギョギョウ</t>
    </rPh>
    <phoneticPr fontId="3"/>
  </si>
  <si>
    <t>小型定置網漁業</t>
    <rPh sb="0" eb="2">
      <t>コガタ</t>
    </rPh>
    <rPh sb="2" eb="4">
      <t>テイチ</t>
    </rPh>
    <rPh sb="4" eb="5">
      <t>アミ</t>
    </rPh>
    <rPh sb="5" eb="7">
      <t>ギョギョウ</t>
    </rPh>
    <phoneticPr fontId="3"/>
  </si>
  <si>
    <t>雑魚小型定置網漁業</t>
    <rPh sb="0" eb="9">
      <t>ザツギョ</t>
    </rPh>
    <phoneticPr fontId="3"/>
  </si>
  <si>
    <t>知事許可漁業の名称</t>
    <rPh sb="0" eb="2">
      <t>チジ</t>
    </rPh>
    <rPh sb="2" eb="4">
      <t>キョカ</t>
    </rPh>
    <rPh sb="4" eb="6">
      <t>ギョギョウ</t>
    </rPh>
    <rPh sb="7" eb="9">
      <t>メイショウ</t>
    </rPh>
    <phoneticPr fontId="3"/>
  </si>
  <si>
    <t>マイワシ</t>
    <phoneticPr fontId="1"/>
  </si>
  <si>
    <t>マアジ</t>
    <phoneticPr fontId="1"/>
  </si>
  <si>
    <t>漁業種類</t>
    <rPh sb="0" eb="2">
      <t>ギョギョウ</t>
    </rPh>
    <rPh sb="2" eb="4">
      <t>シュルイ</t>
    </rPh>
    <phoneticPr fontId="1"/>
  </si>
  <si>
    <t>許可番号</t>
    <rPh sb="0" eb="2">
      <t>キョカ</t>
    </rPh>
    <rPh sb="2" eb="4">
      <t>バンゴウ</t>
    </rPh>
    <phoneticPr fontId="1"/>
  </si>
  <si>
    <t>操業区域</t>
    <rPh sb="0" eb="2">
      <t>ソウギョウ</t>
    </rPh>
    <rPh sb="2" eb="4">
      <t>クイキ</t>
    </rPh>
    <phoneticPr fontId="1"/>
  </si>
  <si>
    <t>住所</t>
    <rPh sb="0" eb="2">
      <t>ジュウショ</t>
    </rPh>
    <phoneticPr fontId="1"/>
  </si>
  <si>
    <t>報告年月日</t>
    <rPh sb="0" eb="2">
      <t>ホウコク</t>
    </rPh>
    <rPh sb="2" eb="5">
      <t>ネンガッピ</t>
    </rPh>
    <phoneticPr fontId="1"/>
  </si>
  <si>
    <t>水揚年月日</t>
    <rPh sb="0" eb="2">
      <t>ミズア</t>
    </rPh>
    <rPh sb="2" eb="3">
      <t>ネン</t>
    </rPh>
    <rPh sb="3" eb="4">
      <t>ツキ</t>
    </rPh>
    <rPh sb="4" eb="5">
      <t>ヒ</t>
    </rPh>
    <phoneticPr fontId="1"/>
  </si>
  <si>
    <t>備考</t>
    <rPh sb="0" eb="2">
      <t>ビコウ</t>
    </rPh>
    <phoneticPr fontId="1"/>
  </si>
  <si>
    <t>年度</t>
    <rPh sb="0" eb="2">
      <t>ネンド</t>
    </rPh>
    <phoneticPr fontId="1"/>
  </si>
  <si>
    <t>委任先</t>
    <rPh sb="0" eb="2">
      <t>イニン</t>
    </rPh>
    <rPh sb="2" eb="3">
      <t>サキ</t>
    </rPh>
    <phoneticPr fontId="1"/>
  </si>
  <si>
    <t>使用漁船</t>
    <rPh sb="0" eb="2">
      <t>シヨウ</t>
    </rPh>
    <rPh sb="2" eb="4">
      <t>ギョセン</t>
    </rPh>
    <phoneticPr fontId="1"/>
  </si>
  <si>
    <t>資源管理に関する取組の実施状況その他の資源管理の状況</t>
    <rPh sb="5" eb="6">
      <t>カン</t>
    </rPh>
    <rPh sb="8" eb="9">
      <t>ト</t>
    </rPh>
    <rPh sb="9" eb="10">
      <t>ク</t>
    </rPh>
    <rPh sb="11" eb="13">
      <t>ジッシ</t>
    </rPh>
    <rPh sb="13" eb="15">
      <t>ジョウキョウ</t>
    </rPh>
    <rPh sb="17" eb="18">
      <t>タ</t>
    </rPh>
    <rPh sb="19" eb="21">
      <t>シゲン</t>
    </rPh>
    <rPh sb="21" eb="23">
      <t>カンリ</t>
    </rPh>
    <rPh sb="24" eb="26">
      <t>ジョウキョウ</t>
    </rPh>
    <phoneticPr fontId="1"/>
  </si>
  <si>
    <t>報告期間</t>
    <rPh sb="0" eb="2">
      <t>ホウコク</t>
    </rPh>
    <rPh sb="2" eb="4">
      <t>キカン</t>
    </rPh>
    <phoneticPr fontId="1"/>
  </si>
  <si>
    <t>漁業生産の実績等</t>
    <rPh sb="0" eb="2">
      <t>ギョギョウ</t>
    </rPh>
    <rPh sb="2" eb="4">
      <t>セイサン</t>
    </rPh>
    <rPh sb="5" eb="7">
      <t>ジッセキ</t>
    </rPh>
    <rPh sb="7" eb="8">
      <t>トウ</t>
    </rPh>
    <phoneticPr fontId="1"/>
  </si>
  <si>
    <t>資源管理の状況等の報告</t>
    <rPh sb="0" eb="2">
      <t>シゲン</t>
    </rPh>
    <rPh sb="2" eb="4">
      <t>カンリ</t>
    </rPh>
    <rPh sb="5" eb="7">
      <t>ジョウキョウ</t>
    </rPh>
    <rPh sb="7" eb="8">
      <t>トウ</t>
    </rPh>
    <rPh sb="9" eb="11">
      <t>ホウコク</t>
    </rPh>
    <phoneticPr fontId="1"/>
  </si>
  <si>
    <t>小型機船底びき網漁業</t>
    <rPh sb="0" eb="2">
      <t>コガタ</t>
    </rPh>
    <rPh sb="2" eb="4">
      <t>キセン</t>
    </rPh>
    <rPh sb="4" eb="5">
      <t>ソコ</t>
    </rPh>
    <rPh sb="7" eb="8">
      <t>アミ</t>
    </rPh>
    <rPh sb="8" eb="10">
      <t>ギョギョウ</t>
    </rPh>
    <phoneticPr fontId="3"/>
  </si>
  <si>
    <t>流し網漁業</t>
    <rPh sb="0" eb="1">
      <t>ナガ</t>
    </rPh>
    <rPh sb="2" eb="3">
      <t>アミ</t>
    </rPh>
    <rPh sb="3" eb="5">
      <t>ギョギョウ</t>
    </rPh>
    <phoneticPr fontId="1"/>
  </si>
  <si>
    <t>刺し網漁業</t>
    <rPh sb="0" eb="1">
      <t>サ</t>
    </rPh>
    <rPh sb="2" eb="3">
      <t>アミ</t>
    </rPh>
    <rPh sb="3" eb="5">
      <t>ギョギョウ</t>
    </rPh>
    <phoneticPr fontId="1"/>
  </si>
  <si>
    <t>※別様式</t>
    <rPh sb="1" eb="2">
      <t>ベツ</t>
    </rPh>
    <rPh sb="2" eb="4">
      <t>ヨウシキ</t>
    </rPh>
    <phoneticPr fontId="1"/>
  </si>
  <si>
    <t>（別紙）</t>
    <rPh sb="1" eb="3">
      <t>ベッシ</t>
    </rPh>
    <phoneticPr fontId="1"/>
  </si>
  <si>
    <t>（単位：kg）</t>
    <rPh sb="1" eb="3">
      <t>タンイ</t>
    </rPh>
    <phoneticPr fontId="1"/>
  </si>
  <si>
    <t>(カ行)</t>
    <rPh sb="2" eb="3">
      <t>ギョウ</t>
    </rPh>
    <phoneticPr fontId="1"/>
  </si>
  <si>
    <t>(サ行)</t>
    <rPh sb="2" eb="3">
      <t>ギョウ</t>
    </rPh>
    <phoneticPr fontId="1"/>
  </si>
  <si>
    <t>(TAC魚種)</t>
    <rPh sb="4" eb="6">
      <t>ギョシュ</t>
    </rPh>
    <phoneticPr fontId="1"/>
  </si>
  <si>
    <t>(ハ行)</t>
    <rPh sb="2" eb="3">
      <t>ギョウ</t>
    </rPh>
    <phoneticPr fontId="1"/>
  </si>
  <si>
    <t>(マ行)</t>
    <rPh sb="2" eb="3">
      <t>ギョウ</t>
    </rPh>
    <phoneticPr fontId="1"/>
  </si>
  <si>
    <t>(タ行)</t>
    <rPh sb="2" eb="3">
      <t>ギョウ</t>
    </rPh>
    <phoneticPr fontId="1"/>
  </si>
  <si>
    <t>海藻類</t>
    <rPh sb="0" eb="2">
      <t>カイソウ</t>
    </rPh>
    <rPh sb="2" eb="3">
      <t>ルイ</t>
    </rPh>
    <phoneticPr fontId="1"/>
  </si>
  <si>
    <t>マサバ</t>
    <phoneticPr fontId="1"/>
  </si>
  <si>
    <t>ゴマサバ</t>
    <phoneticPr fontId="1"/>
  </si>
  <si>
    <t>(魚類ア行)</t>
    <rPh sb="1" eb="3">
      <t>ギョルイ</t>
    </rPh>
    <rPh sb="4" eb="5">
      <t>ギョウ</t>
    </rPh>
    <phoneticPr fontId="1"/>
  </si>
  <si>
    <t>(甲殻類）</t>
    <rPh sb="1" eb="4">
      <t>コウカクルイ</t>
    </rPh>
    <phoneticPr fontId="1"/>
  </si>
  <si>
    <t>(貝類)</t>
    <rPh sb="1" eb="3">
      <t>カイルイ</t>
    </rPh>
    <phoneticPr fontId="1"/>
  </si>
  <si>
    <t>(その他)</t>
    <rPh sb="3" eb="4">
      <t>タ</t>
    </rPh>
    <phoneticPr fontId="1"/>
  </si>
  <si>
    <t>(軟体類）</t>
    <rPh sb="1" eb="3">
      <t>ナンタイ</t>
    </rPh>
    <rPh sb="3" eb="4">
      <t>ルイ</t>
    </rPh>
    <phoneticPr fontId="1"/>
  </si>
  <si>
    <t>(海藻類）</t>
    <rPh sb="1" eb="3">
      <t>カイソウ</t>
    </rPh>
    <rPh sb="3" eb="4">
      <t>ルイ</t>
    </rPh>
    <phoneticPr fontId="1"/>
  </si>
  <si>
    <t>その他のエビ類</t>
    <rPh sb="2" eb="3">
      <t>タ</t>
    </rPh>
    <rPh sb="6" eb="7">
      <t>ルイ</t>
    </rPh>
    <phoneticPr fontId="1"/>
  </si>
  <si>
    <t>タコ類</t>
    <rPh sb="2" eb="3">
      <t>ルイ</t>
    </rPh>
    <phoneticPr fontId="1"/>
  </si>
  <si>
    <t>ハギ類</t>
    <rPh sb="2" eb="3">
      <t>ルイ</t>
    </rPh>
    <phoneticPr fontId="1"/>
  </si>
  <si>
    <r>
      <t xml:space="preserve">
</t>
    </r>
    <r>
      <rPr>
        <sz val="5"/>
        <color theme="1"/>
        <rFont val="ＭＳ Ｐゴシック"/>
        <family val="3"/>
        <charset val="128"/>
      </rPr>
      <t>その他のカレイ類</t>
    </r>
    <rPh sb="3" eb="4">
      <t>タ</t>
    </rPh>
    <rPh sb="8" eb="9">
      <t>ルイ</t>
    </rPh>
    <phoneticPr fontId="1"/>
  </si>
  <si>
    <r>
      <rPr>
        <u/>
        <sz val="9"/>
        <color theme="1"/>
        <rFont val="ＭＳ Ｐゴシック"/>
        <family val="3"/>
        <charset val="128"/>
      </rPr>
      <t>イワシ類</t>
    </r>
    <r>
      <rPr>
        <sz val="8"/>
        <color theme="1"/>
        <rFont val="ＭＳ Ｐゴシック"/>
        <family val="3"/>
        <charset val="128"/>
      </rPr>
      <t xml:space="preserve">
</t>
    </r>
    <r>
      <rPr>
        <sz val="6"/>
        <color theme="1"/>
        <rFont val="ＭＳ Ｐゴシック"/>
        <family val="3"/>
        <charset val="128"/>
      </rPr>
      <t>カタクチイワシ</t>
    </r>
    <rPh sb="3" eb="4">
      <t>ルイ</t>
    </rPh>
    <phoneticPr fontId="1"/>
  </si>
  <si>
    <r>
      <rPr>
        <u/>
        <sz val="9"/>
        <color theme="1"/>
        <rFont val="ＭＳ Ｐゴシック"/>
        <family val="3"/>
        <charset val="128"/>
      </rPr>
      <t>カレイ類</t>
    </r>
    <r>
      <rPr>
        <sz val="8"/>
        <color theme="1"/>
        <rFont val="ＭＳ Ｐゴシック"/>
        <family val="2"/>
        <charset val="128"/>
      </rPr>
      <t xml:space="preserve">
マコガレイ</t>
    </r>
    <rPh sb="3" eb="4">
      <t>ルイ</t>
    </rPh>
    <phoneticPr fontId="1"/>
  </si>
  <si>
    <r>
      <rPr>
        <u/>
        <sz val="9"/>
        <color theme="1"/>
        <rFont val="ＭＳ Ｐゴシック"/>
        <family val="3"/>
        <charset val="128"/>
      </rPr>
      <t>イカ類</t>
    </r>
    <r>
      <rPr>
        <sz val="9"/>
        <color theme="1"/>
        <rFont val="ＭＳ Ｐゴシック"/>
        <family val="2"/>
        <charset val="128"/>
      </rPr>
      <t xml:space="preserve">
</t>
    </r>
    <r>
      <rPr>
        <sz val="8"/>
        <color theme="1"/>
        <rFont val="ＭＳ Ｐゴシック"/>
        <family val="3"/>
        <charset val="128"/>
      </rPr>
      <t>コウイカ類</t>
    </r>
    <rPh sb="2" eb="3">
      <t>ルイ</t>
    </rPh>
    <rPh sb="8" eb="9">
      <t>ルイ</t>
    </rPh>
    <phoneticPr fontId="1"/>
  </si>
  <si>
    <t xml:space="preserve">
その他のイカ類</t>
    <rPh sb="3" eb="4">
      <t>タ</t>
    </rPh>
    <rPh sb="7" eb="8">
      <t>ルイ</t>
    </rPh>
    <phoneticPr fontId="1"/>
  </si>
  <si>
    <t>管理区分の名称</t>
    <rPh sb="0" eb="2">
      <t>カンリ</t>
    </rPh>
    <rPh sb="2" eb="4">
      <t>クブン</t>
    </rPh>
    <rPh sb="5" eb="7">
      <t>メイショウ</t>
    </rPh>
    <phoneticPr fontId="1"/>
  </si>
  <si>
    <t>陸揚げした日</t>
    <rPh sb="0" eb="2">
      <t>リクア</t>
    </rPh>
    <rPh sb="5" eb="6">
      <t>ヒ</t>
    </rPh>
    <phoneticPr fontId="1"/>
  </si>
  <si>
    <t>まいわし</t>
    <phoneticPr fontId="1"/>
  </si>
  <si>
    <t>まあじ</t>
    <phoneticPr fontId="1"/>
  </si>
  <si>
    <t>まさば及びごまさば</t>
    <rPh sb="3" eb="4">
      <t>オヨ</t>
    </rPh>
    <phoneticPr fontId="1"/>
  </si>
  <si>
    <t>漁獲量(kg)</t>
    <rPh sb="0" eb="2">
      <t>ギョカク</t>
    </rPh>
    <rPh sb="2" eb="3">
      <t>リョウ</t>
    </rPh>
    <phoneticPr fontId="1"/>
  </si>
  <si>
    <t>船舶の名称</t>
    <rPh sb="0" eb="2">
      <t>センパク</t>
    </rPh>
    <rPh sb="3" eb="5">
      <t>メイショウ</t>
    </rPh>
    <phoneticPr fontId="1"/>
  </si>
  <si>
    <t>漁船登録番号</t>
    <rPh sb="0" eb="2">
      <t>ギョセン</t>
    </rPh>
    <rPh sb="2" eb="4">
      <t>トウロク</t>
    </rPh>
    <rPh sb="4" eb="6">
      <t>バンゴウ</t>
    </rPh>
    <phoneticPr fontId="1"/>
  </si>
  <si>
    <t>１</t>
    <phoneticPr fontId="1"/>
  </si>
  <si>
    <t>２</t>
    <phoneticPr fontId="1"/>
  </si>
  <si>
    <t>個人情報の取扱いに関する同意</t>
    <phoneticPr fontId="1"/>
  </si>
  <si>
    <t>報告月</t>
    <rPh sb="0" eb="2">
      <t>ホウコク</t>
    </rPh>
    <rPh sb="2" eb="3">
      <t>ツキ</t>
    </rPh>
    <phoneticPr fontId="1"/>
  </si>
  <si>
    <r>
      <rPr>
        <u/>
        <sz val="9"/>
        <color theme="1"/>
        <rFont val="ＭＳ Ｐゴシック"/>
        <family val="3"/>
        <charset val="128"/>
      </rPr>
      <t>クロマグロ</t>
    </r>
    <r>
      <rPr>
        <sz val="9"/>
        <color theme="1"/>
        <rFont val="ＭＳ Ｐゴシック"/>
        <family val="2"/>
        <charset val="128"/>
      </rPr>
      <t xml:space="preserve">
小型魚</t>
    </r>
    <rPh sb="6" eb="8">
      <t>コガタ</t>
    </rPh>
    <rPh sb="8" eb="9">
      <t>ギョ</t>
    </rPh>
    <phoneticPr fontId="1"/>
  </si>
  <si>
    <t xml:space="preserve">
大型魚</t>
    <rPh sb="1" eb="3">
      <t>オオガタ</t>
    </rPh>
    <rPh sb="3" eb="4">
      <t>ギョ</t>
    </rPh>
    <phoneticPr fontId="1"/>
  </si>
  <si>
    <t>くろまぐろ小型魚</t>
    <rPh sb="5" eb="7">
      <t>コガタ</t>
    </rPh>
    <rPh sb="7" eb="8">
      <t>ギョ</t>
    </rPh>
    <phoneticPr fontId="1"/>
  </si>
  <si>
    <t>くろまぐろ大型魚</t>
    <rPh sb="5" eb="7">
      <t>オオガタ</t>
    </rPh>
    <rPh sb="7" eb="8">
      <t>ギョ</t>
    </rPh>
    <phoneticPr fontId="1"/>
  </si>
  <si>
    <t>漁獲量等報告書</t>
    <rPh sb="0" eb="2">
      <t>ギョカク</t>
    </rPh>
    <rPh sb="2" eb="3">
      <t>リキリョウ</t>
    </rPh>
    <rPh sb="3" eb="4">
      <t>トウ</t>
    </rPh>
    <rPh sb="4" eb="7">
      <t>ホウコクショ</t>
    </rPh>
    <phoneticPr fontId="1"/>
  </si>
  <si>
    <t>漁獲量等の報告</t>
    <rPh sb="0" eb="2">
      <t>ギョカク</t>
    </rPh>
    <rPh sb="2" eb="3">
      <t>リョウ</t>
    </rPh>
    <rPh sb="3" eb="4">
      <t>トウ</t>
    </rPh>
    <rPh sb="5" eb="7">
      <t>ホウコク</t>
    </rPh>
    <phoneticPr fontId="1"/>
  </si>
  <si>
    <t>　漁業法（昭和24年法律第267号）第30条第１項の規定に基づき、漁獲量等について、次のとおり報告します。</t>
    <rPh sb="1" eb="3">
      <t>ギョギョウ</t>
    </rPh>
    <rPh sb="3" eb="4">
      <t>ホウ</t>
    </rPh>
    <rPh sb="5" eb="7">
      <t>ショウワ</t>
    </rPh>
    <rPh sb="9" eb="10">
      <t>ネン</t>
    </rPh>
    <rPh sb="10" eb="12">
      <t>ホウリツ</t>
    </rPh>
    <rPh sb="12" eb="13">
      <t>ダイ</t>
    </rPh>
    <rPh sb="16" eb="17">
      <t>ゴウ</t>
    </rPh>
    <rPh sb="18" eb="19">
      <t>ダイ</t>
    </rPh>
    <rPh sb="21" eb="22">
      <t>ジョウ</t>
    </rPh>
    <rPh sb="22" eb="23">
      <t>ダイ</t>
    </rPh>
    <rPh sb="24" eb="25">
      <t>コウ</t>
    </rPh>
    <rPh sb="26" eb="28">
      <t>キテイ</t>
    </rPh>
    <rPh sb="29" eb="30">
      <t>モト</t>
    </rPh>
    <rPh sb="33" eb="35">
      <t>ギョカク</t>
    </rPh>
    <rPh sb="35" eb="36">
      <t>リョウ</t>
    </rPh>
    <rPh sb="36" eb="37">
      <t>トウ</t>
    </rPh>
    <phoneticPr fontId="1"/>
  </si>
  <si>
    <t>愛媛県くろまぐろ（小型魚）漁業</t>
    <rPh sb="0" eb="3">
      <t>エヒメケン</t>
    </rPh>
    <rPh sb="9" eb="11">
      <t>コガタ</t>
    </rPh>
    <rPh sb="11" eb="12">
      <t>ギョ</t>
    </rPh>
    <rPh sb="13" eb="15">
      <t>ギョギョウ</t>
    </rPh>
    <phoneticPr fontId="1"/>
  </si>
  <si>
    <t>愛媛県くろまぐろ（大型魚）漁業</t>
    <rPh sb="0" eb="3">
      <t>エヒメケン</t>
    </rPh>
    <rPh sb="9" eb="11">
      <t>オオガタ</t>
    </rPh>
    <rPh sb="11" eb="12">
      <t>ギョ</t>
    </rPh>
    <rPh sb="13" eb="15">
      <t>ギョギョウ</t>
    </rPh>
    <phoneticPr fontId="1"/>
  </si>
  <si>
    <t>許可番号等</t>
    <rPh sb="0" eb="2">
      <t>キョカ</t>
    </rPh>
    <rPh sb="2" eb="4">
      <t>バンゴウ</t>
    </rPh>
    <rPh sb="4" eb="5">
      <t>トウ</t>
    </rPh>
    <phoneticPr fontId="1"/>
  </si>
  <si>
    <t>愛媛県知事　</t>
    <rPh sb="0" eb="2">
      <t>エヒメ</t>
    </rPh>
    <rPh sb="2" eb="5">
      <t>ケンチジ</t>
    </rPh>
    <phoneticPr fontId="1"/>
  </si>
  <si>
    <t>様</t>
    <rPh sb="0" eb="1">
      <t>サマ</t>
    </rPh>
    <phoneticPr fontId="1"/>
  </si>
  <si>
    <t>中村　時広</t>
    <rPh sb="0" eb="2">
      <t>ナカムラ</t>
    </rPh>
    <rPh sb="3" eb="5">
      <t>トキヒロ</t>
    </rPh>
    <phoneticPr fontId="1"/>
  </si>
  <si>
    <t>　愛媛県知事　中村　時広　様</t>
    <rPh sb="1" eb="3">
      <t>エヒメ</t>
    </rPh>
    <rPh sb="3" eb="6">
      <t>ケンチジ</t>
    </rPh>
    <rPh sb="7" eb="9">
      <t>ナカムラ</t>
    </rPh>
    <rPh sb="10" eb="12">
      <t>トキヒロ</t>
    </rPh>
    <rPh sb="13" eb="14">
      <t>サマ</t>
    </rPh>
    <phoneticPr fontId="1"/>
  </si>
  <si>
    <t>入網回数</t>
    <rPh sb="0" eb="1">
      <t>ハイ</t>
    </rPh>
    <rPh sb="1" eb="2">
      <t>アミ</t>
    </rPh>
    <rPh sb="2" eb="4">
      <t>カイスウ</t>
    </rPh>
    <phoneticPr fontId="1"/>
  </si>
  <si>
    <t>はえ縄漁業</t>
    <rPh sb="2" eb="3">
      <t>ナワ</t>
    </rPh>
    <phoneticPr fontId="3"/>
  </si>
  <si>
    <t>たい、はも、あなごはえ縄漁業</t>
    <rPh sb="11" eb="12">
      <t>ナワ</t>
    </rPh>
    <phoneticPr fontId="3"/>
  </si>
  <si>
    <t>ふぐはえ縄漁業</t>
    <rPh sb="4" eb="5">
      <t>ナワ</t>
    </rPh>
    <phoneticPr fontId="3"/>
  </si>
  <si>
    <t>まき餌釣り漁業</t>
    <rPh sb="2" eb="3">
      <t>エサ</t>
    </rPh>
    <rPh sb="3" eb="4">
      <t>ツ</t>
    </rPh>
    <rPh sb="5" eb="7">
      <t>ギョギョウ</t>
    </rPh>
    <phoneticPr fontId="3"/>
  </si>
  <si>
    <t>えむしこぎ漁業</t>
    <rPh sb="5" eb="7">
      <t>ギョギョウ</t>
    </rPh>
    <phoneticPr fontId="3"/>
  </si>
  <si>
    <t>スルメイカ</t>
    <phoneticPr fontId="1"/>
  </si>
  <si>
    <t>するめいか</t>
    <phoneticPr fontId="1"/>
  </si>
  <si>
    <t>V3</t>
    <phoneticPr fontId="1"/>
  </si>
  <si>
    <t>愛媛県まいわし漁業</t>
    <rPh sb="0" eb="3">
      <t>エヒメケン</t>
    </rPh>
    <rPh sb="7" eb="9">
      <t>ギョギョウ</t>
    </rPh>
    <phoneticPr fontId="1"/>
  </si>
  <si>
    <t>愛媛県まあじ漁業</t>
    <rPh sb="0" eb="3">
      <t>エヒメケン</t>
    </rPh>
    <rPh sb="6" eb="8">
      <t>ギョギョウ</t>
    </rPh>
    <phoneticPr fontId="1"/>
  </si>
  <si>
    <t>愛媛県まさば及びごまさば漁業</t>
    <rPh sb="0" eb="3">
      <t>エヒメケン</t>
    </rPh>
    <rPh sb="6" eb="7">
      <t>オヨ</t>
    </rPh>
    <rPh sb="12" eb="14">
      <t>ギョギョウ</t>
    </rPh>
    <phoneticPr fontId="1"/>
  </si>
  <si>
    <t>愛媛県するめいか漁業</t>
    <rPh sb="0" eb="3">
      <t>エヒメケン</t>
    </rPh>
    <rPh sb="8" eb="10">
      <t>ギョギョウ</t>
    </rPh>
    <phoneticPr fontId="1"/>
  </si>
  <si>
    <t>自家用釣り餌料びき網漁業</t>
    <rPh sb="0" eb="3">
      <t>ジカヨウ</t>
    </rPh>
    <rPh sb="3" eb="4">
      <t>ツ</t>
    </rPh>
    <rPh sb="5" eb="12">
      <t>ジリョウ</t>
    </rPh>
    <phoneticPr fontId="3"/>
  </si>
  <si>
    <t>空釣りこぎ漁業</t>
    <rPh sb="0" eb="1">
      <t>カラ</t>
    </rPh>
    <rPh sb="1" eb="2">
      <t>ツ</t>
    </rPh>
    <rPh sb="5" eb="7">
      <t>ギョギョウ</t>
    </rPh>
    <phoneticPr fontId="3"/>
  </si>
  <si>
    <t xml:space="preserve">
シラス</t>
    <phoneticPr fontId="1"/>
  </si>
  <si>
    <t>イカナゴ</t>
    <phoneticPr fontId="1"/>
  </si>
  <si>
    <t>エソ</t>
    <phoneticPr fontId="1"/>
  </si>
  <si>
    <t>オニオコゼ</t>
    <phoneticPr fontId="1"/>
  </si>
  <si>
    <t>カマス</t>
    <phoneticPr fontId="1"/>
  </si>
  <si>
    <t>キス</t>
    <phoneticPr fontId="1"/>
  </si>
  <si>
    <t>キジハタ</t>
    <phoneticPr fontId="1"/>
  </si>
  <si>
    <t>クロダイ(チヌ)</t>
    <phoneticPr fontId="1"/>
  </si>
  <si>
    <t>コチ</t>
    <phoneticPr fontId="1"/>
  </si>
  <si>
    <t>コノシロ</t>
    <phoneticPr fontId="1"/>
  </si>
  <si>
    <t>サワラ</t>
    <phoneticPr fontId="1"/>
  </si>
  <si>
    <t>サゴシ</t>
    <phoneticPr fontId="1"/>
  </si>
  <si>
    <t>サヨリ</t>
    <phoneticPr fontId="1"/>
  </si>
  <si>
    <t>サッパ</t>
    <phoneticPr fontId="1"/>
  </si>
  <si>
    <t>タチウオ</t>
    <phoneticPr fontId="1"/>
  </si>
  <si>
    <t>トラフグ</t>
    <phoneticPr fontId="1"/>
  </si>
  <si>
    <t>ハモ</t>
    <phoneticPr fontId="1"/>
  </si>
  <si>
    <t>ブリ(ハマチ)</t>
    <phoneticPr fontId="1"/>
  </si>
  <si>
    <t>ヒラメ</t>
    <phoneticPr fontId="1"/>
  </si>
  <si>
    <t>ボラ</t>
    <phoneticPr fontId="1"/>
  </si>
  <si>
    <t>マダイ</t>
    <phoneticPr fontId="1"/>
  </si>
  <si>
    <t>マアナゴ</t>
    <phoneticPr fontId="1"/>
  </si>
  <si>
    <t>クルマエビ</t>
    <phoneticPr fontId="1"/>
  </si>
  <si>
    <t>ワタリガニ(ガザミ)</t>
    <phoneticPr fontId="1"/>
  </si>
  <si>
    <t xml:space="preserve">
ヤリイカ</t>
    <phoneticPr fontId="1"/>
  </si>
  <si>
    <t>アワビ</t>
    <phoneticPr fontId="1"/>
  </si>
  <si>
    <t>サザエ</t>
    <phoneticPr fontId="1"/>
  </si>
  <si>
    <t>ナマコ</t>
    <phoneticPr fontId="1"/>
  </si>
  <si>
    <t>エムシ</t>
    <phoneticPr fontId="1"/>
  </si>
  <si>
    <t>開始：</t>
    <rPh sb="0" eb="2">
      <t>カイシ</t>
    </rPh>
    <phoneticPr fontId="1"/>
  </si>
  <si>
    <t>終了：</t>
    <rPh sb="0" eb="2">
      <t>シュウリョウ</t>
    </rPh>
    <phoneticPr fontId="1"/>
  </si>
  <si>
    <t xml:space="preserve">☑
</t>
    <phoneticPr fontId="1"/>
  </si>
  <si>
    <t>上記報告並びに報告以外で水揚げ先の都道府県が収集する情報及び漁業者情報（氏名・住所・漁船登録情報・許可情報等）の内容について、漁獲報告システムの利用、水産資源の資源評価、操業実態の把握その他の漁業生産力の発展に資する取組に活用するため、国の機関、独立行政法人等（個人情報の保護に関する法律（平成15年法律第57 号）第２条第９項に規定する独立行政法人等をいう。）、漁業者の根拠地並びに水揚げ先の都道府県の機関、漁業者の根拠地並びに水揚げ先の都道府県の設置した地方独立行政法人（地方独立行政法人法（平成15年法律第118号）第２条第１項に規定する地方独立行政法人をいう。）、各都道府県に設置される漁獲情報のデジタル化を推進するデジタル化推進協議会、所属漁協並びに水揚げ先の都道府県内の漁協・産地市場等、その他の関係機関（これらの機関等から委託を受けて当該取組に関する業務を遂行する者を含む。）へ提供することに同意します。</t>
    <phoneticPr fontId="1"/>
  </si>
  <si>
    <t>　上記報告の内容について、水産資源の資源評価、操業実態の把握その他の漁業生産力の発展に資する取組に活用するため、国の機関、独立行政法人等（個人情報の保護に関する法律（平成15年法律第57号）第２条第９項に規定する独立行政法人等をいう。）、都道府県の機関、地方独立行政法人（地方独立行政法人法（平成15年法律第118号）第２条第１項に規定する地方独立行政法人をいう。）その他の関係機関（これらの機関から委託を受けて当該取組に関する業務を遂行する者を含む。）へ提供することに同意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</si>
</sst>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ee\.mm\.dd;@"/>
    <numFmt numFmtId="177" formatCode="[$-411]ggge&quot;年&quot;m&quot;月&quot;d&quot;日&quot;;@"/>
    <numFmt numFmtId="178" formatCode="General&quot;年度&quot;"/>
    <numFmt numFmtId="179" formatCode="General&quot;月分&quot;"/>
    <numFmt numFmtId="180" formatCode="#"/>
  </numFmts>
  <fonts count="30">
    <font>
      <sz val="11"/>
      <color theme="1"/>
      <name val="ＭＳ Ｐゴシック"/>
      <family val="2"/>
      <charset val="128"/>
    </font>
    <font>
      <sz val="6"/>
      <name val="ＭＳ Ｐゴシック"/>
      <family val="2"/>
      <charset val="128"/>
    </font>
    <font>
      <sz val="11"/>
      <name val="ＭＳ Ｐゴシック"/>
      <family val="3"/>
      <charset val="128"/>
    </font>
    <font>
      <sz val="6"/>
      <name val="ＭＳ Ｐゴシック"/>
      <family val="3"/>
      <charset val="128"/>
    </font>
    <font>
      <sz val="10"/>
      <name val="ＭＳ Ｐゴシック"/>
      <family val="3"/>
      <charset val="128"/>
    </font>
    <font>
      <sz val="9"/>
      <color theme="1"/>
      <name val="ＭＳ Ｐゴシック"/>
      <family val="2"/>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2"/>
      <color indexed="81"/>
      <name val="HGPｺﾞｼｯｸM"/>
      <family val="3"/>
      <charset val="128"/>
    </font>
    <font>
      <sz val="9"/>
      <color indexed="81"/>
      <name val="HGPｺﾞｼｯｸM"/>
      <family val="3"/>
      <charset val="128"/>
    </font>
    <font>
      <sz val="8"/>
      <color theme="1"/>
      <name val="ＭＳ Ｐゴシック"/>
      <family val="2"/>
      <charset val="128"/>
    </font>
    <font>
      <sz val="6"/>
      <color theme="1"/>
      <name val="ＭＳ Ｐゴシック"/>
      <family val="2"/>
      <charset val="128"/>
    </font>
    <font>
      <sz val="5"/>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u/>
      <sz val="9"/>
      <color theme="1"/>
      <name val="ＭＳ Ｐゴシック"/>
      <family val="3"/>
      <charset val="128"/>
    </font>
    <font>
      <sz val="11"/>
      <color theme="1"/>
      <name val="ＭＳ 明朝"/>
      <family val="1"/>
      <charset val="128"/>
    </font>
    <font>
      <sz val="12"/>
      <color theme="1"/>
      <name val="ＭＳ 明朝"/>
      <family val="1"/>
      <charset val="128"/>
    </font>
    <font>
      <sz val="7"/>
      <color theme="1"/>
      <name val="ＭＳ 明朝"/>
      <family val="1"/>
      <charset val="128"/>
    </font>
    <font>
      <sz val="10"/>
      <color indexed="81"/>
      <name val="MS P ゴシック"/>
      <family val="3"/>
      <charset val="128"/>
    </font>
    <font>
      <sz val="12"/>
      <color indexed="81"/>
      <name val="BIZ UDゴシック"/>
      <family val="3"/>
      <charset val="128"/>
    </font>
    <font>
      <sz val="6"/>
      <color theme="1"/>
      <name val="ＭＳ 明朝"/>
      <family val="1"/>
      <charset val="128"/>
    </font>
    <font>
      <sz val="10"/>
      <color theme="1"/>
      <name val="ＭＳ ゴシック"/>
      <family val="3"/>
      <charset val="128"/>
    </font>
    <font>
      <sz val="10"/>
      <color theme="1"/>
      <name val="ＭＳ Ｐゴシック"/>
      <family val="3"/>
      <charset val="128"/>
    </font>
    <font>
      <sz val="9"/>
      <color theme="1"/>
      <name val="ＭＳ ゴシック"/>
      <family val="3"/>
      <charset val="128"/>
    </font>
    <font>
      <sz val="7.5"/>
      <color theme="1"/>
      <name val="ＭＳ ゴシック"/>
      <family val="3"/>
      <charset val="128"/>
    </font>
    <font>
      <sz val="7.5"/>
      <color theme="1"/>
      <name val="ＭＳ Ｐゴシック"/>
      <family val="3"/>
      <charset val="128"/>
    </font>
    <font>
      <sz val="10"/>
      <color theme="1"/>
      <name val="ＭＳ 明朝"/>
      <family val="1"/>
      <charset val="128"/>
    </font>
  </fonts>
  <fills count="7">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rgb="FFFFCCFF"/>
        <bgColor indexed="64"/>
      </patternFill>
    </fill>
    <fill>
      <patternFill patternType="solid">
        <fgColor rgb="FFFFCCCC"/>
        <bgColor indexed="64"/>
      </patternFill>
    </fill>
    <fill>
      <patternFill patternType="solid">
        <fgColor rgb="FFFFFF99"/>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hair">
        <color indexed="64"/>
      </top>
      <bottom style="hair">
        <color indexed="64"/>
      </bottom>
      <diagonal/>
    </border>
    <border>
      <left/>
      <right style="double">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3">
    <xf numFmtId="0" fontId="0" fillId="0" borderId="0">
      <alignment vertical="center"/>
    </xf>
    <xf numFmtId="0" fontId="2" fillId="0" borderId="0"/>
    <xf numFmtId="38" fontId="2" fillId="0" borderId="0" applyFont="0" applyFill="0" applyBorder="0" applyAlignment="0" applyProtection="0"/>
  </cellStyleXfs>
  <cellXfs count="137">
    <xf numFmtId="0" fontId="0" fillId="0" borderId="0" xfId="0">
      <alignment vertical="center"/>
    </xf>
    <xf numFmtId="0" fontId="0" fillId="0" borderId="0" xfId="0" applyAlignment="1">
      <alignment vertical="center" shrinkToFit="1"/>
    </xf>
    <xf numFmtId="0" fontId="0" fillId="0" borderId="0" xfId="0" applyAlignment="1">
      <alignment horizontal="center" vertical="center" shrinkToFit="1"/>
    </xf>
    <xf numFmtId="0" fontId="0" fillId="2" borderId="4" xfId="0" applyFill="1" applyBorder="1" applyAlignment="1">
      <alignment horizontal="center" vertical="center" shrinkToFit="1"/>
    </xf>
    <xf numFmtId="0" fontId="0" fillId="2" borderId="8" xfId="0" applyFill="1" applyBorder="1" applyAlignment="1">
      <alignment horizontal="center" vertical="center" shrinkToFit="1"/>
    </xf>
    <xf numFmtId="0" fontId="7" fillId="0" borderId="0" xfId="0" applyFont="1">
      <alignment vertical="center"/>
    </xf>
    <xf numFmtId="0" fontId="7" fillId="2" borderId="4" xfId="0" applyFont="1" applyFill="1" applyBorder="1" applyAlignment="1">
      <alignment horizontal="center" vertical="center"/>
    </xf>
    <xf numFmtId="0" fontId="7" fillId="2" borderId="4" xfId="0" applyFont="1" applyFill="1" applyBorder="1" applyAlignment="1">
      <alignment horizontal="center" vertical="center" shrinkToFit="1"/>
    </xf>
    <xf numFmtId="0" fontId="7" fillId="0" borderId="0" xfId="0" applyFont="1" applyBorder="1">
      <alignment vertical="center"/>
    </xf>
    <xf numFmtId="0" fontId="7" fillId="0" borderId="23" xfId="0" applyFont="1" applyBorder="1" applyAlignment="1">
      <alignment vertical="center"/>
    </xf>
    <xf numFmtId="0" fontId="7" fillId="0" borderId="0" xfId="0" applyFont="1" applyAlignment="1">
      <alignment vertical="center" wrapText="1"/>
    </xf>
    <xf numFmtId="0" fontId="0" fillId="2" borderId="9" xfId="0" applyFill="1" applyBorder="1" applyAlignment="1">
      <alignment horizontal="center" vertical="center" shrinkToFit="1"/>
    </xf>
    <xf numFmtId="0" fontId="0" fillId="0" borderId="12" xfId="0" applyFill="1" applyBorder="1" applyAlignment="1">
      <alignment vertical="center" shrinkToFit="1"/>
    </xf>
    <xf numFmtId="0" fontId="0" fillId="0" borderId="6" xfId="0" applyFill="1" applyBorder="1" applyAlignment="1">
      <alignment vertical="center" shrinkToFit="1"/>
    </xf>
    <xf numFmtId="0" fontId="0" fillId="0" borderId="0" xfId="0" applyFill="1" applyAlignment="1">
      <alignment vertical="center" shrinkToFit="1"/>
    </xf>
    <xf numFmtId="0" fontId="0" fillId="4" borderId="8" xfId="0" applyFill="1" applyBorder="1" applyAlignment="1">
      <alignment horizontal="center" vertical="center" shrinkToFit="1"/>
    </xf>
    <xf numFmtId="0" fontId="0" fillId="4" borderId="7" xfId="0" applyFill="1" applyBorder="1" applyAlignment="1">
      <alignment horizontal="center" vertical="center" shrinkToFit="1"/>
    </xf>
    <xf numFmtId="0" fontId="0" fillId="0" borderId="0" xfId="0" applyAlignment="1">
      <alignment horizontal="right" vertical="center" shrinkToFit="1"/>
    </xf>
    <xf numFmtId="0" fontId="5" fillId="0" borderId="0" xfId="0" applyFont="1" applyAlignment="1">
      <alignment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xf>
    <xf numFmtId="0" fontId="7" fillId="2" borderId="28" xfId="0" applyFont="1" applyFill="1" applyBorder="1" applyAlignment="1">
      <alignment horizontal="center" vertical="center" shrinkToFit="1"/>
    </xf>
    <xf numFmtId="0" fontId="0" fillId="0" borderId="0" xfId="0" applyFill="1" applyAlignment="1">
      <alignment horizontal="center" vertical="center" shrinkToFit="1"/>
    </xf>
    <xf numFmtId="0" fontId="0" fillId="0" borderId="0" xfId="0" applyFill="1" applyBorder="1" applyAlignment="1">
      <alignment vertical="center" shrinkToFit="1"/>
    </xf>
    <xf numFmtId="0" fontId="0" fillId="0" borderId="0" xfId="0" applyFill="1" applyBorder="1" applyAlignment="1">
      <alignment horizontal="center" vertical="center" shrinkToFit="1"/>
    </xf>
    <xf numFmtId="0" fontId="7" fillId="0" borderId="23" xfId="0" applyFont="1" applyFill="1" applyBorder="1">
      <alignment vertical="center"/>
    </xf>
    <xf numFmtId="0" fontId="5" fillId="4" borderId="7" xfId="0" applyFont="1" applyFill="1" applyBorder="1" applyAlignment="1">
      <alignment horizontal="center" vertical="center" wrapText="1" shrinkToFit="1"/>
    </xf>
    <xf numFmtId="0" fontId="14" fillId="4" borderId="7" xfId="0" applyFont="1" applyFill="1" applyBorder="1" applyAlignment="1">
      <alignment horizontal="center" vertical="center" wrapText="1" shrinkToFit="1"/>
    </xf>
    <xf numFmtId="179" fontId="7" fillId="2" borderId="1" xfId="0" applyNumberFormat="1" applyFont="1" applyFill="1" applyBorder="1" applyAlignment="1">
      <alignment horizontal="center" vertical="center"/>
    </xf>
    <xf numFmtId="179" fontId="7" fillId="2" borderId="2" xfId="0" applyNumberFormat="1" applyFont="1" applyFill="1" applyBorder="1" applyAlignment="1">
      <alignment horizontal="center" vertical="center"/>
    </xf>
    <xf numFmtId="179" fontId="7" fillId="2" borderId="19" xfId="0" applyNumberFormat="1" applyFont="1" applyFill="1" applyBorder="1" applyAlignment="1">
      <alignment horizontal="center" vertical="center"/>
    </xf>
    <xf numFmtId="177" fontId="0" fillId="0" borderId="2" xfId="0" applyNumberFormat="1" applyFill="1" applyBorder="1" applyAlignment="1" applyProtection="1">
      <alignment horizontal="center" vertical="center" shrinkToFit="1"/>
      <protection locked="0"/>
    </xf>
    <xf numFmtId="176" fontId="0" fillId="0" borderId="2" xfId="0" applyNumberFormat="1" applyFill="1" applyBorder="1" applyAlignment="1" applyProtection="1">
      <alignment vertical="center" shrinkToFit="1"/>
      <protection locked="0"/>
    </xf>
    <xf numFmtId="0" fontId="0" fillId="0" borderId="2" xfId="0" applyFill="1" applyBorder="1" applyAlignment="1" applyProtection="1">
      <alignment horizontal="center" vertical="center" shrinkToFit="1"/>
      <protection locked="0"/>
    </xf>
    <xf numFmtId="0" fontId="0" fillId="0" borderId="13" xfId="0" applyFill="1" applyBorder="1" applyAlignment="1" applyProtection="1">
      <alignment vertical="center" shrinkToFit="1"/>
      <protection locked="0"/>
    </xf>
    <xf numFmtId="0" fontId="0" fillId="0" borderId="10" xfId="0"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15" xfId="0" applyFill="1" applyBorder="1" applyAlignment="1" applyProtection="1">
      <alignment vertical="center" shrinkToFit="1"/>
      <protection locked="0"/>
    </xf>
    <xf numFmtId="0" fontId="0" fillId="0" borderId="16" xfId="0" applyFill="1" applyBorder="1" applyAlignment="1" applyProtection="1">
      <alignment vertical="center" shrinkToFit="1"/>
      <protection locked="0"/>
    </xf>
    <xf numFmtId="177" fontId="0" fillId="0" borderId="11" xfId="0" applyNumberFormat="1" applyFill="1" applyBorder="1" applyAlignment="1" applyProtection="1">
      <alignment horizontal="center" vertical="center" shrinkToFit="1"/>
      <protection locked="0"/>
    </xf>
    <xf numFmtId="176" fontId="0" fillId="0" borderId="11" xfId="0" applyNumberFormat="1" applyFill="1" applyBorder="1" applyAlignment="1" applyProtection="1">
      <alignment vertical="center" shrinkToFit="1"/>
      <protection locked="0"/>
    </xf>
    <xf numFmtId="0" fontId="0" fillId="0" borderId="11" xfId="0" applyFill="1" applyBorder="1" applyAlignment="1" applyProtection="1">
      <alignment horizontal="center" vertical="center" shrinkToFit="1"/>
      <protection locked="0"/>
    </xf>
    <xf numFmtId="0" fontId="0" fillId="0" borderId="5" xfId="0" applyFill="1" applyBorder="1" applyAlignment="1" applyProtection="1">
      <alignment vertical="center" shrinkToFit="1"/>
      <protection locked="0"/>
    </xf>
    <xf numFmtId="0" fontId="0" fillId="0" borderId="18" xfId="0" applyFill="1" applyBorder="1" applyAlignment="1" applyProtection="1">
      <alignment vertical="center" shrinkToFit="1"/>
      <protection locked="0"/>
    </xf>
    <xf numFmtId="0" fontId="0" fillId="0" borderId="17" xfId="0" applyFill="1" applyBorder="1" applyAlignment="1" applyProtection="1">
      <alignment vertical="center" shrinkToFit="1"/>
      <protection locked="0"/>
    </xf>
    <xf numFmtId="0" fontId="0" fillId="0" borderId="12" xfId="0" applyFill="1" applyBorder="1" applyAlignment="1" applyProtection="1">
      <alignment vertical="center" shrinkToFit="1"/>
      <protection locked="0"/>
    </xf>
    <xf numFmtId="0" fontId="0" fillId="0" borderId="6" xfId="0" applyFill="1" applyBorder="1" applyAlignment="1" applyProtection="1">
      <alignment vertical="center" shrinkToFit="1"/>
      <protection locked="0"/>
    </xf>
    <xf numFmtId="0" fontId="6" fillId="0" borderId="4" xfId="0" applyFont="1" applyBorder="1" applyAlignment="1" applyProtection="1">
      <alignment vertical="center" shrinkToFit="1"/>
      <protection locked="0"/>
    </xf>
    <xf numFmtId="0" fontId="6" fillId="0" borderId="8" xfId="0" applyFont="1" applyBorder="1" applyAlignment="1" applyProtection="1">
      <alignment vertical="center" shrinkToFit="1"/>
      <protection locked="0"/>
    </xf>
    <xf numFmtId="179" fontId="6" fillId="0" borderId="4" xfId="0" applyNumberFormat="1" applyFont="1" applyBorder="1" applyAlignment="1" applyProtection="1">
      <alignment horizontal="center" vertical="center"/>
      <protection locked="0"/>
    </xf>
    <xf numFmtId="0" fontId="6" fillId="0" borderId="29" xfId="0" applyFont="1" applyBorder="1" applyAlignment="1" applyProtection="1">
      <alignment vertical="center" shrinkToFit="1"/>
      <protection locked="0"/>
    </xf>
    <xf numFmtId="0" fontId="6" fillId="0" borderId="30" xfId="0" applyFont="1" applyBorder="1" applyAlignment="1" applyProtection="1">
      <alignment vertical="center" shrinkToFit="1"/>
      <protection locked="0"/>
    </xf>
    <xf numFmtId="0" fontId="6" fillId="0" borderId="31" xfId="0" applyFont="1" applyBorder="1" applyAlignment="1" applyProtection="1">
      <alignment vertical="center" shrinkToFit="1"/>
      <protection locked="0"/>
    </xf>
    <xf numFmtId="0" fontId="6" fillId="0" borderId="13" xfId="0" applyFont="1" applyBorder="1" applyAlignment="1" applyProtection="1">
      <alignment vertical="center" shrinkToFit="1"/>
      <protection locked="0"/>
    </xf>
    <xf numFmtId="0" fontId="6" fillId="0" borderId="10" xfId="0" applyFont="1" applyBorder="1" applyAlignment="1" applyProtection="1">
      <alignment horizontal="center" vertical="center" shrinkToFit="1"/>
      <protection locked="0"/>
    </xf>
    <xf numFmtId="0" fontId="6" fillId="0" borderId="5" xfId="0" applyFont="1" applyBorder="1" applyAlignment="1" applyProtection="1">
      <alignment vertical="center" shrinkToFit="1"/>
      <protection locked="0"/>
    </xf>
    <xf numFmtId="0" fontId="6" fillId="0" borderId="25"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18" fillId="0" borderId="0" xfId="0" applyFont="1" applyProtection="1">
      <alignment vertical="center"/>
    </xf>
    <xf numFmtId="0" fontId="18" fillId="0" borderId="0" xfId="0" applyFont="1" applyAlignment="1" applyProtection="1">
      <alignment vertical="center"/>
    </xf>
    <xf numFmtId="0" fontId="19" fillId="0" borderId="0" xfId="0" applyFont="1" applyProtection="1">
      <alignment vertical="center"/>
    </xf>
    <xf numFmtId="0" fontId="18" fillId="0" borderId="0" xfId="0" applyFont="1" applyAlignment="1" applyProtection="1">
      <alignment horizontal="center" vertical="center"/>
    </xf>
    <xf numFmtId="0" fontId="18" fillId="0" borderId="0" xfId="0" applyFont="1" applyAlignment="1" applyProtection="1">
      <alignment horizontal="right" vertical="center" indent="1"/>
    </xf>
    <xf numFmtId="49" fontId="18" fillId="0" borderId="0" xfId="0" applyNumberFormat="1" applyFont="1" applyAlignment="1" applyProtection="1">
      <alignment vertical="center"/>
    </xf>
    <xf numFmtId="0" fontId="18" fillId="0" borderId="8" xfId="0" applyFont="1" applyBorder="1" applyAlignment="1" applyProtection="1">
      <alignment vertical="center" shrinkToFit="1"/>
    </xf>
    <xf numFmtId="0" fontId="20" fillId="0" borderId="4" xfId="0" applyFont="1" applyFill="1" applyBorder="1" applyAlignment="1" applyProtection="1">
      <alignment horizontal="justify" vertical="center" wrapText="1"/>
    </xf>
    <xf numFmtId="0" fontId="18" fillId="0" borderId="8" xfId="0" applyFont="1" applyBorder="1" applyAlignment="1" applyProtection="1">
      <alignment horizontal="center" vertical="center" shrinkToFit="1"/>
    </xf>
    <xf numFmtId="0" fontId="18" fillId="0" borderId="4" xfId="0" applyFont="1" applyBorder="1" applyAlignment="1" applyProtection="1">
      <alignment horizontal="center" vertical="center" shrinkToFit="1"/>
    </xf>
    <xf numFmtId="0" fontId="18" fillId="0" borderId="28" xfId="0" applyFont="1" applyBorder="1" applyAlignment="1" applyProtection="1">
      <alignment horizontal="center" vertical="center" shrinkToFit="1"/>
    </xf>
    <xf numFmtId="0" fontId="18" fillId="0" borderId="9" xfId="0" applyFont="1" applyBorder="1" applyAlignment="1" applyProtection="1">
      <alignment horizontal="center" vertical="center" shrinkToFit="1"/>
    </xf>
    <xf numFmtId="177" fontId="18" fillId="0" borderId="4" xfId="0" applyNumberFormat="1" applyFont="1" applyBorder="1" applyAlignment="1" applyProtection="1">
      <alignment horizontal="center" vertical="center" shrinkToFit="1"/>
    </xf>
    <xf numFmtId="0" fontId="4" fillId="2" borderId="1" xfId="1" applyFont="1" applyFill="1" applyBorder="1" applyAlignment="1" applyProtection="1">
      <alignment horizontal="center" vertical="center"/>
    </xf>
    <xf numFmtId="0" fontId="0" fillId="0" borderId="0" xfId="0" applyProtection="1">
      <alignment vertical="center"/>
    </xf>
    <xf numFmtId="0" fontId="4" fillId="3" borderId="4" xfId="1" applyFont="1" applyFill="1" applyBorder="1" applyAlignment="1" applyProtection="1">
      <alignment vertical="center" shrinkToFit="1"/>
    </xf>
    <xf numFmtId="0" fontId="0" fillId="4" borderId="4" xfId="0" applyFill="1" applyBorder="1" applyProtection="1">
      <alignment vertical="center"/>
      <protection locked="0"/>
    </xf>
    <xf numFmtId="180" fontId="18" fillId="0" borderId="28" xfId="0" applyNumberFormat="1" applyFont="1" applyBorder="1" applyProtection="1">
      <alignment vertical="center"/>
    </xf>
    <xf numFmtId="0" fontId="6" fillId="0" borderId="3" xfId="0" applyFont="1" applyBorder="1" applyAlignment="1" applyProtection="1">
      <alignment vertical="center" shrinkToFit="1"/>
      <protection locked="0"/>
    </xf>
    <xf numFmtId="0" fontId="6" fillId="0" borderId="27"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177" fontId="6" fillId="0" borderId="3" xfId="0" applyNumberFormat="1" applyFont="1" applyBorder="1" applyAlignment="1" applyProtection="1">
      <alignment horizontal="center" vertical="center" shrinkToFit="1"/>
      <protection locked="0"/>
    </xf>
    <xf numFmtId="177" fontId="6" fillId="0" borderId="13" xfId="0" applyNumberFormat="1" applyFont="1" applyBorder="1" applyAlignment="1" applyProtection="1">
      <alignment horizontal="center" vertical="center" shrinkToFit="1"/>
      <protection locked="0"/>
    </xf>
    <xf numFmtId="177" fontId="6" fillId="0" borderId="5" xfId="0" applyNumberFormat="1" applyFont="1" applyBorder="1" applyAlignment="1" applyProtection="1">
      <alignment horizontal="center" vertical="center" shrinkToFit="1"/>
      <protection locked="0"/>
    </xf>
    <xf numFmtId="0" fontId="23" fillId="0" borderId="4" xfId="0" applyFont="1" applyFill="1" applyBorder="1" applyAlignment="1" applyProtection="1">
      <alignment horizontal="justify" vertical="center" wrapText="1" shrinkToFit="1"/>
    </xf>
    <xf numFmtId="0" fontId="20" fillId="0" borderId="4" xfId="0" applyFont="1" applyFill="1" applyBorder="1" applyAlignment="1" applyProtection="1">
      <alignment horizontal="justify" vertical="center" wrapText="1" shrinkToFit="1"/>
    </xf>
    <xf numFmtId="0" fontId="25" fillId="0" borderId="0" xfId="0" applyFont="1" applyAlignment="1">
      <alignment horizontal="right"/>
    </xf>
    <xf numFmtId="0" fontId="24" fillId="0" borderId="0" xfId="0" applyFont="1" applyAlignment="1" applyProtection="1">
      <alignment vertical="top" wrapText="1"/>
    </xf>
    <xf numFmtId="0" fontId="24" fillId="0" borderId="0" xfId="0" applyFont="1" applyAlignment="1">
      <alignment vertical="center" wrapText="1"/>
    </xf>
    <xf numFmtId="0" fontId="4" fillId="0" borderId="21" xfId="1" applyFont="1" applyFill="1" applyBorder="1" applyAlignment="1" applyProtection="1">
      <alignment vertical="center" shrinkToFit="1"/>
    </xf>
    <xf numFmtId="0" fontId="4" fillId="0" borderId="20" xfId="1" applyFont="1" applyFill="1" applyBorder="1" applyAlignment="1" applyProtection="1">
      <alignment vertical="center" shrinkToFit="1"/>
    </xf>
    <xf numFmtId="0" fontId="4" fillId="0" borderId="11" xfId="1" applyFont="1" applyFill="1" applyBorder="1" applyAlignment="1" applyProtection="1">
      <alignment vertical="center" shrinkToFit="1"/>
    </xf>
    <xf numFmtId="0" fontId="4" fillId="0" borderId="19" xfId="1" applyFont="1" applyFill="1" applyBorder="1" applyAlignment="1" applyProtection="1">
      <alignment vertical="center" shrinkToFit="1"/>
    </xf>
    <xf numFmtId="0" fontId="4" fillId="0" borderId="1" xfId="1" applyFont="1" applyFill="1" applyBorder="1" applyAlignment="1" applyProtection="1">
      <alignment vertical="center" shrinkToFit="1"/>
    </xf>
    <xf numFmtId="0" fontId="4" fillId="0" borderId="22" xfId="1" applyFont="1" applyFill="1" applyBorder="1" applyAlignment="1" applyProtection="1">
      <alignment vertical="center" shrinkToFit="1"/>
    </xf>
    <xf numFmtId="0" fontId="4" fillId="0" borderId="2" xfId="1" applyFont="1" applyFill="1" applyBorder="1" applyAlignment="1" applyProtection="1">
      <alignment vertical="center" shrinkToFit="1"/>
    </xf>
    <xf numFmtId="0" fontId="4" fillId="0" borderId="4" xfId="1" applyFont="1" applyFill="1" applyBorder="1" applyAlignment="1" applyProtection="1">
      <alignment vertical="center" shrinkToFit="1"/>
    </xf>
    <xf numFmtId="0" fontId="0" fillId="6" borderId="9" xfId="0" applyFill="1" applyBorder="1" applyAlignment="1">
      <alignment horizontal="center" vertical="center" shrinkToFit="1"/>
    </xf>
    <xf numFmtId="0" fontId="15" fillId="6" borderId="7" xfId="0" applyFont="1" applyFill="1" applyBorder="1" applyAlignment="1">
      <alignment horizontal="center" vertical="center" wrapText="1" shrinkToFit="1"/>
    </xf>
    <xf numFmtId="0" fontId="5" fillId="6" borderId="7" xfId="0" applyFont="1" applyFill="1" applyBorder="1" applyAlignment="1">
      <alignment horizontal="center" vertical="center" wrapText="1" shrinkToFit="1"/>
    </xf>
    <xf numFmtId="0" fontId="0" fillId="6" borderId="7" xfId="0" applyFill="1" applyBorder="1" applyAlignment="1">
      <alignment horizontal="center" vertical="center" shrinkToFit="1"/>
    </xf>
    <xf numFmtId="0" fontId="12" fillId="6" borderId="7" xfId="0" applyFont="1" applyFill="1" applyBorder="1" applyAlignment="1">
      <alignment horizontal="center" vertical="center" wrapText="1" shrinkToFit="1"/>
    </xf>
    <xf numFmtId="0" fontId="14" fillId="6" borderId="7" xfId="0" applyFont="1" applyFill="1" applyBorder="1" applyAlignment="1">
      <alignment horizontal="center" vertical="center" wrapText="1" shrinkToFit="1"/>
    </xf>
    <xf numFmtId="0" fontId="16" fillId="6" borderId="7" xfId="0" applyFont="1" applyFill="1" applyBorder="1" applyAlignment="1">
      <alignment horizontal="center" vertical="center" wrapText="1" shrinkToFit="1"/>
    </xf>
    <xf numFmtId="0" fontId="0" fillId="6" borderId="14" xfId="0" applyFill="1" applyBorder="1" applyAlignment="1">
      <alignment horizontal="center" vertical="center" shrinkToFit="1"/>
    </xf>
    <xf numFmtId="0" fontId="26" fillId="0" borderId="0" xfId="0" applyFont="1" applyAlignment="1">
      <alignment horizontal="right" vertical="center"/>
    </xf>
    <xf numFmtId="177" fontId="26" fillId="0" borderId="0" xfId="0" applyNumberFormat="1" applyFont="1" applyAlignment="1">
      <alignment horizontal="left" vertical="center"/>
    </xf>
    <xf numFmtId="178" fontId="6" fillId="0" borderId="4" xfId="0" applyNumberFormat="1" applyFont="1" applyBorder="1" applyAlignment="1" applyProtection="1">
      <alignment horizontal="center" vertical="center"/>
      <protection locked="0"/>
    </xf>
    <xf numFmtId="0" fontId="8" fillId="0" borderId="0" xfId="0" applyFont="1" applyAlignment="1">
      <alignment horizontal="center" vertical="center"/>
    </xf>
    <xf numFmtId="0" fontId="6" fillId="0" borderId="1" xfId="0" applyFont="1" applyBorder="1" applyAlignment="1" applyProtection="1">
      <alignment vertical="top" wrapText="1"/>
      <protection locked="0"/>
    </xf>
    <xf numFmtId="0" fontId="6" fillId="0" borderId="21" xfId="0" applyFont="1" applyBorder="1" applyAlignment="1" applyProtection="1">
      <alignment vertical="top"/>
      <protection locked="0"/>
    </xf>
    <xf numFmtId="0" fontId="6" fillId="0" borderId="11" xfId="0" applyFont="1" applyBorder="1" applyAlignment="1" applyProtection="1">
      <alignment vertical="top"/>
      <protection locked="0"/>
    </xf>
    <xf numFmtId="0" fontId="7" fillId="2" borderId="1" xfId="0" applyFont="1" applyFill="1" applyBorder="1" applyAlignment="1">
      <alignment horizontal="center" vertical="center" wrapText="1" shrinkToFit="1"/>
    </xf>
    <xf numFmtId="0" fontId="7" fillId="2" borderId="21" xfId="0" applyFont="1" applyFill="1" applyBorder="1" applyAlignment="1">
      <alignment horizontal="center" vertical="center" wrapText="1" shrinkToFit="1"/>
    </xf>
    <xf numFmtId="0" fontId="7" fillId="2" borderId="11" xfId="0" applyFont="1" applyFill="1" applyBorder="1" applyAlignment="1">
      <alignment horizontal="center" vertical="center" wrapText="1" shrinkToFit="1"/>
    </xf>
    <xf numFmtId="0" fontId="27" fillId="0" borderId="24" xfId="0" applyFont="1" applyBorder="1" applyAlignment="1" applyProtection="1">
      <alignment horizontal="center" vertical="center" wrapText="1"/>
      <protection locked="0"/>
    </xf>
    <xf numFmtId="0" fontId="27" fillId="0" borderId="0" xfId="0" applyFont="1" applyBorder="1" applyAlignment="1" applyProtection="1">
      <alignment horizontal="center" vertical="center" wrapText="1"/>
      <protection locked="0"/>
    </xf>
    <xf numFmtId="0" fontId="28" fillId="0" borderId="24" xfId="0" applyFont="1" applyBorder="1" applyAlignment="1" applyProtection="1">
      <alignment horizontal="justify" vertical="top" wrapText="1"/>
    </xf>
    <xf numFmtId="0" fontId="28" fillId="0" borderId="0" xfId="0" applyFont="1" applyBorder="1" applyAlignment="1" applyProtection="1">
      <alignment horizontal="justify" vertical="top" wrapText="1"/>
    </xf>
    <xf numFmtId="0" fontId="29" fillId="0" borderId="0" xfId="0" applyFont="1" applyAlignment="1" applyProtection="1">
      <alignment horizontal="justify" vertical="center" wrapText="1"/>
    </xf>
    <xf numFmtId="0" fontId="19" fillId="0" borderId="0" xfId="0" applyFont="1" applyAlignment="1" applyProtection="1">
      <alignment horizontal="center" vertical="center"/>
    </xf>
    <xf numFmtId="177" fontId="18" fillId="0" borderId="0" xfId="0" applyNumberFormat="1" applyFont="1" applyBorder="1" applyAlignment="1" applyProtection="1">
      <alignment vertical="center"/>
    </xf>
    <xf numFmtId="177" fontId="0" fillId="0" borderId="0" xfId="0" applyNumberFormat="1" applyAlignment="1" applyProtection="1">
      <alignment vertical="center"/>
    </xf>
    <xf numFmtId="0" fontId="18" fillId="0" borderId="0" xfId="0" applyFont="1" applyAlignment="1" applyProtection="1">
      <alignment vertical="center" shrinkToFit="1"/>
    </xf>
    <xf numFmtId="0" fontId="18" fillId="0" borderId="0" xfId="0" applyFont="1" applyAlignment="1" applyProtection="1">
      <alignment horizontal="justify" vertical="center" wrapText="1"/>
    </xf>
    <xf numFmtId="0" fontId="18" fillId="0" borderId="23" xfId="0" applyFont="1" applyBorder="1" applyAlignment="1" applyProtection="1">
      <alignment horizontal="justify" vertical="center" wrapText="1"/>
    </xf>
    <xf numFmtId="0" fontId="18" fillId="0" borderId="1" xfId="0" applyFont="1" applyBorder="1" applyAlignment="1" applyProtection="1">
      <alignment horizontal="center" vertical="center" shrinkToFit="1"/>
    </xf>
    <xf numFmtId="0" fontId="18" fillId="0" borderId="11" xfId="0" applyFont="1" applyBorder="1" applyAlignment="1" applyProtection="1">
      <alignment horizontal="center" vertical="center" shrinkToFit="1"/>
    </xf>
    <xf numFmtId="0" fontId="18" fillId="0" borderId="1"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3" xfId="0" applyFont="1" applyBorder="1" applyAlignment="1" applyProtection="1">
      <alignment vertical="center" wrapText="1"/>
    </xf>
    <xf numFmtId="0" fontId="18" fillId="0" borderId="25" xfId="0" applyFont="1" applyBorder="1" applyAlignment="1" applyProtection="1">
      <alignment vertical="center" wrapText="1"/>
    </xf>
    <xf numFmtId="0" fontId="18" fillId="0" borderId="5" xfId="0" applyFont="1" applyBorder="1" applyAlignment="1" applyProtection="1">
      <alignment vertical="center" wrapText="1"/>
    </xf>
    <xf numFmtId="0" fontId="18" fillId="0" borderId="6" xfId="0" applyFont="1" applyBorder="1" applyAlignment="1" applyProtection="1">
      <alignment vertical="center" wrapText="1"/>
    </xf>
    <xf numFmtId="0" fontId="18" fillId="5" borderId="4" xfId="0" applyFont="1" applyFill="1" applyBorder="1" applyAlignment="1" applyProtection="1">
      <alignment vertical="center"/>
      <protection locked="0"/>
    </xf>
    <xf numFmtId="0" fontId="18" fillId="0" borderId="4" xfId="0" applyFont="1" applyBorder="1" applyAlignment="1" applyProtection="1">
      <alignment vertical="center"/>
    </xf>
  </cellXfs>
  <cellStyles count="3">
    <cellStyle name="桁区切り 2" xfId="2"/>
    <cellStyle name="標準" xfId="0" builtinId="0"/>
    <cellStyle name="標準 2" xfId="1"/>
  </cellStyles>
  <dxfs count="0"/>
  <tableStyles count="0" defaultTableStyle="TableStyleMedium2" defaultPivotStyle="PivotStyleLight16"/>
  <colors>
    <mruColors>
      <color rgb="FFFFFF99"/>
      <color rgb="FFFFCCCC"/>
      <color rgb="FFFFFFCC"/>
      <color rgb="FFFFCCFF"/>
      <color rgb="FFD5D5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24"/>
  <sheetViews>
    <sheetView tabSelected="1" zoomScaleNormal="100" workbookViewId="0">
      <selection activeCell="B5" sqref="B5"/>
    </sheetView>
  </sheetViews>
  <sheetFormatPr defaultRowHeight="18" customHeight="1"/>
  <cols>
    <col min="1" max="1" width="7.625" style="5" customWidth="1"/>
    <col min="2" max="2" width="24.625" style="5" customWidth="1"/>
    <col min="3" max="3" width="8.125" style="5" customWidth="1"/>
    <col min="4" max="4" width="16.125" style="5" customWidth="1"/>
    <col min="5" max="5" width="16.375" style="5" customWidth="1"/>
    <col min="6" max="6" width="28.625" style="5" customWidth="1"/>
    <col min="7" max="7" width="15.625" style="5" customWidth="1"/>
    <col min="8" max="8" width="12.625" style="5" customWidth="1"/>
    <col min="9" max="9" width="1.875" style="5" customWidth="1"/>
    <col min="10" max="10" width="25.625" style="5" customWidth="1"/>
    <col min="11" max="16384" width="9" style="5"/>
  </cols>
  <sheetData>
    <row r="1" spans="1:10" ht="18" customHeight="1">
      <c r="B1" s="109" t="s">
        <v>57</v>
      </c>
      <c r="C1" s="109"/>
      <c r="D1" s="109"/>
      <c r="E1" s="109"/>
      <c r="F1" s="109"/>
      <c r="G1" s="109"/>
      <c r="H1" s="87" t="s">
        <v>121</v>
      </c>
    </row>
    <row r="2" spans="1:10" ht="18" customHeight="1">
      <c r="G2" s="106" t="s">
        <v>157</v>
      </c>
      <c r="H2" s="107">
        <f>DATE(B5+2018,4,1)</f>
        <v>43191</v>
      </c>
    </row>
    <row r="3" spans="1:10" ht="18" customHeight="1">
      <c r="A3" s="5" t="s">
        <v>112</v>
      </c>
      <c r="G3" s="106" t="s">
        <v>158</v>
      </c>
      <c r="H3" s="107">
        <f>DATE(B5+2019,3,31)</f>
        <v>43555</v>
      </c>
    </row>
    <row r="4" spans="1:10" ht="18" customHeight="1">
      <c r="J4" s="88"/>
    </row>
    <row r="5" spans="1:10" ht="18" customHeight="1">
      <c r="A5" s="6" t="s">
        <v>51</v>
      </c>
      <c r="B5" s="108"/>
      <c r="C5" s="6" t="s">
        <v>98</v>
      </c>
      <c r="D5" s="51"/>
      <c r="E5" s="27"/>
      <c r="F5" s="9"/>
      <c r="J5" s="88"/>
    </row>
    <row r="6" spans="1:10" ht="18" customHeight="1">
      <c r="A6" s="6" t="s">
        <v>0</v>
      </c>
      <c r="B6" s="49"/>
      <c r="C6" s="7" t="s">
        <v>55</v>
      </c>
      <c r="D6" s="22" t="s">
        <v>48</v>
      </c>
      <c r="E6" s="23" t="s">
        <v>56</v>
      </c>
      <c r="F6" s="19" t="s">
        <v>44</v>
      </c>
      <c r="G6" s="21" t="s">
        <v>45</v>
      </c>
      <c r="H6" s="20" t="s">
        <v>53</v>
      </c>
    </row>
    <row r="7" spans="1:10" ht="18" customHeight="1">
      <c r="A7" s="6" t="s">
        <v>47</v>
      </c>
      <c r="B7" s="49"/>
      <c r="C7" s="30">
        <v>4</v>
      </c>
      <c r="D7" s="82"/>
      <c r="E7" s="52"/>
      <c r="F7" s="78"/>
      <c r="G7" s="79"/>
      <c r="H7" s="58"/>
    </row>
    <row r="8" spans="1:10" ht="18" customHeight="1">
      <c r="A8" s="6" t="s">
        <v>52</v>
      </c>
      <c r="B8" s="50"/>
      <c r="C8" s="31">
        <v>5</v>
      </c>
      <c r="D8" s="83"/>
      <c r="E8" s="53"/>
      <c r="F8" s="55"/>
      <c r="G8" s="56"/>
      <c r="H8" s="59"/>
    </row>
    <row r="9" spans="1:10" ht="18" customHeight="1">
      <c r="A9" s="113" t="s">
        <v>54</v>
      </c>
      <c r="B9" s="110"/>
      <c r="C9" s="31">
        <v>6</v>
      </c>
      <c r="D9" s="83"/>
      <c r="E9" s="53"/>
      <c r="F9" s="55"/>
      <c r="G9" s="56"/>
      <c r="H9" s="59"/>
    </row>
    <row r="10" spans="1:10" ht="18" customHeight="1">
      <c r="A10" s="114"/>
      <c r="B10" s="111"/>
      <c r="C10" s="31">
        <v>7</v>
      </c>
      <c r="D10" s="83"/>
      <c r="E10" s="53"/>
      <c r="F10" s="55"/>
      <c r="G10" s="56"/>
      <c r="H10" s="59"/>
    </row>
    <row r="11" spans="1:10" ht="18" customHeight="1">
      <c r="A11" s="114"/>
      <c r="B11" s="111"/>
      <c r="C11" s="31">
        <v>8</v>
      </c>
      <c r="D11" s="83"/>
      <c r="E11" s="53"/>
      <c r="F11" s="55"/>
      <c r="G11" s="56"/>
      <c r="H11" s="59"/>
    </row>
    <row r="12" spans="1:10" ht="18" customHeight="1">
      <c r="A12" s="114"/>
      <c r="B12" s="111"/>
      <c r="C12" s="31">
        <v>9</v>
      </c>
      <c r="D12" s="83"/>
      <c r="E12" s="53"/>
      <c r="F12" s="55"/>
      <c r="G12" s="56"/>
      <c r="H12" s="59"/>
    </row>
    <row r="13" spans="1:10" ht="18" customHeight="1">
      <c r="A13" s="114"/>
      <c r="B13" s="111"/>
      <c r="C13" s="31">
        <v>10</v>
      </c>
      <c r="D13" s="83"/>
      <c r="E13" s="53"/>
      <c r="F13" s="55"/>
      <c r="G13" s="56"/>
      <c r="H13" s="59"/>
    </row>
    <row r="14" spans="1:10" ht="18" customHeight="1">
      <c r="A14" s="114"/>
      <c r="B14" s="111"/>
      <c r="C14" s="31">
        <v>11</v>
      </c>
      <c r="D14" s="83"/>
      <c r="E14" s="53"/>
      <c r="F14" s="55"/>
      <c r="G14" s="56"/>
      <c r="H14" s="59"/>
    </row>
    <row r="15" spans="1:10" ht="18" customHeight="1">
      <c r="A15" s="114"/>
      <c r="B15" s="111"/>
      <c r="C15" s="31">
        <v>12</v>
      </c>
      <c r="D15" s="83"/>
      <c r="E15" s="53"/>
      <c r="F15" s="55"/>
      <c r="G15" s="56"/>
      <c r="H15" s="59"/>
    </row>
    <row r="16" spans="1:10" ht="18" customHeight="1">
      <c r="A16" s="114"/>
      <c r="B16" s="111"/>
      <c r="C16" s="31">
        <v>1</v>
      </c>
      <c r="D16" s="83"/>
      <c r="E16" s="53"/>
      <c r="F16" s="55"/>
      <c r="G16" s="56"/>
      <c r="H16" s="59"/>
    </row>
    <row r="17" spans="1:8" ht="18" customHeight="1">
      <c r="A17" s="114"/>
      <c r="B17" s="111"/>
      <c r="C17" s="31">
        <v>2</v>
      </c>
      <c r="D17" s="83"/>
      <c r="E17" s="53"/>
      <c r="F17" s="55"/>
      <c r="G17" s="56"/>
      <c r="H17" s="59"/>
    </row>
    <row r="18" spans="1:8" ht="18" customHeight="1">
      <c r="A18" s="115"/>
      <c r="B18" s="112"/>
      <c r="C18" s="32">
        <v>3</v>
      </c>
      <c r="D18" s="84"/>
      <c r="E18" s="54"/>
      <c r="F18" s="55"/>
      <c r="G18" s="56"/>
      <c r="H18" s="59"/>
    </row>
    <row r="19" spans="1:8" ht="18" customHeight="1">
      <c r="A19" s="116" t="s">
        <v>159</v>
      </c>
      <c r="B19" s="118" t="s">
        <v>160</v>
      </c>
      <c r="C19" s="118"/>
      <c r="D19" s="118"/>
      <c r="E19" s="118"/>
      <c r="F19" s="55"/>
      <c r="G19" s="56"/>
      <c r="H19" s="59"/>
    </row>
    <row r="20" spans="1:8" ht="18" customHeight="1">
      <c r="A20" s="117"/>
      <c r="B20" s="119"/>
      <c r="C20" s="119"/>
      <c r="D20" s="119"/>
      <c r="E20" s="119"/>
      <c r="F20" s="55"/>
      <c r="G20" s="56"/>
      <c r="H20" s="59"/>
    </row>
    <row r="21" spans="1:8" ht="18" customHeight="1">
      <c r="A21" s="117"/>
      <c r="B21" s="119"/>
      <c r="C21" s="119"/>
      <c r="D21" s="119"/>
      <c r="E21" s="119"/>
      <c r="F21" s="57"/>
      <c r="G21" s="80"/>
      <c r="H21" s="81"/>
    </row>
    <row r="22" spans="1:8" ht="18" customHeight="1">
      <c r="A22" s="117"/>
      <c r="B22" s="119"/>
      <c r="C22" s="119"/>
      <c r="D22" s="119"/>
      <c r="E22" s="119"/>
      <c r="F22" s="8"/>
      <c r="G22" s="8"/>
      <c r="H22" s="8"/>
    </row>
    <row r="23" spans="1:8" ht="18" customHeight="1">
      <c r="A23" s="117"/>
      <c r="B23" s="119"/>
      <c r="C23" s="119"/>
      <c r="D23" s="119"/>
      <c r="E23" s="119"/>
      <c r="F23" s="10"/>
      <c r="G23" s="10"/>
      <c r="H23" s="10"/>
    </row>
    <row r="24" spans="1:8" ht="18" customHeight="1">
      <c r="B24" s="10"/>
      <c r="C24" s="10"/>
      <c r="D24" s="10"/>
      <c r="E24" s="89"/>
      <c r="F24" s="10"/>
      <c r="G24" s="10"/>
      <c r="H24" s="10"/>
    </row>
  </sheetData>
  <sheetProtection password="C7F8" sheet="1" objects="1" scenarios="1"/>
  <mergeCells count="5">
    <mergeCell ref="B1:G1"/>
    <mergeCell ref="B9:B18"/>
    <mergeCell ref="A9:A18"/>
    <mergeCell ref="A19:A23"/>
    <mergeCell ref="B19:E23"/>
  </mergeCells>
  <phoneticPr fontId="1"/>
  <dataValidations count="2">
    <dataValidation type="date" allowBlank="1" showInputMessage="1" showErrorMessage="1" error="報告対象期間の日付を入力してください" sqref="D7:D18">
      <formula1>$H$2</formula1>
      <formula2>$H$3+30</formula2>
    </dataValidation>
    <dataValidation type="whole" allowBlank="1" showInputMessage="1" showErrorMessage="1" error="数字を入力してください" sqref="D5 B5">
      <formula1>1</formula1>
      <formula2>12</formula2>
    </dataValidation>
  </dataValidations>
  <printOptions horizontalCentered="1"/>
  <pageMargins left="0.39370078740157483" right="0.39370078740157483" top="0.98425196850393704" bottom="0.59055118110236227" header="0.31496062992125984" footer="0.31496062992125984"/>
  <pageSetup paperSize="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OFFSET(リスト!$B$3:$B$39,,,COUNTA(リスト!$B$3:$B$39))</xm:f>
          </x14:formula1>
          <xm:sqref>F7:F21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A403"/>
  <sheetViews>
    <sheetView zoomScaleNormal="100" workbookViewId="0">
      <pane xSplit="4" ySplit="2" topLeftCell="E3" activePane="bottomRight" state="frozen"/>
      <selection pane="topRight" activeCell="E1" sqref="E1"/>
      <selection pane="bottomLeft" activeCell="A3" sqref="A3"/>
      <selection pane="bottomRight" activeCell="A3" sqref="A3"/>
    </sheetView>
  </sheetViews>
  <sheetFormatPr defaultColWidth="8.125" defaultRowHeight="15" customHeight="1"/>
  <cols>
    <col min="1" max="1" width="11.875" style="1" customWidth="1"/>
    <col min="2" max="2" width="18.625" style="1" customWidth="1"/>
    <col min="3" max="3" width="11.125" style="2" customWidth="1"/>
    <col min="4" max="4" width="7.625" style="1" customWidth="1"/>
    <col min="5" max="51" width="8.125" style="1" customWidth="1"/>
    <col min="52" max="52" width="12.625" style="1" customWidth="1"/>
    <col min="53" max="53" width="3.125" style="1" customWidth="1"/>
    <col min="54" max="16384" width="8.125" style="1"/>
  </cols>
  <sheetData>
    <row r="1" spans="1:53" ht="15" customHeight="1">
      <c r="A1" s="1" t="s">
        <v>62</v>
      </c>
      <c r="E1" s="18" t="s">
        <v>66</v>
      </c>
      <c r="F1" s="18"/>
      <c r="G1" s="18"/>
      <c r="H1" s="18"/>
      <c r="I1" s="18"/>
      <c r="J1" s="18"/>
      <c r="K1" s="18"/>
      <c r="L1" s="18" t="s">
        <v>73</v>
      </c>
      <c r="M1" s="18"/>
      <c r="P1" s="18"/>
      <c r="Q1" s="18" t="s">
        <v>64</v>
      </c>
      <c r="R1" s="18"/>
      <c r="S1" s="18"/>
      <c r="T1" s="18"/>
      <c r="U1" s="18"/>
      <c r="V1" s="18"/>
      <c r="W1" s="18"/>
      <c r="X1" s="18"/>
      <c r="Y1" s="18" t="s">
        <v>65</v>
      </c>
      <c r="Z1" s="18"/>
      <c r="AA1" s="18"/>
      <c r="AB1" s="18"/>
      <c r="AC1" s="18" t="s">
        <v>69</v>
      </c>
      <c r="AD1" s="18"/>
      <c r="AE1" s="18" t="s">
        <v>67</v>
      </c>
      <c r="AF1" s="18"/>
      <c r="AG1" s="18"/>
      <c r="AH1" s="18"/>
      <c r="AI1" s="18"/>
      <c r="AJ1" s="18" t="s">
        <v>68</v>
      </c>
      <c r="AK1" s="18"/>
      <c r="AL1" s="18" t="s">
        <v>74</v>
      </c>
      <c r="AN1" s="18"/>
      <c r="AO1" s="18" t="s">
        <v>77</v>
      </c>
      <c r="AP1" s="18"/>
      <c r="AQ1" s="18"/>
      <c r="AS1" s="18" t="s">
        <v>75</v>
      </c>
      <c r="AT1" s="18"/>
      <c r="AU1" s="18" t="s">
        <v>76</v>
      </c>
      <c r="AV1" s="18"/>
      <c r="AW1" s="18" t="s">
        <v>78</v>
      </c>
      <c r="AX1" s="18"/>
      <c r="AY1" s="17" t="s">
        <v>63</v>
      </c>
    </row>
    <row r="2" spans="1:53" s="2" customFormat="1" ht="24" customHeight="1">
      <c r="A2" s="3" t="s">
        <v>49</v>
      </c>
      <c r="B2" s="3" t="s">
        <v>44</v>
      </c>
      <c r="C2" s="3" t="s">
        <v>46</v>
      </c>
      <c r="D2" s="4" t="s">
        <v>113</v>
      </c>
      <c r="E2" s="15" t="s">
        <v>42</v>
      </c>
      <c r="F2" s="16" t="s">
        <v>43</v>
      </c>
      <c r="G2" s="16" t="s">
        <v>71</v>
      </c>
      <c r="H2" s="16" t="s">
        <v>72</v>
      </c>
      <c r="I2" s="16" t="s">
        <v>119</v>
      </c>
      <c r="J2" s="29" t="s">
        <v>99</v>
      </c>
      <c r="K2" s="28" t="s">
        <v>100</v>
      </c>
      <c r="L2" s="99" t="s">
        <v>83</v>
      </c>
      <c r="M2" s="100" t="s">
        <v>128</v>
      </c>
      <c r="N2" s="101" t="s">
        <v>129</v>
      </c>
      <c r="O2" s="101" t="s">
        <v>130</v>
      </c>
      <c r="P2" s="101" t="s">
        <v>131</v>
      </c>
      <c r="Q2" s="99" t="s">
        <v>84</v>
      </c>
      <c r="R2" s="102" t="s">
        <v>82</v>
      </c>
      <c r="S2" s="101" t="s">
        <v>132</v>
      </c>
      <c r="T2" s="101" t="s">
        <v>133</v>
      </c>
      <c r="U2" s="101" t="s">
        <v>134</v>
      </c>
      <c r="V2" s="101" t="s">
        <v>135</v>
      </c>
      <c r="W2" s="101" t="s">
        <v>136</v>
      </c>
      <c r="X2" s="101" t="s">
        <v>137</v>
      </c>
      <c r="Y2" s="101" t="s">
        <v>138</v>
      </c>
      <c r="Z2" s="101" t="s">
        <v>139</v>
      </c>
      <c r="AA2" s="101" t="s">
        <v>140</v>
      </c>
      <c r="AB2" s="101" t="s">
        <v>141</v>
      </c>
      <c r="AC2" s="101" t="s">
        <v>142</v>
      </c>
      <c r="AD2" s="101" t="s">
        <v>143</v>
      </c>
      <c r="AE2" s="101" t="s">
        <v>144</v>
      </c>
      <c r="AF2" s="101" t="s">
        <v>81</v>
      </c>
      <c r="AG2" s="101" t="s">
        <v>145</v>
      </c>
      <c r="AH2" s="101" t="s">
        <v>146</v>
      </c>
      <c r="AI2" s="101" t="s">
        <v>147</v>
      </c>
      <c r="AJ2" s="101" t="s">
        <v>148</v>
      </c>
      <c r="AK2" s="101" t="s">
        <v>149</v>
      </c>
      <c r="AL2" s="101" t="s">
        <v>150</v>
      </c>
      <c r="AM2" s="101" t="s">
        <v>79</v>
      </c>
      <c r="AN2" s="101" t="s">
        <v>151</v>
      </c>
      <c r="AO2" s="103" t="s">
        <v>85</v>
      </c>
      <c r="AP2" s="100" t="s">
        <v>152</v>
      </c>
      <c r="AQ2" s="104" t="s">
        <v>86</v>
      </c>
      <c r="AR2" s="101" t="s">
        <v>80</v>
      </c>
      <c r="AS2" s="101" t="s">
        <v>153</v>
      </c>
      <c r="AT2" s="101" t="s">
        <v>154</v>
      </c>
      <c r="AU2" s="101" t="s">
        <v>155</v>
      </c>
      <c r="AV2" s="101" t="s">
        <v>156</v>
      </c>
      <c r="AW2" s="101" t="s">
        <v>70</v>
      </c>
      <c r="AX2" s="105" t="s">
        <v>1</v>
      </c>
      <c r="AY2" s="98" t="s">
        <v>2</v>
      </c>
      <c r="AZ2" s="11" t="s">
        <v>50</v>
      </c>
      <c r="BA2" s="26"/>
    </row>
    <row r="3" spans="1:53" ht="15" customHeight="1">
      <c r="A3" s="33"/>
      <c r="B3" s="34"/>
      <c r="C3" s="35"/>
      <c r="D3" s="36"/>
      <c r="E3" s="36"/>
      <c r="F3" s="37"/>
      <c r="G3" s="37"/>
      <c r="H3" s="37"/>
      <c r="I3" s="37"/>
      <c r="J3" s="37"/>
      <c r="K3" s="37"/>
      <c r="L3" s="37"/>
      <c r="M3" s="37"/>
      <c r="N3" s="37"/>
      <c r="O3" s="37"/>
      <c r="P3" s="37"/>
      <c r="Q3" s="37"/>
      <c r="R3" s="37"/>
      <c r="S3" s="37"/>
      <c r="T3" s="37"/>
      <c r="U3" s="37"/>
      <c r="V3" s="37"/>
      <c r="W3" s="37"/>
      <c r="X3" s="37"/>
      <c r="Y3" s="37"/>
      <c r="Z3" s="37"/>
      <c r="AA3" s="37"/>
      <c r="AB3" s="37"/>
      <c r="AC3" s="37"/>
      <c r="AD3" s="37"/>
      <c r="AE3" s="38"/>
      <c r="AF3" s="37"/>
      <c r="AG3" s="38"/>
      <c r="AH3" s="38"/>
      <c r="AI3" s="38"/>
      <c r="AJ3" s="38"/>
      <c r="AK3" s="38"/>
      <c r="AL3" s="38"/>
      <c r="AM3" s="37"/>
      <c r="AN3" s="38"/>
      <c r="AO3" s="37"/>
      <c r="AP3" s="37"/>
      <c r="AQ3" s="37"/>
      <c r="AR3" s="38"/>
      <c r="AS3" s="37"/>
      <c r="AT3" s="37"/>
      <c r="AU3" s="38"/>
      <c r="AV3" s="37"/>
      <c r="AW3" s="37"/>
      <c r="AX3" s="39"/>
      <c r="AY3" s="12">
        <f t="shared" ref="AY3:AY232" si="0">SUM(E3:AX3)</f>
        <v>0</v>
      </c>
      <c r="AZ3" s="47"/>
      <c r="BA3" s="25"/>
    </row>
    <row r="4" spans="1:53" ht="15" customHeight="1">
      <c r="A4" s="33"/>
      <c r="B4" s="34"/>
      <c r="C4" s="35"/>
      <c r="D4" s="36"/>
      <c r="E4" s="36"/>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40"/>
      <c r="AY4" s="12">
        <f t="shared" si="0"/>
        <v>0</v>
      </c>
      <c r="AZ4" s="47"/>
      <c r="BA4" s="25"/>
    </row>
    <row r="5" spans="1:53" ht="15" customHeight="1">
      <c r="A5" s="33"/>
      <c r="B5" s="34"/>
      <c r="C5" s="35"/>
      <c r="D5" s="36"/>
      <c r="E5" s="36"/>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40"/>
      <c r="AY5" s="12">
        <f t="shared" si="0"/>
        <v>0</v>
      </c>
      <c r="AZ5" s="47"/>
      <c r="BA5" s="25"/>
    </row>
    <row r="6" spans="1:53" ht="15" customHeight="1">
      <c r="A6" s="33"/>
      <c r="B6" s="34"/>
      <c r="C6" s="35"/>
      <c r="D6" s="36"/>
      <c r="E6" s="36"/>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40"/>
      <c r="AY6" s="12">
        <f t="shared" si="0"/>
        <v>0</v>
      </c>
      <c r="AZ6" s="47"/>
      <c r="BA6" s="25"/>
    </row>
    <row r="7" spans="1:53" ht="15" customHeight="1">
      <c r="A7" s="33"/>
      <c r="B7" s="34"/>
      <c r="C7" s="35"/>
      <c r="D7" s="36"/>
      <c r="E7" s="36"/>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40"/>
      <c r="AY7" s="12">
        <f t="shared" si="0"/>
        <v>0</v>
      </c>
      <c r="AZ7" s="47"/>
      <c r="BA7" s="25"/>
    </row>
    <row r="8" spans="1:53" ht="15" customHeight="1">
      <c r="A8" s="33"/>
      <c r="B8" s="34"/>
      <c r="C8" s="35"/>
      <c r="D8" s="36"/>
      <c r="E8" s="36"/>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40"/>
      <c r="AY8" s="12">
        <f t="shared" si="0"/>
        <v>0</v>
      </c>
      <c r="AZ8" s="47"/>
      <c r="BA8" s="25"/>
    </row>
    <row r="9" spans="1:53" ht="15" customHeight="1">
      <c r="A9" s="33"/>
      <c r="B9" s="34"/>
      <c r="C9" s="35"/>
      <c r="D9" s="36"/>
      <c r="E9" s="36"/>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40"/>
      <c r="AY9" s="12">
        <f t="shared" si="0"/>
        <v>0</v>
      </c>
      <c r="AZ9" s="47"/>
      <c r="BA9" s="25"/>
    </row>
    <row r="10" spans="1:53" ht="15" customHeight="1">
      <c r="A10" s="33"/>
      <c r="B10" s="34"/>
      <c r="C10" s="35"/>
      <c r="D10" s="36"/>
      <c r="E10" s="36"/>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40"/>
      <c r="AY10" s="12">
        <f t="shared" si="0"/>
        <v>0</v>
      </c>
      <c r="AZ10" s="47"/>
      <c r="BA10" s="25"/>
    </row>
    <row r="11" spans="1:53" ht="15" customHeight="1">
      <c r="A11" s="33"/>
      <c r="B11" s="34"/>
      <c r="C11" s="35"/>
      <c r="D11" s="36"/>
      <c r="E11" s="36"/>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40"/>
      <c r="AY11" s="12">
        <f t="shared" si="0"/>
        <v>0</v>
      </c>
      <c r="AZ11" s="47"/>
      <c r="BA11" s="25"/>
    </row>
    <row r="12" spans="1:53" ht="15" customHeight="1">
      <c r="A12" s="33"/>
      <c r="B12" s="34"/>
      <c r="C12" s="35"/>
      <c r="D12" s="36"/>
      <c r="E12" s="36"/>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40"/>
      <c r="AY12" s="12">
        <f t="shared" si="0"/>
        <v>0</v>
      </c>
      <c r="AZ12" s="47"/>
      <c r="BA12" s="25"/>
    </row>
    <row r="13" spans="1:53" ht="15" customHeight="1">
      <c r="A13" s="33"/>
      <c r="B13" s="34"/>
      <c r="C13" s="35"/>
      <c r="D13" s="36"/>
      <c r="E13" s="36"/>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40"/>
      <c r="AY13" s="12">
        <f t="shared" si="0"/>
        <v>0</v>
      </c>
      <c r="AZ13" s="47"/>
      <c r="BA13" s="25"/>
    </row>
    <row r="14" spans="1:53" ht="15" customHeight="1">
      <c r="A14" s="33"/>
      <c r="B14" s="34"/>
      <c r="C14" s="35"/>
      <c r="D14" s="36"/>
      <c r="E14" s="36"/>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40"/>
      <c r="AY14" s="12">
        <f t="shared" si="0"/>
        <v>0</v>
      </c>
      <c r="AZ14" s="47"/>
      <c r="BA14" s="25"/>
    </row>
    <row r="15" spans="1:53" ht="15" customHeight="1">
      <c r="A15" s="33"/>
      <c r="B15" s="34"/>
      <c r="C15" s="35"/>
      <c r="D15" s="36"/>
      <c r="E15" s="36"/>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40"/>
      <c r="AY15" s="12">
        <f t="shared" si="0"/>
        <v>0</v>
      </c>
      <c r="AZ15" s="47"/>
      <c r="BA15" s="25"/>
    </row>
    <row r="16" spans="1:53" ht="15" customHeight="1">
      <c r="A16" s="33"/>
      <c r="B16" s="34"/>
      <c r="C16" s="35"/>
      <c r="D16" s="36"/>
      <c r="E16" s="36"/>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40"/>
      <c r="AY16" s="12">
        <f t="shared" si="0"/>
        <v>0</v>
      </c>
      <c r="AZ16" s="47"/>
      <c r="BA16" s="25"/>
    </row>
    <row r="17" spans="1:53" ht="15" customHeight="1">
      <c r="A17" s="33"/>
      <c r="B17" s="34"/>
      <c r="C17" s="35"/>
      <c r="D17" s="36"/>
      <c r="E17" s="36"/>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40"/>
      <c r="AY17" s="12">
        <f t="shared" si="0"/>
        <v>0</v>
      </c>
      <c r="AZ17" s="47"/>
      <c r="BA17" s="25"/>
    </row>
    <row r="18" spans="1:53" ht="15" customHeight="1">
      <c r="A18" s="33"/>
      <c r="B18" s="34"/>
      <c r="C18" s="35"/>
      <c r="D18" s="36"/>
      <c r="E18" s="36"/>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40"/>
      <c r="AY18" s="12">
        <f t="shared" si="0"/>
        <v>0</v>
      </c>
      <c r="AZ18" s="47"/>
      <c r="BA18" s="25"/>
    </row>
    <row r="19" spans="1:53" ht="15" customHeight="1">
      <c r="A19" s="33"/>
      <c r="B19" s="34"/>
      <c r="C19" s="35"/>
      <c r="D19" s="36"/>
      <c r="E19" s="36"/>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40"/>
      <c r="AY19" s="12">
        <f t="shared" si="0"/>
        <v>0</v>
      </c>
      <c r="AZ19" s="47"/>
      <c r="BA19" s="25"/>
    </row>
    <row r="20" spans="1:53" ht="15" customHeight="1">
      <c r="A20" s="33"/>
      <c r="B20" s="34"/>
      <c r="C20" s="35"/>
      <c r="D20" s="36"/>
      <c r="E20" s="36"/>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40"/>
      <c r="AY20" s="12">
        <f t="shared" si="0"/>
        <v>0</v>
      </c>
      <c r="AZ20" s="47"/>
      <c r="BA20" s="25"/>
    </row>
    <row r="21" spans="1:53" ht="15" customHeight="1">
      <c r="A21" s="33"/>
      <c r="B21" s="34"/>
      <c r="C21" s="35"/>
      <c r="D21" s="36"/>
      <c r="E21" s="36"/>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40"/>
      <c r="AY21" s="12">
        <f t="shared" si="0"/>
        <v>0</v>
      </c>
      <c r="AZ21" s="47"/>
      <c r="BA21" s="25"/>
    </row>
    <row r="22" spans="1:53" ht="15" customHeight="1">
      <c r="A22" s="33"/>
      <c r="B22" s="34"/>
      <c r="C22" s="35"/>
      <c r="D22" s="36"/>
      <c r="E22" s="36"/>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40"/>
      <c r="AY22" s="12">
        <f t="shared" si="0"/>
        <v>0</v>
      </c>
      <c r="AZ22" s="47"/>
      <c r="BA22" s="25"/>
    </row>
    <row r="23" spans="1:53" ht="15" customHeight="1">
      <c r="A23" s="33"/>
      <c r="B23" s="34"/>
      <c r="C23" s="35"/>
      <c r="D23" s="36"/>
      <c r="E23" s="36"/>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40"/>
      <c r="AY23" s="12">
        <f t="shared" si="0"/>
        <v>0</v>
      </c>
      <c r="AZ23" s="47"/>
      <c r="BA23" s="25"/>
    </row>
    <row r="24" spans="1:53" ht="15" customHeight="1">
      <c r="A24" s="33"/>
      <c r="B24" s="34"/>
      <c r="C24" s="35"/>
      <c r="D24" s="36"/>
      <c r="E24" s="36"/>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40"/>
      <c r="AY24" s="12">
        <f t="shared" si="0"/>
        <v>0</v>
      </c>
      <c r="AZ24" s="47"/>
      <c r="BA24" s="25"/>
    </row>
    <row r="25" spans="1:53" ht="15" customHeight="1">
      <c r="A25" s="33"/>
      <c r="B25" s="34"/>
      <c r="C25" s="35"/>
      <c r="D25" s="36"/>
      <c r="E25" s="36"/>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40"/>
      <c r="AY25" s="12">
        <f t="shared" si="0"/>
        <v>0</v>
      </c>
      <c r="AZ25" s="47"/>
      <c r="BA25" s="25"/>
    </row>
    <row r="26" spans="1:53" ht="15" customHeight="1">
      <c r="A26" s="33"/>
      <c r="B26" s="34"/>
      <c r="C26" s="35"/>
      <c r="D26" s="36"/>
      <c r="E26" s="36"/>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40"/>
      <c r="AY26" s="12">
        <f t="shared" si="0"/>
        <v>0</v>
      </c>
      <c r="AZ26" s="47"/>
      <c r="BA26" s="25"/>
    </row>
    <row r="27" spans="1:53" ht="15" customHeight="1">
      <c r="A27" s="33"/>
      <c r="B27" s="34"/>
      <c r="C27" s="35"/>
      <c r="D27" s="36"/>
      <c r="E27" s="36"/>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40"/>
      <c r="AY27" s="12">
        <f t="shared" si="0"/>
        <v>0</v>
      </c>
      <c r="AZ27" s="47"/>
      <c r="BA27" s="25"/>
    </row>
    <row r="28" spans="1:53" ht="15" customHeight="1">
      <c r="A28" s="33"/>
      <c r="B28" s="34"/>
      <c r="C28" s="35"/>
      <c r="D28" s="36"/>
      <c r="E28" s="36"/>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40"/>
      <c r="AY28" s="12">
        <f t="shared" si="0"/>
        <v>0</v>
      </c>
      <c r="AZ28" s="47"/>
      <c r="BA28" s="25"/>
    </row>
    <row r="29" spans="1:53" ht="15" customHeight="1">
      <c r="A29" s="33"/>
      <c r="B29" s="34"/>
      <c r="C29" s="35"/>
      <c r="D29" s="36"/>
      <c r="E29" s="36"/>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40"/>
      <c r="AY29" s="12">
        <f t="shared" si="0"/>
        <v>0</v>
      </c>
      <c r="AZ29" s="47"/>
      <c r="BA29" s="25"/>
    </row>
    <row r="30" spans="1:53" ht="15" customHeight="1">
      <c r="A30" s="33"/>
      <c r="B30" s="34"/>
      <c r="C30" s="35"/>
      <c r="D30" s="36"/>
      <c r="E30" s="36"/>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40"/>
      <c r="AY30" s="12">
        <f t="shared" si="0"/>
        <v>0</v>
      </c>
      <c r="AZ30" s="47"/>
      <c r="BA30" s="25"/>
    </row>
    <row r="31" spans="1:53" ht="15" customHeight="1">
      <c r="A31" s="33"/>
      <c r="B31" s="34"/>
      <c r="C31" s="35"/>
      <c r="D31" s="36"/>
      <c r="E31" s="36"/>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40"/>
      <c r="AY31" s="12">
        <f t="shared" si="0"/>
        <v>0</v>
      </c>
      <c r="AZ31" s="47"/>
      <c r="BA31" s="25"/>
    </row>
    <row r="32" spans="1:53" ht="15" customHeight="1">
      <c r="A32" s="33"/>
      <c r="B32" s="34"/>
      <c r="C32" s="35"/>
      <c r="D32" s="36"/>
      <c r="E32" s="36"/>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40"/>
      <c r="AY32" s="12">
        <f t="shared" si="0"/>
        <v>0</v>
      </c>
      <c r="AZ32" s="47"/>
      <c r="BA32" s="25"/>
    </row>
    <row r="33" spans="1:53" ht="15" customHeight="1">
      <c r="A33" s="33"/>
      <c r="B33" s="34"/>
      <c r="C33" s="35"/>
      <c r="D33" s="36"/>
      <c r="E33" s="36"/>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40"/>
      <c r="AY33" s="12">
        <f t="shared" si="0"/>
        <v>0</v>
      </c>
      <c r="AZ33" s="47"/>
      <c r="BA33" s="25"/>
    </row>
    <row r="34" spans="1:53" ht="15" customHeight="1">
      <c r="A34" s="33"/>
      <c r="B34" s="34"/>
      <c r="C34" s="35"/>
      <c r="D34" s="36"/>
      <c r="E34" s="36"/>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40"/>
      <c r="AY34" s="12">
        <f t="shared" si="0"/>
        <v>0</v>
      </c>
      <c r="AZ34" s="47"/>
      <c r="BA34" s="25"/>
    </row>
    <row r="35" spans="1:53" ht="15" customHeight="1">
      <c r="A35" s="33"/>
      <c r="B35" s="34"/>
      <c r="C35" s="35"/>
      <c r="D35" s="36"/>
      <c r="E35" s="36"/>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40"/>
      <c r="AY35" s="12">
        <f t="shared" si="0"/>
        <v>0</v>
      </c>
      <c r="AZ35" s="47"/>
      <c r="BA35" s="25"/>
    </row>
    <row r="36" spans="1:53" ht="15" customHeight="1">
      <c r="A36" s="33"/>
      <c r="B36" s="34"/>
      <c r="C36" s="35"/>
      <c r="D36" s="36"/>
      <c r="E36" s="36"/>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40"/>
      <c r="AY36" s="12">
        <f t="shared" si="0"/>
        <v>0</v>
      </c>
      <c r="AZ36" s="47"/>
      <c r="BA36" s="25"/>
    </row>
    <row r="37" spans="1:53" ht="15" customHeight="1">
      <c r="A37" s="33"/>
      <c r="B37" s="34"/>
      <c r="C37" s="35"/>
      <c r="D37" s="36"/>
      <c r="E37" s="36"/>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40"/>
      <c r="AY37" s="12">
        <f t="shared" si="0"/>
        <v>0</v>
      </c>
      <c r="AZ37" s="47"/>
      <c r="BA37" s="25"/>
    </row>
    <row r="38" spans="1:53" ht="15" customHeight="1">
      <c r="A38" s="33"/>
      <c r="B38" s="34"/>
      <c r="C38" s="35"/>
      <c r="D38" s="36"/>
      <c r="E38" s="36"/>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40"/>
      <c r="AY38" s="12">
        <f t="shared" si="0"/>
        <v>0</v>
      </c>
      <c r="AZ38" s="47"/>
      <c r="BA38" s="25"/>
    </row>
    <row r="39" spans="1:53" ht="15" customHeight="1">
      <c r="A39" s="33"/>
      <c r="B39" s="34"/>
      <c r="C39" s="35"/>
      <c r="D39" s="36"/>
      <c r="E39" s="36"/>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40"/>
      <c r="AY39" s="12">
        <f t="shared" si="0"/>
        <v>0</v>
      </c>
      <c r="AZ39" s="47"/>
      <c r="BA39" s="25"/>
    </row>
    <row r="40" spans="1:53" ht="15" customHeight="1">
      <c r="A40" s="33"/>
      <c r="B40" s="34"/>
      <c r="C40" s="35"/>
      <c r="D40" s="36"/>
      <c r="E40" s="36"/>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40"/>
      <c r="AY40" s="12">
        <f t="shared" si="0"/>
        <v>0</v>
      </c>
      <c r="AZ40" s="47"/>
      <c r="BA40" s="25"/>
    </row>
    <row r="41" spans="1:53" ht="15" customHeight="1">
      <c r="A41" s="33"/>
      <c r="B41" s="34"/>
      <c r="C41" s="35"/>
      <c r="D41" s="36"/>
      <c r="E41" s="36"/>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40"/>
      <c r="AY41" s="12">
        <f t="shared" si="0"/>
        <v>0</v>
      </c>
      <c r="AZ41" s="47"/>
      <c r="BA41" s="25"/>
    </row>
    <row r="42" spans="1:53" ht="15" customHeight="1">
      <c r="A42" s="33"/>
      <c r="B42" s="34"/>
      <c r="C42" s="35"/>
      <c r="D42" s="36"/>
      <c r="E42" s="36"/>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40"/>
      <c r="AY42" s="12">
        <f t="shared" si="0"/>
        <v>0</v>
      </c>
      <c r="AZ42" s="47"/>
      <c r="BA42" s="25"/>
    </row>
    <row r="43" spans="1:53" ht="15" customHeight="1">
      <c r="A43" s="33"/>
      <c r="B43" s="34"/>
      <c r="C43" s="35"/>
      <c r="D43" s="36"/>
      <c r="E43" s="36"/>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40"/>
      <c r="AY43" s="12">
        <f t="shared" si="0"/>
        <v>0</v>
      </c>
      <c r="AZ43" s="47"/>
      <c r="BA43" s="25"/>
    </row>
    <row r="44" spans="1:53" ht="15" customHeight="1">
      <c r="A44" s="33"/>
      <c r="B44" s="34"/>
      <c r="C44" s="35"/>
      <c r="D44" s="36"/>
      <c r="E44" s="36"/>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40"/>
      <c r="AY44" s="12">
        <f t="shared" si="0"/>
        <v>0</v>
      </c>
      <c r="AZ44" s="47"/>
      <c r="BA44" s="25"/>
    </row>
    <row r="45" spans="1:53" ht="15" customHeight="1">
      <c r="A45" s="33"/>
      <c r="B45" s="34"/>
      <c r="C45" s="35"/>
      <c r="D45" s="36"/>
      <c r="E45" s="36"/>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40"/>
      <c r="AY45" s="12">
        <f t="shared" si="0"/>
        <v>0</v>
      </c>
      <c r="AZ45" s="47"/>
      <c r="BA45" s="25"/>
    </row>
    <row r="46" spans="1:53" ht="15" customHeight="1">
      <c r="A46" s="33"/>
      <c r="B46" s="34"/>
      <c r="C46" s="35"/>
      <c r="D46" s="36"/>
      <c r="E46" s="36"/>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40"/>
      <c r="AY46" s="12">
        <f t="shared" si="0"/>
        <v>0</v>
      </c>
      <c r="AZ46" s="47"/>
      <c r="BA46" s="25"/>
    </row>
    <row r="47" spans="1:53" ht="15" customHeight="1">
      <c r="A47" s="33"/>
      <c r="B47" s="34"/>
      <c r="C47" s="35"/>
      <c r="D47" s="36"/>
      <c r="E47" s="36"/>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40"/>
      <c r="AY47" s="12">
        <f t="shared" si="0"/>
        <v>0</v>
      </c>
      <c r="AZ47" s="47"/>
      <c r="BA47" s="25"/>
    </row>
    <row r="48" spans="1:53" ht="15" customHeight="1">
      <c r="A48" s="33"/>
      <c r="B48" s="34"/>
      <c r="C48" s="35"/>
      <c r="D48" s="36"/>
      <c r="E48" s="36"/>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40"/>
      <c r="AY48" s="12">
        <f t="shared" si="0"/>
        <v>0</v>
      </c>
      <c r="AZ48" s="47"/>
      <c r="BA48" s="25"/>
    </row>
    <row r="49" spans="1:53" ht="15" customHeight="1">
      <c r="A49" s="33"/>
      <c r="B49" s="34"/>
      <c r="C49" s="35"/>
      <c r="D49" s="36"/>
      <c r="E49" s="36"/>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40"/>
      <c r="AY49" s="12">
        <f t="shared" si="0"/>
        <v>0</v>
      </c>
      <c r="AZ49" s="47"/>
      <c r="BA49" s="25"/>
    </row>
    <row r="50" spans="1:53" ht="15" customHeight="1">
      <c r="A50" s="33"/>
      <c r="B50" s="34"/>
      <c r="C50" s="35"/>
      <c r="D50" s="36"/>
      <c r="E50" s="36"/>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40"/>
      <c r="AY50" s="12">
        <f t="shared" si="0"/>
        <v>0</v>
      </c>
      <c r="AZ50" s="47"/>
      <c r="BA50" s="25"/>
    </row>
    <row r="51" spans="1:53" ht="15" customHeight="1">
      <c r="A51" s="33"/>
      <c r="B51" s="34"/>
      <c r="C51" s="35"/>
      <c r="D51" s="36"/>
      <c r="E51" s="36"/>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40"/>
      <c r="AY51" s="12">
        <f t="shared" si="0"/>
        <v>0</v>
      </c>
      <c r="AZ51" s="47"/>
      <c r="BA51" s="25"/>
    </row>
    <row r="52" spans="1:53" ht="15" customHeight="1">
      <c r="A52" s="33"/>
      <c r="B52" s="34"/>
      <c r="C52" s="35"/>
      <c r="D52" s="36"/>
      <c r="E52" s="36"/>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40"/>
      <c r="AY52" s="12">
        <f t="shared" si="0"/>
        <v>0</v>
      </c>
      <c r="AZ52" s="47"/>
      <c r="BA52" s="25"/>
    </row>
    <row r="53" spans="1:53" ht="15" customHeight="1">
      <c r="A53" s="33"/>
      <c r="B53" s="34"/>
      <c r="C53" s="35"/>
      <c r="D53" s="36"/>
      <c r="E53" s="36"/>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40"/>
      <c r="AY53" s="12">
        <f t="shared" si="0"/>
        <v>0</v>
      </c>
      <c r="AZ53" s="47"/>
      <c r="BA53" s="25"/>
    </row>
    <row r="54" spans="1:53" ht="15" customHeight="1">
      <c r="A54" s="33"/>
      <c r="B54" s="34"/>
      <c r="C54" s="35"/>
      <c r="D54" s="36"/>
      <c r="E54" s="36"/>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40"/>
      <c r="AY54" s="12">
        <f t="shared" si="0"/>
        <v>0</v>
      </c>
      <c r="AZ54" s="47"/>
      <c r="BA54" s="25"/>
    </row>
    <row r="55" spans="1:53" ht="15" customHeight="1">
      <c r="A55" s="33"/>
      <c r="B55" s="34"/>
      <c r="C55" s="35"/>
      <c r="D55" s="36"/>
      <c r="E55" s="36"/>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40"/>
      <c r="AY55" s="12">
        <f t="shared" si="0"/>
        <v>0</v>
      </c>
      <c r="AZ55" s="47"/>
      <c r="BA55" s="25"/>
    </row>
    <row r="56" spans="1:53" ht="15" customHeight="1">
      <c r="A56" s="33"/>
      <c r="B56" s="34"/>
      <c r="C56" s="35"/>
      <c r="D56" s="36"/>
      <c r="E56" s="36"/>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40"/>
      <c r="AY56" s="12">
        <f t="shared" si="0"/>
        <v>0</v>
      </c>
      <c r="AZ56" s="47"/>
      <c r="BA56" s="25"/>
    </row>
    <row r="57" spans="1:53" ht="15" customHeight="1">
      <c r="A57" s="33"/>
      <c r="B57" s="34"/>
      <c r="C57" s="35"/>
      <c r="D57" s="36"/>
      <c r="E57" s="36"/>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40"/>
      <c r="AY57" s="12">
        <f t="shared" si="0"/>
        <v>0</v>
      </c>
      <c r="AZ57" s="47"/>
      <c r="BA57" s="25"/>
    </row>
    <row r="58" spans="1:53" ht="15" customHeight="1">
      <c r="A58" s="33"/>
      <c r="B58" s="34"/>
      <c r="C58" s="35"/>
      <c r="D58" s="36"/>
      <c r="E58" s="36"/>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40"/>
      <c r="AY58" s="12">
        <f t="shared" si="0"/>
        <v>0</v>
      </c>
      <c r="AZ58" s="47"/>
      <c r="BA58" s="25"/>
    </row>
    <row r="59" spans="1:53" ht="15" customHeight="1">
      <c r="A59" s="33"/>
      <c r="B59" s="34"/>
      <c r="C59" s="35"/>
      <c r="D59" s="36"/>
      <c r="E59" s="36"/>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40"/>
      <c r="AY59" s="12">
        <f t="shared" si="0"/>
        <v>0</v>
      </c>
      <c r="AZ59" s="47"/>
      <c r="BA59" s="25"/>
    </row>
    <row r="60" spans="1:53" ht="15" customHeight="1">
      <c r="A60" s="33"/>
      <c r="B60" s="34"/>
      <c r="C60" s="35"/>
      <c r="D60" s="36"/>
      <c r="E60" s="36"/>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40"/>
      <c r="AY60" s="12">
        <f t="shared" si="0"/>
        <v>0</v>
      </c>
      <c r="AZ60" s="47"/>
      <c r="BA60" s="25"/>
    </row>
    <row r="61" spans="1:53" ht="15" customHeight="1">
      <c r="A61" s="33"/>
      <c r="B61" s="34"/>
      <c r="C61" s="35"/>
      <c r="D61" s="36"/>
      <c r="E61" s="36"/>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40"/>
      <c r="AY61" s="12">
        <f t="shared" si="0"/>
        <v>0</v>
      </c>
      <c r="AZ61" s="47"/>
      <c r="BA61" s="25"/>
    </row>
    <row r="62" spans="1:53" ht="15" customHeight="1">
      <c r="A62" s="33"/>
      <c r="B62" s="34"/>
      <c r="C62" s="35"/>
      <c r="D62" s="36"/>
      <c r="E62" s="36"/>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40"/>
      <c r="AY62" s="12">
        <f t="shared" si="0"/>
        <v>0</v>
      </c>
      <c r="AZ62" s="47"/>
      <c r="BA62" s="25"/>
    </row>
    <row r="63" spans="1:53" ht="15" customHeight="1">
      <c r="A63" s="33"/>
      <c r="B63" s="34"/>
      <c r="C63" s="35"/>
      <c r="D63" s="36"/>
      <c r="E63" s="36"/>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40"/>
      <c r="AY63" s="12">
        <f t="shared" si="0"/>
        <v>0</v>
      </c>
      <c r="AZ63" s="47"/>
      <c r="BA63" s="25"/>
    </row>
    <row r="64" spans="1:53" ht="15" customHeight="1">
      <c r="A64" s="33"/>
      <c r="B64" s="34"/>
      <c r="C64" s="35"/>
      <c r="D64" s="36"/>
      <c r="E64" s="36"/>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40"/>
      <c r="AY64" s="12">
        <f t="shared" si="0"/>
        <v>0</v>
      </c>
      <c r="AZ64" s="47"/>
      <c r="BA64" s="25"/>
    </row>
    <row r="65" spans="1:53" ht="15" customHeight="1">
      <c r="A65" s="33"/>
      <c r="B65" s="34"/>
      <c r="C65" s="35"/>
      <c r="D65" s="36"/>
      <c r="E65" s="36"/>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40"/>
      <c r="AY65" s="12">
        <f t="shared" si="0"/>
        <v>0</v>
      </c>
      <c r="AZ65" s="47"/>
      <c r="BA65" s="25"/>
    </row>
    <row r="66" spans="1:53" ht="15" customHeight="1">
      <c r="A66" s="33"/>
      <c r="B66" s="34"/>
      <c r="C66" s="35"/>
      <c r="D66" s="36"/>
      <c r="E66" s="36"/>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40"/>
      <c r="AY66" s="12">
        <f t="shared" si="0"/>
        <v>0</v>
      </c>
      <c r="AZ66" s="47"/>
      <c r="BA66" s="25"/>
    </row>
    <row r="67" spans="1:53" ht="15" customHeight="1">
      <c r="A67" s="33"/>
      <c r="B67" s="34"/>
      <c r="C67" s="35"/>
      <c r="D67" s="36"/>
      <c r="E67" s="36"/>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40"/>
      <c r="AY67" s="12">
        <f t="shared" si="0"/>
        <v>0</v>
      </c>
      <c r="AZ67" s="47"/>
      <c r="BA67" s="25"/>
    </row>
    <row r="68" spans="1:53" ht="15" customHeight="1">
      <c r="A68" s="33"/>
      <c r="B68" s="34"/>
      <c r="C68" s="35"/>
      <c r="D68" s="36"/>
      <c r="E68" s="36"/>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40"/>
      <c r="AY68" s="12">
        <f t="shared" si="0"/>
        <v>0</v>
      </c>
      <c r="AZ68" s="47"/>
      <c r="BA68" s="25"/>
    </row>
    <row r="69" spans="1:53" ht="15" customHeight="1">
      <c r="A69" s="33"/>
      <c r="B69" s="34"/>
      <c r="C69" s="35"/>
      <c r="D69" s="36"/>
      <c r="E69" s="36"/>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40"/>
      <c r="AY69" s="12">
        <f t="shared" si="0"/>
        <v>0</v>
      </c>
      <c r="AZ69" s="47"/>
      <c r="BA69" s="25"/>
    </row>
    <row r="70" spans="1:53" ht="15" customHeight="1">
      <c r="A70" s="33"/>
      <c r="B70" s="34"/>
      <c r="C70" s="35"/>
      <c r="D70" s="36"/>
      <c r="E70" s="36"/>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40"/>
      <c r="AY70" s="12">
        <f t="shared" si="0"/>
        <v>0</v>
      </c>
      <c r="AZ70" s="47"/>
      <c r="BA70" s="25"/>
    </row>
    <row r="71" spans="1:53" ht="15" customHeight="1">
      <c r="A71" s="33"/>
      <c r="B71" s="34"/>
      <c r="C71" s="35"/>
      <c r="D71" s="36"/>
      <c r="E71" s="36"/>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40"/>
      <c r="AY71" s="12">
        <f t="shared" si="0"/>
        <v>0</v>
      </c>
      <c r="AZ71" s="47"/>
      <c r="BA71" s="25"/>
    </row>
    <row r="72" spans="1:53" ht="15" customHeight="1">
      <c r="A72" s="33"/>
      <c r="B72" s="34"/>
      <c r="C72" s="35"/>
      <c r="D72" s="36"/>
      <c r="E72" s="36"/>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40"/>
      <c r="AY72" s="12">
        <f t="shared" si="0"/>
        <v>0</v>
      </c>
      <c r="AZ72" s="47"/>
      <c r="BA72" s="25"/>
    </row>
    <row r="73" spans="1:53" ht="15" customHeight="1">
      <c r="A73" s="33"/>
      <c r="B73" s="34"/>
      <c r="C73" s="35"/>
      <c r="D73" s="36"/>
      <c r="E73" s="36"/>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40"/>
      <c r="AY73" s="12">
        <f t="shared" si="0"/>
        <v>0</v>
      </c>
      <c r="AZ73" s="47"/>
      <c r="BA73" s="25"/>
    </row>
    <row r="74" spans="1:53" ht="15" customHeight="1">
      <c r="A74" s="33"/>
      <c r="B74" s="34"/>
      <c r="C74" s="35"/>
      <c r="D74" s="36"/>
      <c r="E74" s="36"/>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40"/>
      <c r="AY74" s="12">
        <f t="shared" si="0"/>
        <v>0</v>
      </c>
      <c r="AZ74" s="47"/>
      <c r="BA74" s="25"/>
    </row>
    <row r="75" spans="1:53" ht="15" customHeight="1">
      <c r="A75" s="33"/>
      <c r="B75" s="34"/>
      <c r="C75" s="35"/>
      <c r="D75" s="36"/>
      <c r="E75" s="36"/>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40"/>
      <c r="AY75" s="12">
        <f t="shared" si="0"/>
        <v>0</v>
      </c>
      <c r="AZ75" s="47"/>
      <c r="BA75" s="25"/>
    </row>
    <row r="76" spans="1:53" ht="15" customHeight="1">
      <c r="A76" s="33"/>
      <c r="B76" s="34"/>
      <c r="C76" s="35"/>
      <c r="D76" s="36"/>
      <c r="E76" s="36"/>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40"/>
      <c r="AY76" s="12">
        <f t="shared" si="0"/>
        <v>0</v>
      </c>
      <c r="AZ76" s="47"/>
      <c r="BA76" s="25"/>
    </row>
    <row r="77" spans="1:53" ht="15" customHeight="1">
      <c r="A77" s="33"/>
      <c r="B77" s="34"/>
      <c r="C77" s="35"/>
      <c r="D77" s="36"/>
      <c r="E77" s="36"/>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40"/>
      <c r="AY77" s="12">
        <f t="shared" si="0"/>
        <v>0</v>
      </c>
      <c r="AZ77" s="47"/>
      <c r="BA77" s="25"/>
    </row>
    <row r="78" spans="1:53" ht="15" customHeight="1">
      <c r="A78" s="33"/>
      <c r="B78" s="34"/>
      <c r="C78" s="35"/>
      <c r="D78" s="36"/>
      <c r="E78" s="36"/>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40"/>
      <c r="AY78" s="12">
        <f t="shared" si="0"/>
        <v>0</v>
      </c>
      <c r="AZ78" s="47"/>
      <c r="BA78" s="25"/>
    </row>
    <row r="79" spans="1:53" ht="15" customHeight="1">
      <c r="A79" s="33"/>
      <c r="B79" s="34"/>
      <c r="C79" s="35"/>
      <c r="D79" s="36"/>
      <c r="E79" s="36"/>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40"/>
      <c r="AY79" s="12">
        <f t="shared" si="0"/>
        <v>0</v>
      </c>
      <c r="AZ79" s="47"/>
      <c r="BA79" s="25"/>
    </row>
    <row r="80" spans="1:53" ht="15" customHeight="1">
      <c r="A80" s="33"/>
      <c r="B80" s="34"/>
      <c r="C80" s="35"/>
      <c r="D80" s="36"/>
      <c r="E80" s="36"/>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40"/>
      <c r="AY80" s="12">
        <f t="shared" si="0"/>
        <v>0</v>
      </c>
      <c r="AZ80" s="47"/>
      <c r="BA80" s="25"/>
    </row>
    <row r="81" spans="1:53" ht="15" customHeight="1">
      <c r="A81" s="33"/>
      <c r="B81" s="34"/>
      <c r="C81" s="35"/>
      <c r="D81" s="36"/>
      <c r="E81" s="36"/>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40"/>
      <c r="AY81" s="12">
        <f t="shared" si="0"/>
        <v>0</v>
      </c>
      <c r="AZ81" s="47"/>
      <c r="BA81" s="25"/>
    </row>
    <row r="82" spans="1:53" ht="15" customHeight="1">
      <c r="A82" s="33"/>
      <c r="B82" s="34"/>
      <c r="C82" s="35"/>
      <c r="D82" s="36"/>
      <c r="E82" s="36"/>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40"/>
      <c r="AY82" s="12">
        <f t="shared" si="0"/>
        <v>0</v>
      </c>
      <c r="AZ82" s="47"/>
      <c r="BA82" s="25"/>
    </row>
    <row r="83" spans="1:53" ht="15" customHeight="1">
      <c r="A83" s="33"/>
      <c r="B83" s="34"/>
      <c r="C83" s="35"/>
      <c r="D83" s="36"/>
      <c r="E83" s="36"/>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40"/>
      <c r="AY83" s="12">
        <f t="shared" si="0"/>
        <v>0</v>
      </c>
      <c r="AZ83" s="47"/>
      <c r="BA83" s="25"/>
    </row>
    <row r="84" spans="1:53" ht="15" customHeight="1">
      <c r="A84" s="33"/>
      <c r="B84" s="34"/>
      <c r="C84" s="35"/>
      <c r="D84" s="36"/>
      <c r="E84" s="36"/>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40"/>
      <c r="AY84" s="12">
        <f t="shared" si="0"/>
        <v>0</v>
      </c>
      <c r="AZ84" s="47"/>
      <c r="BA84" s="25"/>
    </row>
    <row r="85" spans="1:53" ht="15" customHeight="1">
      <c r="A85" s="33"/>
      <c r="B85" s="34"/>
      <c r="C85" s="35"/>
      <c r="D85" s="36"/>
      <c r="E85" s="36"/>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40"/>
      <c r="AY85" s="12">
        <f t="shared" si="0"/>
        <v>0</v>
      </c>
      <c r="AZ85" s="47"/>
      <c r="BA85" s="25"/>
    </row>
    <row r="86" spans="1:53" ht="15" customHeight="1">
      <c r="A86" s="33"/>
      <c r="B86" s="34"/>
      <c r="C86" s="35"/>
      <c r="D86" s="36"/>
      <c r="E86" s="36"/>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40"/>
      <c r="AY86" s="12">
        <f t="shared" si="0"/>
        <v>0</v>
      </c>
      <c r="AZ86" s="47"/>
      <c r="BA86" s="25"/>
    </row>
    <row r="87" spans="1:53" ht="15" customHeight="1">
      <c r="A87" s="33"/>
      <c r="B87" s="34"/>
      <c r="C87" s="35"/>
      <c r="D87" s="36"/>
      <c r="E87" s="36"/>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40"/>
      <c r="AY87" s="12">
        <f t="shared" si="0"/>
        <v>0</v>
      </c>
      <c r="AZ87" s="47"/>
      <c r="BA87" s="25"/>
    </row>
    <row r="88" spans="1:53" ht="15" customHeight="1">
      <c r="A88" s="33"/>
      <c r="B88" s="34"/>
      <c r="C88" s="35"/>
      <c r="D88" s="36"/>
      <c r="E88" s="36"/>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40"/>
      <c r="AY88" s="12">
        <f t="shared" si="0"/>
        <v>0</v>
      </c>
      <c r="AZ88" s="47"/>
      <c r="BA88" s="25"/>
    </row>
    <row r="89" spans="1:53" ht="15" customHeight="1">
      <c r="A89" s="33"/>
      <c r="B89" s="34"/>
      <c r="C89" s="35"/>
      <c r="D89" s="36"/>
      <c r="E89" s="36"/>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40"/>
      <c r="AY89" s="12">
        <f t="shared" si="0"/>
        <v>0</v>
      </c>
      <c r="AZ89" s="47"/>
      <c r="BA89" s="25"/>
    </row>
    <row r="90" spans="1:53" ht="15" customHeight="1">
      <c r="A90" s="33"/>
      <c r="B90" s="34"/>
      <c r="C90" s="35"/>
      <c r="D90" s="36"/>
      <c r="E90" s="36"/>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40"/>
      <c r="AY90" s="12">
        <f t="shared" si="0"/>
        <v>0</v>
      </c>
      <c r="AZ90" s="47"/>
      <c r="BA90" s="25"/>
    </row>
    <row r="91" spans="1:53" ht="15" customHeight="1">
      <c r="A91" s="33"/>
      <c r="B91" s="34"/>
      <c r="C91" s="35"/>
      <c r="D91" s="36"/>
      <c r="E91" s="36"/>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40"/>
      <c r="AY91" s="12">
        <f t="shared" si="0"/>
        <v>0</v>
      </c>
      <c r="AZ91" s="47"/>
      <c r="BA91" s="25"/>
    </row>
    <row r="92" spans="1:53" ht="15" customHeight="1">
      <c r="A92" s="33"/>
      <c r="B92" s="34"/>
      <c r="C92" s="35"/>
      <c r="D92" s="36"/>
      <c r="E92" s="36"/>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40"/>
      <c r="AY92" s="12">
        <f t="shared" si="0"/>
        <v>0</v>
      </c>
      <c r="AZ92" s="47"/>
      <c r="BA92" s="25"/>
    </row>
    <row r="93" spans="1:53" ht="15" customHeight="1">
      <c r="A93" s="33"/>
      <c r="B93" s="34"/>
      <c r="C93" s="35"/>
      <c r="D93" s="36"/>
      <c r="E93" s="36"/>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40"/>
      <c r="AY93" s="12">
        <f t="shared" si="0"/>
        <v>0</v>
      </c>
      <c r="AZ93" s="47"/>
      <c r="BA93" s="25"/>
    </row>
    <row r="94" spans="1:53" ht="15" customHeight="1">
      <c r="A94" s="33"/>
      <c r="B94" s="34"/>
      <c r="C94" s="35"/>
      <c r="D94" s="36"/>
      <c r="E94" s="36"/>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40"/>
      <c r="AY94" s="12">
        <f t="shared" si="0"/>
        <v>0</v>
      </c>
      <c r="AZ94" s="47"/>
      <c r="BA94" s="25"/>
    </row>
    <row r="95" spans="1:53" ht="15" customHeight="1">
      <c r="A95" s="33"/>
      <c r="B95" s="34"/>
      <c r="C95" s="35"/>
      <c r="D95" s="36"/>
      <c r="E95" s="36"/>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40"/>
      <c r="AY95" s="12">
        <f t="shared" si="0"/>
        <v>0</v>
      </c>
      <c r="AZ95" s="47"/>
      <c r="BA95" s="25"/>
    </row>
    <row r="96" spans="1:53" ht="15" customHeight="1">
      <c r="A96" s="33"/>
      <c r="B96" s="34"/>
      <c r="C96" s="35"/>
      <c r="D96" s="36"/>
      <c r="E96" s="36"/>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40"/>
      <c r="AY96" s="12">
        <f t="shared" si="0"/>
        <v>0</v>
      </c>
      <c r="AZ96" s="47"/>
      <c r="BA96" s="25"/>
    </row>
    <row r="97" spans="1:53" ht="15" customHeight="1">
      <c r="A97" s="33"/>
      <c r="B97" s="34"/>
      <c r="C97" s="35"/>
      <c r="D97" s="36"/>
      <c r="E97" s="36"/>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40"/>
      <c r="AY97" s="12">
        <f t="shared" si="0"/>
        <v>0</v>
      </c>
      <c r="AZ97" s="47"/>
      <c r="BA97" s="25"/>
    </row>
    <row r="98" spans="1:53" ht="15" customHeight="1">
      <c r="A98" s="33"/>
      <c r="B98" s="34"/>
      <c r="C98" s="35"/>
      <c r="D98" s="36"/>
      <c r="E98" s="36"/>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40"/>
      <c r="AY98" s="12">
        <f t="shared" si="0"/>
        <v>0</v>
      </c>
      <c r="AZ98" s="47"/>
      <c r="BA98" s="25"/>
    </row>
    <row r="99" spans="1:53" ht="15" customHeight="1">
      <c r="A99" s="33"/>
      <c r="B99" s="34"/>
      <c r="C99" s="35"/>
      <c r="D99" s="36"/>
      <c r="E99" s="36"/>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40"/>
      <c r="AY99" s="12">
        <f t="shared" si="0"/>
        <v>0</v>
      </c>
      <c r="AZ99" s="47"/>
      <c r="BA99" s="25"/>
    </row>
    <row r="100" spans="1:53" ht="15" customHeight="1">
      <c r="A100" s="33"/>
      <c r="B100" s="34"/>
      <c r="C100" s="35"/>
      <c r="D100" s="36"/>
      <c r="E100" s="36"/>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40"/>
      <c r="AY100" s="12">
        <f t="shared" si="0"/>
        <v>0</v>
      </c>
      <c r="AZ100" s="47"/>
      <c r="BA100" s="25"/>
    </row>
    <row r="101" spans="1:53" ht="15" customHeight="1">
      <c r="A101" s="33"/>
      <c r="B101" s="34"/>
      <c r="C101" s="35"/>
      <c r="D101" s="36"/>
      <c r="E101" s="36"/>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40"/>
      <c r="AY101" s="12">
        <f t="shared" si="0"/>
        <v>0</v>
      </c>
      <c r="AZ101" s="47"/>
      <c r="BA101" s="25"/>
    </row>
    <row r="102" spans="1:53" ht="15" customHeight="1">
      <c r="A102" s="33"/>
      <c r="B102" s="34"/>
      <c r="C102" s="35"/>
      <c r="D102" s="36"/>
      <c r="E102" s="36"/>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40"/>
      <c r="AY102" s="12">
        <f t="shared" si="0"/>
        <v>0</v>
      </c>
      <c r="AZ102" s="47"/>
      <c r="BA102" s="25"/>
    </row>
    <row r="103" spans="1:53" ht="15" customHeight="1">
      <c r="A103" s="33"/>
      <c r="B103" s="34"/>
      <c r="C103" s="35"/>
      <c r="D103" s="36"/>
      <c r="E103" s="36"/>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40"/>
      <c r="AY103" s="12">
        <f t="shared" si="0"/>
        <v>0</v>
      </c>
      <c r="AZ103" s="47"/>
      <c r="BA103" s="25"/>
    </row>
    <row r="104" spans="1:53" ht="15" customHeight="1">
      <c r="A104" s="33"/>
      <c r="B104" s="34"/>
      <c r="C104" s="35"/>
      <c r="D104" s="36"/>
      <c r="E104" s="36"/>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40"/>
      <c r="AY104" s="12">
        <f t="shared" si="0"/>
        <v>0</v>
      </c>
      <c r="AZ104" s="47"/>
      <c r="BA104" s="25"/>
    </row>
    <row r="105" spans="1:53" ht="15" customHeight="1">
      <c r="A105" s="33"/>
      <c r="B105" s="34"/>
      <c r="C105" s="35"/>
      <c r="D105" s="36"/>
      <c r="E105" s="36"/>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40"/>
      <c r="AY105" s="12">
        <f t="shared" si="0"/>
        <v>0</v>
      </c>
      <c r="AZ105" s="47"/>
      <c r="BA105" s="25"/>
    </row>
    <row r="106" spans="1:53" ht="15" customHeight="1">
      <c r="A106" s="33"/>
      <c r="B106" s="34"/>
      <c r="C106" s="35"/>
      <c r="D106" s="36"/>
      <c r="E106" s="36"/>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40"/>
      <c r="AY106" s="12">
        <f t="shared" si="0"/>
        <v>0</v>
      </c>
      <c r="AZ106" s="47"/>
      <c r="BA106" s="25"/>
    </row>
    <row r="107" spans="1:53" ht="15" customHeight="1">
      <c r="A107" s="33"/>
      <c r="B107" s="34"/>
      <c r="C107" s="35"/>
      <c r="D107" s="36"/>
      <c r="E107" s="36"/>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40"/>
      <c r="AY107" s="12">
        <f t="shared" si="0"/>
        <v>0</v>
      </c>
      <c r="AZ107" s="47"/>
      <c r="BA107" s="25"/>
    </row>
    <row r="108" spans="1:53" ht="15" customHeight="1">
      <c r="A108" s="33"/>
      <c r="B108" s="34"/>
      <c r="C108" s="35"/>
      <c r="D108" s="36"/>
      <c r="E108" s="36"/>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40"/>
      <c r="AY108" s="12">
        <f t="shared" si="0"/>
        <v>0</v>
      </c>
      <c r="AZ108" s="47"/>
      <c r="BA108" s="25"/>
    </row>
    <row r="109" spans="1:53" ht="15" customHeight="1">
      <c r="A109" s="33"/>
      <c r="B109" s="34"/>
      <c r="C109" s="35"/>
      <c r="D109" s="36"/>
      <c r="E109" s="36"/>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40"/>
      <c r="AY109" s="12">
        <f t="shared" si="0"/>
        <v>0</v>
      </c>
      <c r="AZ109" s="47"/>
      <c r="BA109" s="25"/>
    </row>
    <row r="110" spans="1:53" ht="15" customHeight="1">
      <c r="A110" s="33"/>
      <c r="B110" s="34"/>
      <c r="C110" s="35"/>
      <c r="D110" s="36"/>
      <c r="E110" s="36"/>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40"/>
      <c r="AY110" s="12">
        <f t="shared" si="0"/>
        <v>0</v>
      </c>
      <c r="AZ110" s="47"/>
      <c r="BA110" s="25"/>
    </row>
    <row r="111" spans="1:53" ht="15" customHeight="1">
      <c r="A111" s="33"/>
      <c r="B111" s="34"/>
      <c r="C111" s="35"/>
      <c r="D111" s="36"/>
      <c r="E111" s="36"/>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40"/>
      <c r="AY111" s="12">
        <f t="shared" si="0"/>
        <v>0</v>
      </c>
      <c r="AZ111" s="47"/>
      <c r="BA111" s="25"/>
    </row>
    <row r="112" spans="1:53" ht="15" customHeight="1">
      <c r="A112" s="33"/>
      <c r="B112" s="34"/>
      <c r="C112" s="35"/>
      <c r="D112" s="36"/>
      <c r="E112" s="36"/>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40"/>
      <c r="AY112" s="12">
        <f t="shared" si="0"/>
        <v>0</v>
      </c>
      <c r="AZ112" s="47"/>
      <c r="BA112" s="25"/>
    </row>
    <row r="113" spans="1:53" ht="15" customHeight="1">
      <c r="A113" s="33"/>
      <c r="B113" s="34"/>
      <c r="C113" s="35"/>
      <c r="D113" s="36"/>
      <c r="E113" s="36"/>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40"/>
      <c r="AY113" s="12">
        <f t="shared" si="0"/>
        <v>0</v>
      </c>
      <c r="AZ113" s="47"/>
      <c r="BA113" s="25"/>
    </row>
    <row r="114" spans="1:53" ht="15" customHeight="1">
      <c r="A114" s="33"/>
      <c r="B114" s="34"/>
      <c r="C114" s="35"/>
      <c r="D114" s="36"/>
      <c r="E114" s="36"/>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40"/>
      <c r="AY114" s="12">
        <f t="shared" si="0"/>
        <v>0</v>
      </c>
      <c r="AZ114" s="47"/>
      <c r="BA114" s="25"/>
    </row>
    <row r="115" spans="1:53" ht="15" customHeight="1">
      <c r="A115" s="33"/>
      <c r="B115" s="34"/>
      <c r="C115" s="35"/>
      <c r="D115" s="36"/>
      <c r="E115" s="36"/>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40"/>
      <c r="AY115" s="12">
        <f t="shared" si="0"/>
        <v>0</v>
      </c>
      <c r="AZ115" s="47"/>
      <c r="BA115" s="25"/>
    </row>
    <row r="116" spans="1:53" ht="15" customHeight="1">
      <c r="A116" s="33"/>
      <c r="B116" s="34"/>
      <c r="C116" s="35"/>
      <c r="D116" s="36"/>
      <c r="E116" s="36"/>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40"/>
      <c r="AY116" s="12">
        <f t="shared" si="0"/>
        <v>0</v>
      </c>
      <c r="AZ116" s="47"/>
      <c r="BA116" s="25"/>
    </row>
    <row r="117" spans="1:53" ht="15" customHeight="1">
      <c r="A117" s="33"/>
      <c r="B117" s="34"/>
      <c r="C117" s="35"/>
      <c r="D117" s="36"/>
      <c r="E117" s="36"/>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40"/>
      <c r="AY117" s="12">
        <f t="shared" si="0"/>
        <v>0</v>
      </c>
      <c r="AZ117" s="47"/>
      <c r="BA117" s="25"/>
    </row>
    <row r="118" spans="1:53" ht="15" customHeight="1">
      <c r="A118" s="33"/>
      <c r="B118" s="34"/>
      <c r="C118" s="35"/>
      <c r="D118" s="36"/>
      <c r="E118" s="36"/>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40"/>
      <c r="AY118" s="12">
        <f t="shared" si="0"/>
        <v>0</v>
      </c>
      <c r="AZ118" s="47"/>
      <c r="BA118" s="25"/>
    </row>
    <row r="119" spans="1:53" ht="15" customHeight="1">
      <c r="A119" s="33"/>
      <c r="B119" s="34"/>
      <c r="C119" s="35"/>
      <c r="D119" s="36"/>
      <c r="E119" s="36"/>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40"/>
      <c r="AY119" s="12">
        <f t="shared" si="0"/>
        <v>0</v>
      </c>
      <c r="AZ119" s="47"/>
      <c r="BA119" s="25"/>
    </row>
    <row r="120" spans="1:53" ht="15" customHeight="1">
      <c r="A120" s="33"/>
      <c r="B120" s="34"/>
      <c r="C120" s="35"/>
      <c r="D120" s="36"/>
      <c r="E120" s="36"/>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40"/>
      <c r="AY120" s="12">
        <f t="shared" si="0"/>
        <v>0</v>
      </c>
      <c r="AZ120" s="47"/>
      <c r="BA120" s="25"/>
    </row>
    <row r="121" spans="1:53" ht="15" customHeight="1">
      <c r="A121" s="33"/>
      <c r="B121" s="34"/>
      <c r="C121" s="35"/>
      <c r="D121" s="36"/>
      <c r="E121" s="36"/>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40"/>
      <c r="AY121" s="12">
        <f t="shared" si="0"/>
        <v>0</v>
      </c>
      <c r="AZ121" s="47"/>
      <c r="BA121" s="25"/>
    </row>
    <row r="122" spans="1:53" ht="15" customHeight="1">
      <c r="A122" s="33"/>
      <c r="B122" s="34"/>
      <c r="C122" s="35"/>
      <c r="D122" s="36"/>
      <c r="E122" s="36"/>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40"/>
      <c r="AY122" s="12">
        <f t="shared" si="0"/>
        <v>0</v>
      </c>
      <c r="AZ122" s="47"/>
      <c r="BA122" s="25"/>
    </row>
    <row r="123" spans="1:53" ht="15" customHeight="1">
      <c r="A123" s="33"/>
      <c r="B123" s="34"/>
      <c r="C123" s="35"/>
      <c r="D123" s="36"/>
      <c r="E123" s="36"/>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40"/>
      <c r="AY123" s="12">
        <f t="shared" si="0"/>
        <v>0</v>
      </c>
      <c r="AZ123" s="47"/>
      <c r="BA123" s="25"/>
    </row>
    <row r="124" spans="1:53" ht="15" customHeight="1">
      <c r="A124" s="33"/>
      <c r="B124" s="34"/>
      <c r="C124" s="35"/>
      <c r="D124" s="36"/>
      <c r="E124" s="36"/>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40"/>
      <c r="AY124" s="12">
        <f t="shared" si="0"/>
        <v>0</v>
      </c>
      <c r="AZ124" s="47"/>
      <c r="BA124" s="25"/>
    </row>
    <row r="125" spans="1:53" ht="15" customHeight="1">
      <c r="A125" s="33"/>
      <c r="B125" s="34"/>
      <c r="C125" s="35"/>
      <c r="D125" s="36"/>
      <c r="E125" s="36"/>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40"/>
      <c r="AY125" s="12">
        <f t="shared" si="0"/>
        <v>0</v>
      </c>
      <c r="AZ125" s="47"/>
      <c r="BA125" s="25"/>
    </row>
    <row r="126" spans="1:53" ht="15" customHeight="1">
      <c r="A126" s="33"/>
      <c r="B126" s="34"/>
      <c r="C126" s="35"/>
      <c r="D126" s="36"/>
      <c r="E126" s="36"/>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40"/>
      <c r="AY126" s="12">
        <f t="shared" si="0"/>
        <v>0</v>
      </c>
      <c r="AZ126" s="47"/>
      <c r="BA126" s="25"/>
    </row>
    <row r="127" spans="1:53" ht="15" customHeight="1">
      <c r="A127" s="33"/>
      <c r="B127" s="34"/>
      <c r="C127" s="35"/>
      <c r="D127" s="36"/>
      <c r="E127" s="36"/>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40"/>
      <c r="AY127" s="12">
        <f t="shared" si="0"/>
        <v>0</v>
      </c>
      <c r="AZ127" s="47"/>
      <c r="BA127" s="25"/>
    </row>
    <row r="128" spans="1:53" ht="15" customHeight="1">
      <c r="A128" s="33"/>
      <c r="B128" s="34"/>
      <c r="C128" s="35"/>
      <c r="D128" s="36"/>
      <c r="E128" s="36"/>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40"/>
      <c r="AY128" s="12">
        <f t="shared" si="0"/>
        <v>0</v>
      </c>
      <c r="AZ128" s="47"/>
      <c r="BA128" s="25"/>
    </row>
    <row r="129" spans="1:53" ht="15" customHeight="1">
      <c r="A129" s="33"/>
      <c r="B129" s="34"/>
      <c r="C129" s="35"/>
      <c r="D129" s="36"/>
      <c r="E129" s="36"/>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40"/>
      <c r="AY129" s="12">
        <f t="shared" si="0"/>
        <v>0</v>
      </c>
      <c r="AZ129" s="47"/>
      <c r="BA129" s="25"/>
    </row>
    <row r="130" spans="1:53" ht="15" customHeight="1">
      <c r="A130" s="33"/>
      <c r="B130" s="34"/>
      <c r="C130" s="35"/>
      <c r="D130" s="36"/>
      <c r="E130" s="36"/>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40"/>
      <c r="AY130" s="12">
        <f t="shared" si="0"/>
        <v>0</v>
      </c>
      <c r="AZ130" s="47"/>
      <c r="BA130" s="25"/>
    </row>
    <row r="131" spans="1:53" ht="15" customHeight="1">
      <c r="A131" s="33"/>
      <c r="B131" s="34"/>
      <c r="C131" s="35"/>
      <c r="D131" s="36"/>
      <c r="E131" s="36"/>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40"/>
      <c r="AY131" s="12">
        <f t="shared" si="0"/>
        <v>0</v>
      </c>
      <c r="AZ131" s="47"/>
      <c r="BA131" s="25"/>
    </row>
    <row r="132" spans="1:53" ht="15" customHeight="1">
      <c r="A132" s="33"/>
      <c r="B132" s="34"/>
      <c r="C132" s="35"/>
      <c r="D132" s="36"/>
      <c r="E132" s="36"/>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40"/>
      <c r="AY132" s="12">
        <f t="shared" si="0"/>
        <v>0</v>
      </c>
      <c r="AZ132" s="47"/>
      <c r="BA132" s="25"/>
    </row>
    <row r="133" spans="1:53" ht="15" customHeight="1">
      <c r="A133" s="33"/>
      <c r="B133" s="34"/>
      <c r="C133" s="35"/>
      <c r="D133" s="36"/>
      <c r="E133" s="36"/>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40"/>
      <c r="AY133" s="12">
        <f t="shared" si="0"/>
        <v>0</v>
      </c>
      <c r="AZ133" s="47"/>
      <c r="BA133" s="25"/>
    </row>
    <row r="134" spans="1:53" ht="15" customHeight="1">
      <c r="A134" s="33"/>
      <c r="B134" s="34"/>
      <c r="C134" s="35"/>
      <c r="D134" s="36"/>
      <c r="E134" s="36"/>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40"/>
      <c r="AY134" s="12">
        <f t="shared" si="0"/>
        <v>0</v>
      </c>
      <c r="AZ134" s="47"/>
      <c r="BA134" s="25"/>
    </row>
    <row r="135" spans="1:53" ht="15" customHeight="1">
      <c r="A135" s="33"/>
      <c r="B135" s="34"/>
      <c r="C135" s="35"/>
      <c r="D135" s="36"/>
      <c r="E135" s="36"/>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40"/>
      <c r="AY135" s="12">
        <f t="shared" si="0"/>
        <v>0</v>
      </c>
      <c r="AZ135" s="47"/>
      <c r="BA135" s="25"/>
    </row>
    <row r="136" spans="1:53" ht="15" customHeight="1">
      <c r="A136" s="33"/>
      <c r="B136" s="34"/>
      <c r="C136" s="35"/>
      <c r="D136" s="36"/>
      <c r="E136" s="36"/>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40"/>
      <c r="AY136" s="12">
        <f t="shared" si="0"/>
        <v>0</v>
      </c>
      <c r="AZ136" s="47"/>
      <c r="BA136" s="25"/>
    </row>
    <row r="137" spans="1:53" ht="15" customHeight="1">
      <c r="A137" s="33"/>
      <c r="B137" s="34"/>
      <c r="C137" s="35"/>
      <c r="D137" s="36"/>
      <c r="E137" s="36"/>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40"/>
      <c r="AY137" s="12">
        <f t="shared" si="0"/>
        <v>0</v>
      </c>
      <c r="AZ137" s="47"/>
      <c r="BA137" s="25"/>
    </row>
    <row r="138" spans="1:53" ht="15" customHeight="1">
      <c r="A138" s="33"/>
      <c r="B138" s="34"/>
      <c r="C138" s="35"/>
      <c r="D138" s="36"/>
      <c r="E138" s="36"/>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40"/>
      <c r="AY138" s="12">
        <f t="shared" si="0"/>
        <v>0</v>
      </c>
      <c r="AZ138" s="47"/>
      <c r="BA138" s="25"/>
    </row>
    <row r="139" spans="1:53" ht="15" customHeight="1">
      <c r="A139" s="33"/>
      <c r="B139" s="34"/>
      <c r="C139" s="35"/>
      <c r="D139" s="36"/>
      <c r="E139" s="36"/>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40"/>
      <c r="AY139" s="12">
        <f t="shared" si="0"/>
        <v>0</v>
      </c>
      <c r="AZ139" s="47"/>
      <c r="BA139" s="25"/>
    </row>
    <row r="140" spans="1:53" ht="15" customHeight="1">
      <c r="A140" s="33"/>
      <c r="B140" s="34"/>
      <c r="C140" s="35"/>
      <c r="D140" s="36"/>
      <c r="E140" s="36"/>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40"/>
      <c r="AY140" s="12">
        <f t="shared" si="0"/>
        <v>0</v>
      </c>
      <c r="AZ140" s="47"/>
      <c r="BA140" s="25"/>
    </row>
    <row r="141" spans="1:53" ht="15" customHeight="1">
      <c r="A141" s="33"/>
      <c r="B141" s="34"/>
      <c r="C141" s="35"/>
      <c r="D141" s="36"/>
      <c r="E141" s="36"/>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40"/>
      <c r="AY141" s="12">
        <f t="shared" si="0"/>
        <v>0</v>
      </c>
      <c r="AZ141" s="47"/>
      <c r="BA141" s="25"/>
    </row>
    <row r="142" spans="1:53" ht="15" customHeight="1">
      <c r="A142" s="33"/>
      <c r="B142" s="34"/>
      <c r="C142" s="35"/>
      <c r="D142" s="36"/>
      <c r="E142" s="36"/>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40"/>
      <c r="AY142" s="12">
        <f t="shared" si="0"/>
        <v>0</v>
      </c>
      <c r="AZ142" s="47"/>
      <c r="BA142" s="25"/>
    </row>
    <row r="143" spans="1:53" ht="15" customHeight="1">
      <c r="A143" s="33"/>
      <c r="B143" s="34"/>
      <c r="C143" s="35"/>
      <c r="D143" s="36"/>
      <c r="E143" s="36"/>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40"/>
      <c r="AY143" s="12">
        <f t="shared" si="0"/>
        <v>0</v>
      </c>
      <c r="AZ143" s="47"/>
      <c r="BA143" s="25"/>
    </row>
    <row r="144" spans="1:53" ht="15" customHeight="1">
      <c r="A144" s="33"/>
      <c r="B144" s="34"/>
      <c r="C144" s="35"/>
      <c r="D144" s="36"/>
      <c r="E144" s="36"/>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40"/>
      <c r="AY144" s="12">
        <f t="shared" si="0"/>
        <v>0</v>
      </c>
      <c r="AZ144" s="47"/>
      <c r="BA144" s="25"/>
    </row>
    <row r="145" spans="1:53" ht="15" customHeight="1">
      <c r="A145" s="33"/>
      <c r="B145" s="34"/>
      <c r="C145" s="35"/>
      <c r="D145" s="36"/>
      <c r="E145" s="36"/>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40"/>
      <c r="AY145" s="12">
        <f t="shared" si="0"/>
        <v>0</v>
      </c>
      <c r="AZ145" s="47"/>
      <c r="BA145" s="25"/>
    </row>
    <row r="146" spans="1:53" ht="15" customHeight="1">
      <c r="A146" s="33"/>
      <c r="B146" s="34"/>
      <c r="C146" s="35"/>
      <c r="D146" s="36"/>
      <c r="E146" s="36"/>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40"/>
      <c r="AY146" s="12">
        <f t="shared" si="0"/>
        <v>0</v>
      </c>
      <c r="AZ146" s="47"/>
      <c r="BA146" s="25"/>
    </row>
    <row r="147" spans="1:53" ht="15" customHeight="1">
      <c r="A147" s="33"/>
      <c r="B147" s="34"/>
      <c r="C147" s="35"/>
      <c r="D147" s="36"/>
      <c r="E147" s="36"/>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40"/>
      <c r="AY147" s="12">
        <f t="shared" si="0"/>
        <v>0</v>
      </c>
      <c r="AZ147" s="47"/>
      <c r="BA147" s="25"/>
    </row>
    <row r="148" spans="1:53" ht="15" customHeight="1">
      <c r="A148" s="33"/>
      <c r="B148" s="34"/>
      <c r="C148" s="35"/>
      <c r="D148" s="36"/>
      <c r="E148" s="36"/>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40"/>
      <c r="AY148" s="12">
        <f t="shared" si="0"/>
        <v>0</v>
      </c>
      <c r="AZ148" s="47"/>
      <c r="BA148" s="25"/>
    </row>
    <row r="149" spans="1:53" ht="15" customHeight="1">
      <c r="A149" s="33"/>
      <c r="B149" s="34"/>
      <c r="C149" s="35"/>
      <c r="D149" s="36"/>
      <c r="E149" s="36"/>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40"/>
      <c r="AY149" s="12">
        <f t="shared" si="0"/>
        <v>0</v>
      </c>
      <c r="AZ149" s="47"/>
      <c r="BA149" s="25"/>
    </row>
    <row r="150" spans="1:53" ht="15" customHeight="1">
      <c r="A150" s="33"/>
      <c r="B150" s="34"/>
      <c r="C150" s="35"/>
      <c r="D150" s="36"/>
      <c r="E150" s="36"/>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40"/>
      <c r="AY150" s="12">
        <f t="shared" si="0"/>
        <v>0</v>
      </c>
      <c r="AZ150" s="47"/>
      <c r="BA150" s="25"/>
    </row>
    <row r="151" spans="1:53" ht="15" customHeight="1">
      <c r="A151" s="33"/>
      <c r="B151" s="34"/>
      <c r="C151" s="35"/>
      <c r="D151" s="36"/>
      <c r="E151" s="36"/>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40"/>
      <c r="AY151" s="12">
        <f t="shared" si="0"/>
        <v>0</v>
      </c>
      <c r="AZ151" s="47"/>
      <c r="BA151" s="25"/>
    </row>
    <row r="152" spans="1:53" ht="15" customHeight="1">
      <c r="A152" s="33"/>
      <c r="B152" s="34"/>
      <c r="C152" s="35"/>
      <c r="D152" s="36"/>
      <c r="E152" s="36"/>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40"/>
      <c r="AY152" s="12">
        <f t="shared" si="0"/>
        <v>0</v>
      </c>
      <c r="AZ152" s="47"/>
      <c r="BA152" s="25"/>
    </row>
    <row r="153" spans="1:53" ht="15" customHeight="1">
      <c r="A153" s="33"/>
      <c r="B153" s="34"/>
      <c r="C153" s="35"/>
      <c r="D153" s="36"/>
      <c r="E153" s="36"/>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40"/>
      <c r="AY153" s="12">
        <f t="shared" si="0"/>
        <v>0</v>
      </c>
      <c r="AZ153" s="47"/>
      <c r="BA153" s="25"/>
    </row>
    <row r="154" spans="1:53" ht="15" customHeight="1">
      <c r="A154" s="33"/>
      <c r="B154" s="34"/>
      <c r="C154" s="35"/>
      <c r="D154" s="36"/>
      <c r="E154" s="36"/>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40"/>
      <c r="AY154" s="12">
        <f t="shared" si="0"/>
        <v>0</v>
      </c>
      <c r="AZ154" s="47"/>
      <c r="BA154" s="25"/>
    </row>
    <row r="155" spans="1:53" ht="15" customHeight="1">
      <c r="A155" s="33"/>
      <c r="B155" s="34"/>
      <c r="C155" s="35"/>
      <c r="D155" s="36"/>
      <c r="E155" s="36"/>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40"/>
      <c r="AY155" s="12">
        <f t="shared" si="0"/>
        <v>0</v>
      </c>
      <c r="AZ155" s="47"/>
      <c r="BA155" s="25"/>
    </row>
    <row r="156" spans="1:53" ht="15" customHeight="1">
      <c r="A156" s="33"/>
      <c r="B156" s="34"/>
      <c r="C156" s="35"/>
      <c r="D156" s="36"/>
      <c r="E156" s="36"/>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c r="AU156" s="37"/>
      <c r="AV156" s="37"/>
      <c r="AW156" s="37"/>
      <c r="AX156" s="40"/>
      <c r="AY156" s="12">
        <f t="shared" si="0"/>
        <v>0</v>
      </c>
      <c r="AZ156" s="47"/>
      <c r="BA156" s="25"/>
    </row>
    <row r="157" spans="1:53" ht="15" customHeight="1">
      <c r="A157" s="33"/>
      <c r="B157" s="34"/>
      <c r="C157" s="35"/>
      <c r="D157" s="36"/>
      <c r="E157" s="36"/>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40"/>
      <c r="AY157" s="12">
        <f t="shared" si="0"/>
        <v>0</v>
      </c>
      <c r="AZ157" s="47"/>
      <c r="BA157" s="25"/>
    </row>
    <row r="158" spans="1:53" ht="15" customHeight="1">
      <c r="A158" s="33"/>
      <c r="B158" s="34"/>
      <c r="C158" s="35"/>
      <c r="D158" s="36"/>
      <c r="E158" s="36"/>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c r="AQ158" s="37"/>
      <c r="AR158" s="37"/>
      <c r="AS158" s="37"/>
      <c r="AT158" s="37"/>
      <c r="AU158" s="37"/>
      <c r="AV158" s="37"/>
      <c r="AW158" s="37"/>
      <c r="AX158" s="40"/>
      <c r="AY158" s="12">
        <f t="shared" si="0"/>
        <v>0</v>
      </c>
      <c r="AZ158" s="47"/>
      <c r="BA158" s="25"/>
    </row>
    <row r="159" spans="1:53" ht="15" customHeight="1">
      <c r="A159" s="33"/>
      <c r="B159" s="34"/>
      <c r="C159" s="35"/>
      <c r="D159" s="36"/>
      <c r="E159" s="36"/>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c r="AX159" s="40"/>
      <c r="AY159" s="12">
        <f t="shared" si="0"/>
        <v>0</v>
      </c>
      <c r="AZ159" s="47"/>
      <c r="BA159" s="25"/>
    </row>
    <row r="160" spans="1:53" ht="15" customHeight="1">
      <c r="A160" s="33"/>
      <c r="B160" s="34"/>
      <c r="C160" s="35"/>
      <c r="D160" s="36"/>
      <c r="E160" s="36"/>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37"/>
      <c r="AR160" s="37"/>
      <c r="AS160" s="37"/>
      <c r="AT160" s="37"/>
      <c r="AU160" s="37"/>
      <c r="AV160" s="37"/>
      <c r="AW160" s="37"/>
      <c r="AX160" s="40"/>
      <c r="AY160" s="12">
        <f t="shared" si="0"/>
        <v>0</v>
      </c>
      <c r="AZ160" s="47"/>
      <c r="BA160" s="25"/>
    </row>
    <row r="161" spans="1:53" ht="15" customHeight="1">
      <c r="A161" s="33"/>
      <c r="B161" s="34"/>
      <c r="C161" s="35"/>
      <c r="D161" s="36"/>
      <c r="E161" s="36"/>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c r="AQ161" s="37"/>
      <c r="AR161" s="37"/>
      <c r="AS161" s="37"/>
      <c r="AT161" s="37"/>
      <c r="AU161" s="37"/>
      <c r="AV161" s="37"/>
      <c r="AW161" s="37"/>
      <c r="AX161" s="40"/>
      <c r="AY161" s="12">
        <f t="shared" si="0"/>
        <v>0</v>
      </c>
      <c r="AZ161" s="47"/>
      <c r="BA161" s="25"/>
    </row>
    <row r="162" spans="1:53" ht="15" customHeight="1">
      <c r="A162" s="33"/>
      <c r="B162" s="34"/>
      <c r="C162" s="35"/>
      <c r="D162" s="36"/>
      <c r="E162" s="36"/>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c r="AQ162" s="37"/>
      <c r="AR162" s="37"/>
      <c r="AS162" s="37"/>
      <c r="AT162" s="37"/>
      <c r="AU162" s="37"/>
      <c r="AV162" s="37"/>
      <c r="AW162" s="37"/>
      <c r="AX162" s="40"/>
      <c r="AY162" s="12">
        <f t="shared" si="0"/>
        <v>0</v>
      </c>
      <c r="AZ162" s="47"/>
      <c r="BA162" s="25"/>
    </row>
    <row r="163" spans="1:53" ht="15" customHeight="1">
      <c r="A163" s="33"/>
      <c r="B163" s="34"/>
      <c r="C163" s="35"/>
      <c r="D163" s="36"/>
      <c r="E163" s="36"/>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c r="AQ163" s="37"/>
      <c r="AR163" s="37"/>
      <c r="AS163" s="37"/>
      <c r="AT163" s="37"/>
      <c r="AU163" s="37"/>
      <c r="AV163" s="37"/>
      <c r="AW163" s="37"/>
      <c r="AX163" s="40"/>
      <c r="AY163" s="12">
        <f t="shared" si="0"/>
        <v>0</v>
      </c>
      <c r="AZ163" s="47"/>
      <c r="BA163" s="25"/>
    </row>
    <row r="164" spans="1:53" ht="15" customHeight="1">
      <c r="A164" s="33"/>
      <c r="B164" s="34"/>
      <c r="C164" s="35"/>
      <c r="D164" s="36"/>
      <c r="E164" s="36"/>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c r="AU164" s="37"/>
      <c r="AV164" s="37"/>
      <c r="AW164" s="37"/>
      <c r="AX164" s="40"/>
      <c r="AY164" s="12">
        <f t="shared" si="0"/>
        <v>0</v>
      </c>
      <c r="AZ164" s="47"/>
      <c r="BA164" s="25"/>
    </row>
    <row r="165" spans="1:53" ht="15" customHeight="1">
      <c r="A165" s="33"/>
      <c r="B165" s="34"/>
      <c r="C165" s="35"/>
      <c r="D165" s="36"/>
      <c r="E165" s="36"/>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c r="AQ165" s="37"/>
      <c r="AR165" s="37"/>
      <c r="AS165" s="37"/>
      <c r="AT165" s="37"/>
      <c r="AU165" s="37"/>
      <c r="AV165" s="37"/>
      <c r="AW165" s="37"/>
      <c r="AX165" s="40"/>
      <c r="AY165" s="12">
        <f t="shared" si="0"/>
        <v>0</v>
      </c>
      <c r="AZ165" s="47"/>
      <c r="BA165" s="25"/>
    </row>
    <row r="166" spans="1:53" ht="15" customHeight="1">
      <c r="A166" s="33"/>
      <c r="B166" s="34"/>
      <c r="C166" s="35"/>
      <c r="D166" s="36"/>
      <c r="E166" s="36"/>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37"/>
      <c r="AR166" s="37"/>
      <c r="AS166" s="37"/>
      <c r="AT166" s="37"/>
      <c r="AU166" s="37"/>
      <c r="AV166" s="37"/>
      <c r="AW166" s="37"/>
      <c r="AX166" s="40"/>
      <c r="AY166" s="12">
        <f t="shared" si="0"/>
        <v>0</v>
      </c>
      <c r="AZ166" s="47"/>
      <c r="BA166" s="25"/>
    </row>
    <row r="167" spans="1:53" ht="15" customHeight="1">
      <c r="A167" s="33"/>
      <c r="B167" s="34"/>
      <c r="C167" s="35"/>
      <c r="D167" s="36"/>
      <c r="E167" s="36"/>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c r="AW167" s="37"/>
      <c r="AX167" s="40"/>
      <c r="AY167" s="12">
        <f t="shared" si="0"/>
        <v>0</v>
      </c>
      <c r="AZ167" s="47"/>
      <c r="BA167" s="25"/>
    </row>
    <row r="168" spans="1:53" ht="15" customHeight="1">
      <c r="A168" s="33"/>
      <c r="B168" s="34"/>
      <c r="C168" s="35"/>
      <c r="D168" s="36"/>
      <c r="E168" s="36"/>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c r="AU168" s="37"/>
      <c r="AV168" s="37"/>
      <c r="AW168" s="37"/>
      <c r="AX168" s="40"/>
      <c r="AY168" s="12">
        <f t="shared" si="0"/>
        <v>0</v>
      </c>
      <c r="AZ168" s="47"/>
      <c r="BA168" s="25"/>
    </row>
    <row r="169" spans="1:53" ht="15" customHeight="1">
      <c r="A169" s="33"/>
      <c r="B169" s="34"/>
      <c r="C169" s="35"/>
      <c r="D169" s="36"/>
      <c r="E169" s="36"/>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c r="AQ169" s="37"/>
      <c r="AR169" s="37"/>
      <c r="AS169" s="37"/>
      <c r="AT169" s="37"/>
      <c r="AU169" s="37"/>
      <c r="AV169" s="37"/>
      <c r="AW169" s="37"/>
      <c r="AX169" s="40"/>
      <c r="AY169" s="12">
        <f t="shared" si="0"/>
        <v>0</v>
      </c>
      <c r="AZ169" s="47"/>
      <c r="BA169" s="25"/>
    </row>
    <row r="170" spans="1:53" ht="15" customHeight="1">
      <c r="A170" s="33"/>
      <c r="B170" s="34"/>
      <c r="C170" s="35"/>
      <c r="D170" s="36"/>
      <c r="E170" s="36"/>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37"/>
      <c r="AR170" s="37"/>
      <c r="AS170" s="37"/>
      <c r="AT170" s="37"/>
      <c r="AU170" s="37"/>
      <c r="AV170" s="37"/>
      <c r="AW170" s="37"/>
      <c r="AX170" s="40"/>
      <c r="AY170" s="12">
        <f t="shared" si="0"/>
        <v>0</v>
      </c>
      <c r="AZ170" s="47"/>
      <c r="BA170" s="25"/>
    </row>
    <row r="171" spans="1:53" ht="15" customHeight="1">
      <c r="A171" s="33"/>
      <c r="B171" s="34"/>
      <c r="C171" s="35"/>
      <c r="D171" s="36"/>
      <c r="E171" s="36"/>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c r="AQ171" s="37"/>
      <c r="AR171" s="37"/>
      <c r="AS171" s="37"/>
      <c r="AT171" s="37"/>
      <c r="AU171" s="37"/>
      <c r="AV171" s="37"/>
      <c r="AW171" s="37"/>
      <c r="AX171" s="40"/>
      <c r="AY171" s="12">
        <f t="shared" si="0"/>
        <v>0</v>
      </c>
      <c r="AZ171" s="47"/>
      <c r="BA171" s="25"/>
    </row>
    <row r="172" spans="1:53" ht="15" customHeight="1">
      <c r="A172" s="33"/>
      <c r="B172" s="34"/>
      <c r="C172" s="35"/>
      <c r="D172" s="36"/>
      <c r="E172" s="36"/>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c r="AQ172" s="37"/>
      <c r="AR172" s="37"/>
      <c r="AS172" s="37"/>
      <c r="AT172" s="37"/>
      <c r="AU172" s="37"/>
      <c r="AV172" s="37"/>
      <c r="AW172" s="37"/>
      <c r="AX172" s="40"/>
      <c r="AY172" s="12">
        <f t="shared" si="0"/>
        <v>0</v>
      </c>
      <c r="AZ172" s="47"/>
      <c r="BA172" s="25"/>
    </row>
    <row r="173" spans="1:53" ht="15" customHeight="1">
      <c r="A173" s="33"/>
      <c r="B173" s="34"/>
      <c r="C173" s="35"/>
      <c r="D173" s="36"/>
      <c r="E173" s="36"/>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c r="AN173" s="37"/>
      <c r="AO173" s="37"/>
      <c r="AP173" s="37"/>
      <c r="AQ173" s="37"/>
      <c r="AR173" s="37"/>
      <c r="AS173" s="37"/>
      <c r="AT173" s="37"/>
      <c r="AU173" s="37"/>
      <c r="AV173" s="37"/>
      <c r="AW173" s="37"/>
      <c r="AX173" s="40"/>
      <c r="AY173" s="12">
        <f t="shared" si="0"/>
        <v>0</v>
      </c>
      <c r="AZ173" s="47"/>
      <c r="BA173" s="25"/>
    </row>
    <row r="174" spans="1:53" ht="15" customHeight="1">
      <c r="A174" s="33"/>
      <c r="B174" s="34"/>
      <c r="C174" s="35"/>
      <c r="D174" s="36"/>
      <c r="E174" s="36"/>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c r="AN174" s="37"/>
      <c r="AO174" s="37"/>
      <c r="AP174" s="37"/>
      <c r="AQ174" s="37"/>
      <c r="AR174" s="37"/>
      <c r="AS174" s="37"/>
      <c r="AT174" s="37"/>
      <c r="AU174" s="37"/>
      <c r="AV174" s="37"/>
      <c r="AW174" s="37"/>
      <c r="AX174" s="40"/>
      <c r="AY174" s="12">
        <f t="shared" si="0"/>
        <v>0</v>
      </c>
      <c r="AZ174" s="47"/>
      <c r="BA174" s="25"/>
    </row>
    <row r="175" spans="1:53" ht="15" customHeight="1">
      <c r="A175" s="33"/>
      <c r="B175" s="34"/>
      <c r="C175" s="35"/>
      <c r="D175" s="36"/>
      <c r="E175" s="36"/>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c r="AL175" s="37"/>
      <c r="AM175" s="37"/>
      <c r="AN175" s="37"/>
      <c r="AO175" s="37"/>
      <c r="AP175" s="37"/>
      <c r="AQ175" s="37"/>
      <c r="AR175" s="37"/>
      <c r="AS175" s="37"/>
      <c r="AT175" s="37"/>
      <c r="AU175" s="37"/>
      <c r="AV175" s="37"/>
      <c r="AW175" s="37"/>
      <c r="AX175" s="40"/>
      <c r="AY175" s="12">
        <f t="shared" si="0"/>
        <v>0</v>
      </c>
      <c r="AZ175" s="47"/>
      <c r="BA175" s="25"/>
    </row>
    <row r="176" spans="1:53" ht="15" customHeight="1">
      <c r="A176" s="33"/>
      <c r="B176" s="34"/>
      <c r="C176" s="35"/>
      <c r="D176" s="36"/>
      <c r="E176" s="36"/>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c r="AP176" s="37"/>
      <c r="AQ176" s="37"/>
      <c r="AR176" s="37"/>
      <c r="AS176" s="37"/>
      <c r="AT176" s="37"/>
      <c r="AU176" s="37"/>
      <c r="AV176" s="37"/>
      <c r="AW176" s="37"/>
      <c r="AX176" s="40"/>
      <c r="AY176" s="12">
        <f t="shared" si="0"/>
        <v>0</v>
      </c>
      <c r="AZ176" s="47"/>
      <c r="BA176" s="25"/>
    </row>
    <row r="177" spans="1:53" ht="15" customHeight="1">
      <c r="A177" s="33"/>
      <c r="B177" s="34"/>
      <c r="C177" s="35"/>
      <c r="D177" s="36"/>
      <c r="E177" s="36"/>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c r="AM177" s="37"/>
      <c r="AN177" s="37"/>
      <c r="AO177" s="37"/>
      <c r="AP177" s="37"/>
      <c r="AQ177" s="37"/>
      <c r="AR177" s="37"/>
      <c r="AS177" s="37"/>
      <c r="AT177" s="37"/>
      <c r="AU177" s="37"/>
      <c r="AV177" s="37"/>
      <c r="AW177" s="37"/>
      <c r="AX177" s="40"/>
      <c r="AY177" s="12">
        <f t="shared" si="0"/>
        <v>0</v>
      </c>
      <c r="AZ177" s="47"/>
      <c r="BA177" s="25"/>
    </row>
    <row r="178" spans="1:53" ht="15" customHeight="1">
      <c r="A178" s="33"/>
      <c r="B178" s="34"/>
      <c r="C178" s="35"/>
      <c r="D178" s="36"/>
      <c r="E178" s="36"/>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c r="AQ178" s="37"/>
      <c r="AR178" s="37"/>
      <c r="AS178" s="37"/>
      <c r="AT178" s="37"/>
      <c r="AU178" s="37"/>
      <c r="AV178" s="37"/>
      <c r="AW178" s="37"/>
      <c r="AX178" s="40"/>
      <c r="AY178" s="12">
        <f t="shared" si="0"/>
        <v>0</v>
      </c>
      <c r="AZ178" s="47"/>
      <c r="BA178" s="25"/>
    </row>
    <row r="179" spans="1:53" ht="15" customHeight="1">
      <c r="A179" s="33"/>
      <c r="B179" s="34"/>
      <c r="C179" s="35"/>
      <c r="D179" s="36"/>
      <c r="E179" s="36"/>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c r="AP179" s="37"/>
      <c r="AQ179" s="37"/>
      <c r="AR179" s="37"/>
      <c r="AS179" s="37"/>
      <c r="AT179" s="37"/>
      <c r="AU179" s="37"/>
      <c r="AV179" s="37"/>
      <c r="AW179" s="37"/>
      <c r="AX179" s="40"/>
      <c r="AY179" s="12">
        <f t="shared" si="0"/>
        <v>0</v>
      </c>
      <c r="AZ179" s="47"/>
      <c r="BA179" s="25"/>
    </row>
    <row r="180" spans="1:53" ht="15" customHeight="1">
      <c r="A180" s="33"/>
      <c r="B180" s="34"/>
      <c r="C180" s="35"/>
      <c r="D180" s="36"/>
      <c r="E180" s="36"/>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c r="AQ180" s="37"/>
      <c r="AR180" s="37"/>
      <c r="AS180" s="37"/>
      <c r="AT180" s="37"/>
      <c r="AU180" s="37"/>
      <c r="AV180" s="37"/>
      <c r="AW180" s="37"/>
      <c r="AX180" s="40"/>
      <c r="AY180" s="12">
        <f t="shared" si="0"/>
        <v>0</v>
      </c>
      <c r="AZ180" s="47"/>
      <c r="BA180" s="25"/>
    </row>
    <row r="181" spans="1:53" ht="15" customHeight="1">
      <c r="A181" s="33"/>
      <c r="B181" s="34"/>
      <c r="C181" s="35"/>
      <c r="D181" s="36"/>
      <c r="E181" s="36"/>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c r="AQ181" s="37"/>
      <c r="AR181" s="37"/>
      <c r="AS181" s="37"/>
      <c r="AT181" s="37"/>
      <c r="AU181" s="37"/>
      <c r="AV181" s="37"/>
      <c r="AW181" s="37"/>
      <c r="AX181" s="40"/>
      <c r="AY181" s="12">
        <f t="shared" si="0"/>
        <v>0</v>
      </c>
      <c r="AZ181" s="47"/>
      <c r="BA181" s="25"/>
    </row>
    <row r="182" spans="1:53" ht="15" customHeight="1">
      <c r="A182" s="33"/>
      <c r="B182" s="34"/>
      <c r="C182" s="35"/>
      <c r="D182" s="36"/>
      <c r="E182" s="36"/>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c r="AL182" s="37"/>
      <c r="AM182" s="37"/>
      <c r="AN182" s="37"/>
      <c r="AO182" s="37"/>
      <c r="AP182" s="37"/>
      <c r="AQ182" s="37"/>
      <c r="AR182" s="37"/>
      <c r="AS182" s="37"/>
      <c r="AT182" s="37"/>
      <c r="AU182" s="37"/>
      <c r="AV182" s="37"/>
      <c r="AW182" s="37"/>
      <c r="AX182" s="40"/>
      <c r="AY182" s="12">
        <f t="shared" si="0"/>
        <v>0</v>
      </c>
      <c r="AZ182" s="47"/>
      <c r="BA182" s="25"/>
    </row>
    <row r="183" spans="1:53" ht="15" customHeight="1">
      <c r="A183" s="33"/>
      <c r="B183" s="34"/>
      <c r="C183" s="35"/>
      <c r="D183" s="36"/>
      <c r="E183" s="36"/>
      <c r="F183" s="37"/>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7"/>
      <c r="AF183" s="37"/>
      <c r="AG183" s="37"/>
      <c r="AH183" s="37"/>
      <c r="AI183" s="37"/>
      <c r="AJ183" s="37"/>
      <c r="AK183" s="37"/>
      <c r="AL183" s="37"/>
      <c r="AM183" s="37"/>
      <c r="AN183" s="37"/>
      <c r="AO183" s="37"/>
      <c r="AP183" s="37"/>
      <c r="AQ183" s="37"/>
      <c r="AR183" s="37"/>
      <c r="AS183" s="37"/>
      <c r="AT183" s="37"/>
      <c r="AU183" s="37"/>
      <c r="AV183" s="37"/>
      <c r="AW183" s="37"/>
      <c r="AX183" s="40"/>
      <c r="AY183" s="12">
        <f t="shared" si="0"/>
        <v>0</v>
      </c>
      <c r="AZ183" s="47"/>
      <c r="BA183" s="25"/>
    </row>
    <row r="184" spans="1:53" ht="15" customHeight="1">
      <c r="A184" s="33"/>
      <c r="B184" s="34"/>
      <c r="C184" s="35"/>
      <c r="D184" s="36"/>
      <c r="E184" s="36"/>
      <c r="F184" s="37"/>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c r="AG184" s="37"/>
      <c r="AH184" s="37"/>
      <c r="AI184" s="37"/>
      <c r="AJ184" s="37"/>
      <c r="AK184" s="37"/>
      <c r="AL184" s="37"/>
      <c r="AM184" s="37"/>
      <c r="AN184" s="37"/>
      <c r="AO184" s="37"/>
      <c r="AP184" s="37"/>
      <c r="AQ184" s="37"/>
      <c r="AR184" s="37"/>
      <c r="AS184" s="37"/>
      <c r="AT184" s="37"/>
      <c r="AU184" s="37"/>
      <c r="AV184" s="37"/>
      <c r="AW184" s="37"/>
      <c r="AX184" s="40"/>
      <c r="AY184" s="12">
        <f t="shared" si="0"/>
        <v>0</v>
      </c>
      <c r="AZ184" s="47"/>
      <c r="BA184" s="25"/>
    </row>
    <row r="185" spans="1:53" ht="15" customHeight="1">
      <c r="A185" s="33"/>
      <c r="B185" s="34"/>
      <c r="C185" s="35"/>
      <c r="D185" s="36"/>
      <c r="E185" s="36"/>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c r="AL185" s="37"/>
      <c r="AM185" s="37"/>
      <c r="AN185" s="37"/>
      <c r="AO185" s="37"/>
      <c r="AP185" s="37"/>
      <c r="AQ185" s="37"/>
      <c r="AR185" s="37"/>
      <c r="AS185" s="37"/>
      <c r="AT185" s="37"/>
      <c r="AU185" s="37"/>
      <c r="AV185" s="37"/>
      <c r="AW185" s="37"/>
      <c r="AX185" s="40"/>
      <c r="AY185" s="12">
        <f t="shared" si="0"/>
        <v>0</v>
      </c>
      <c r="AZ185" s="47"/>
      <c r="BA185" s="25"/>
    </row>
    <row r="186" spans="1:53" ht="15" customHeight="1">
      <c r="A186" s="33"/>
      <c r="B186" s="34"/>
      <c r="C186" s="35"/>
      <c r="D186" s="36"/>
      <c r="E186" s="36"/>
      <c r="F186" s="37"/>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c r="AG186" s="37"/>
      <c r="AH186" s="37"/>
      <c r="AI186" s="37"/>
      <c r="AJ186" s="37"/>
      <c r="AK186" s="37"/>
      <c r="AL186" s="37"/>
      <c r="AM186" s="37"/>
      <c r="AN186" s="37"/>
      <c r="AO186" s="37"/>
      <c r="AP186" s="37"/>
      <c r="AQ186" s="37"/>
      <c r="AR186" s="37"/>
      <c r="AS186" s="37"/>
      <c r="AT186" s="37"/>
      <c r="AU186" s="37"/>
      <c r="AV186" s="37"/>
      <c r="AW186" s="37"/>
      <c r="AX186" s="40"/>
      <c r="AY186" s="12">
        <f t="shared" si="0"/>
        <v>0</v>
      </c>
      <c r="AZ186" s="47"/>
      <c r="BA186" s="25"/>
    </row>
    <row r="187" spans="1:53" ht="15" customHeight="1">
      <c r="A187" s="33"/>
      <c r="B187" s="34"/>
      <c r="C187" s="35"/>
      <c r="D187" s="36"/>
      <c r="E187" s="36"/>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c r="AQ187" s="37"/>
      <c r="AR187" s="37"/>
      <c r="AS187" s="37"/>
      <c r="AT187" s="37"/>
      <c r="AU187" s="37"/>
      <c r="AV187" s="37"/>
      <c r="AW187" s="37"/>
      <c r="AX187" s="40"/>
      <c r="AY187" s="12">
        <f t="shared" si="0"/>
        <v>0</v>
      </c>
      <c r="AZ187" s="47"/>
      <c r="BA187" s="25"/>
    </row>
    <row r="188" spans="1:53" ht="15" customHeight="1">
      <c r="A188" s="33"/>
      <c r="B188" s="34"/>
      <c r="C188" s="35"/>
      <c r="D188" s="36"/>
      <c r="E188" s="36"/>
      <c r="F188" s="37"/>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c r="AQ188" s="37"/>
      <c r="AR188" s="37"/>
      <c r="AS188" s="37"/>
      <c r="AT188" s="37"/>
      <c r="AU188" s="37"/>
      <c r="AV188" s="37"/>
      <c r="AW188" s="37"/>
      <c r="AX188" s="40"/>
      <c r="AY188" s="12">
        <f t="shared" si="0"/>
        <v>0</v>
      </c>
      <c r="AZ188" s="47"/>
      <c r="BA188" s="25"/>
    </row>
    <row r="189" spans="1:53" ht="15" customHeight="1">
      <c r="A189" s="33"/>
      <c r="B189" s="34"/>
      <c r="C189" s="35"/>
      <c r="D189" s="36"/>
      <c r="E189" s="36"/>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c r="AQ189" s="37"/>
      <c r="AR189" s="37"/>
      <c r="AS189" s="37"/>
      <c r="AT189" s="37"/>
      <c r="AU189" s="37"/>
      <c r="AV189" s="37"/>
      <c r="AW189" s="37"/>
      <c r="AX189" s="40"/>
      <c r="AY189" s="12">
        <f t="shared" si="0"/>
        <v>0</v>
      </c>
      <c r="AZ189" s="47"/>
      <c r="BA189" s="25"/>
    </row>
    <row r="190" spans="1:53" ht="15" customHeight="1">
      <c r="A190" s="33"/>
      <c r="B190" s="34"/>
      <c r="C190" s="35"/>
      <c r="D190" s="36"/>
      <c r="E190" s="36"/>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c r="AL190" s="37"/>
      <c r="AM190" s="37"/>
      <c r="AN190" s="37"/>
      <c r="AO190" s="37"/>
      <c r="AP190" s="37"/>
      <c r="AQ190" s="37"/>
      <c r="AR190" s="37"/>
      <c r="AS190" s="37"/>
      <c r="AT190" s="37"/>
      <c r="AU190" s="37"/>
      <c r="AV190" s="37"/>
      <c r="AW190" s="37"/>
      <c r="AX190" s="40"/>
      <c r="AY190" s="12">
        <f t="shared" si="0"/>
        <v>0</v>
      </c>
      <c r="AZ190" s="47"/>
      <c r="BA190" s="25"/>
    </row>
    <row r="191" spans="1:53" ht="15" customHeight="1">
      <c r="A191" s="33"/>
      <c r="B191" s="34"/>
      <c r="C191" s="35"/>
      <c r="D191" s="36"/>
      <c r="E191" s="36"/>
      <c r="F191" s="37"/>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c r="AL191" s="37"/>
      <c r="AM191" s="37"/>
      <c r="AN191" s="37"/>
      <c r="AO191" s="37"/>
      <c r="AP191" s="37"/>
      <c r="AQ191" s="37"/>
      <c r="AR191" s="37"/>
      <c r="AS191" s="37"/>
      <c r="AT191" s="37"/>
      <c r="AU191" s="37"/>
      <c r="AV191" s="37"/>
      <c r="AW191" s="37"/>
      <c r="AX191" s="40"/>
      <c r="AY191" s="12">
        <f t="shared" si="0"/>
        <v>0</v>
      </c>
      <c r="AZ191" s="47"/>
      <c r="BA191" s="25"/>
    </row>
    <row r="192" spans="1:53" ht="15" customHeight="1">
      <c r="A192" s="33"/>
      <c r="B192" s="34"/>
      <c r="C192" s="35"/>
      <c r="D192" s="36"/>
      <c r="E192" s="36"/>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c r="AM192" s="37"/>
      <c r="AN192" s="37"/>
      <c r="AO192" s="37"/>
      <c r="AP192" s="37"/>
      <c r="AQ192" s="37"/>
      <c r="AR192" s="37"/>
      <c r="AS192" s="37"/>
      <c r="AT192" s="37"/>
      <c r="AU192" s="37"/>
      <c r="AV192" s="37"/>
      <c r="AW192" s="37"/>
      <c r="AX192" s="40"/>
      <c r="AY192" s="12">
        <f t="shared" si="0"/>
        <v>0</v>
      </c>
      <c r="AZ192" s="47"/>
      <c r="BA192" s="25"/>
    </row>
    <row r="193" spans="1:53" ht="15" customHeight="1">
      <c r="A193" s="33"/>
      <c r="B193" s="34"/>
      <c r="C193" s="35"/>
      <c r="D193" s="36"/>
      <c r="E193" s="36"/>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c r="AL193" s="37"/>
      <c r="AM193" s="37"/>
      <c r="AN193" s="37"/>
      <c r="AO193" s="37"/>
      <c r="AP193" s="37"/>
      <c r="AQ193" s="37"/>
      <c r="AR193" s="37"/>
      <c r="AS193" s="37"/>
      <c r="AT193" s="37"/>
      <c r="AU193" s="37"/>
      <c r="AV193" s="37"/>
      <c r="AW193" s="37"/>
      <c r="AX193" s="40"/>
      <c r="AY193" s="12">
        <f t="shared" si="0"/>
        <v>0</v>
      </c>
      <c r="AZ193" s="47"/>
      <c r="BA193" s="25"/>
    </row>
    <row r="194" spans="1:53" ht="15" customHeight="1">
      <c r="A194" s="33"/>
      <c r="B194" s="34"/>
      <c r="C194" s="35"/>
      <c r="D194" s="36"/>
      <c r="E194" s="36"/>
      <c r="F194" s="37"/>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c r="AL194" s="37"/>
      <c r="AM194" s="37"/>
      <c r="AN194" s="37"/>
      <c r="AO194" s="37"/>
      <c r="AP194" s="37"/>
      <c r="AQ194" s="37"/>
      <c r="AR194" s="37"/>
      <c r="AS194" s="37"/>
      <c r="AT194" s="37"/>
      <c r="AU194" s="37"/>
      <c r="AV194" s="37"/>
      <c r="AW194" s="37"/>
      <c r="AX194" s="40"/>
      <c r="AY194" s="12">
        <f t="shared" si="0"/>
        <v>0</v>
      </c>
      <c r="AZ194" s="47"/>
      <c r="BA194" s="25"/>
    </row>
    <row r="195" spans="1:53" ht="15" customHeight="1">
      <c r="A195" s="33"/>
      <c r="B195" s="34"/>
      <c r="C195" s="35"/>
      <c r="D195" s="36"/>
      <c r="E195" s="36"/>
      <c r="F195" s="37"/>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c r="AL195" s="37"/>
      <c r="AM195" s="37"/>
      <c r="AN195" s="37"/>
      <c r="AO195" s="37"/>
      <c r="AP195" s="37"/>
      <c r="AQ195" s="37"/>
      <c r="AR195" s="37"/>
      <c r="AS195" s="37"/>
      <c r="AT195" s="37"/>
      <c r="AU195" s="37"/>
      <c r="AV195" s="37"/>
      <c r="AW195" s="37"/>
      <c r="AX195" s="40"/>
      <c r="AY195" s="12">
        <f t="shared" si="0"/>
        <v>0</v>
      </c>
      <c r="AZ195" s="47"/>
      <c r="BA195" s="25"/>
    </row>
    <row r="196" spans="1:53" ht="15" customHeight="1">
      <c r="A196" s="33"/>
      <c r="B196" s="34"/>
      <c r="C196" s="35"/>
      <c r="D196" s="36"/>
      <c r="E196" s="36"/>
      <c r="F196" s="37"/>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7"/>
      <c r="AL196" s="37"/>
      <c r="AM196" s="37"/>
      <c r="AN196" s="37"/>
      <c r="AO196" s="37"/>
      <c r="AP196" s="37"/>
      <c r="AQ196" s="37"/>
      <c r="AR196" s="37"/>
      <c r="AS196" s="37"/>
      <c r="AT196" s="37"/>
      <c r="AU196" s="37"/>
      <c r="AV196" s="37"/>
      <c r="AW196" s="37"/>
      <c r="AX196" s="40"/>
      <c r="AY196" s="12">
        <f t="shared" si="0"/>
        <v>0</v>
      </c>
      <c r="AZ196" s="47"/>
      <c r="BA196" s="25"/>
    </row>
    <row r="197" spans="1:53" ht="15" customHeight="1">
      <c r="A197" s="33"/>
      <c r="B197" s="34"/>
      <c r="C197" s="35"/>
      <c r="D197" s="36"/>
      <c r="E197" s="36"/>
      <c r="F197" s="37"/>
      <c r="G197" s="37"/>
      <c r="H197" s="37"/>
      <c r="I197" s="37"/>
      <c r="J197" s="37"/>
      <c r="K197" s="37"/>
      <c r="L197" s="37"/>
      <c r="M197" s="37"/>
      <c r="N197" s="37"/>
      <c r="O197" s="37"/>
      <c r="P197" s="37"/>
      <c r="Q197" s="37"/>
      <c r="R197" s="37"/>
      <c r="S197" s="37"/>
      <c r="T197" s="37"/>
      <c r="U197" s="37"/>
      <c r="V197" s="37"/>
      <c r="W197" s="37"/>
      <c r="X197" s="37"/>
      <c r="Y197" s="37"/>
      <c r="Z197" s="37"/>
      <c r="AA197" s="37"/>
      <c r="AB197" s="37"/>
      <c r="AC197" s="37"/>
      <c r="AD197" s="37"/>
      <c r="AE197" s="37"/>
      <c r="AF197" s="37"/>
      <c r="AG197" s="37"/>
      <c r="AH197" s="37"/>
      <c r="AI197" s="37"/>
      <c r="AJ197" s="37"/>
      <c r="AK197" s="37"/>
      <c r="AL197" s="37"/>
      <c r="AM197" s="37"/>
      <c r="AN197" s="37"/>
      <c r="AO197" s="37"/>
      <c r="AP197" s="37"/>
      <c r="AQ197" s="37"/>
      <c r="AR197" s="37"/>
      <c r="AS197" s="37"/>
      <c r="AT197" s="37"/>
      <c r="AU197" s="37"/>
      <c r="AV197" s="37"/>
      <c r="AW197" s="37"/>
      <c r="AX197" s="40"/>
      <c r="AY197" s="12">
        <f t="shared" si="0"/>
        <v>0</v>
      </c>
      <c r="AZ197" s="47"/>
      <c r="BA197" s="25"/>
    </row>
    <row r="198" spans="1:53" ht="15" customHeight="1">
      <c r="A198" s="33"/>
      <c r="B198" s="34"/>
      <c r="C198" s="35"/>
      <c r="D198" s="36"/>
      <c r="E198" s="36"/>
      <c r="F198" s="37"/>
      <c r="G198" s="37"/>
      <c r="H198" s="37"/>
      <c r="I198" s="37"/>
      <c r="J198" s="37"/>
      <c r="K198" s="37"/>
      <c r="L198" s="37"/>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7"/>
      <c r="AL198" s="37"/>
      <c r="AM198" s="37"/>
      <c r="AN198" s="37"/>
      <c r="AO198" s="37"/>
      <c r="AP198" s="37"/>
      <c r="AQ198" s="37"/>
      <c r="AR198" s="37"/>
      <c r="AS198" s="37"/>
      <c r="AT198" s="37"/>
      <c r="AU198" s="37"/>
      <c r="AV198" s="37"/>
      <c r="AW198" s="37"/>
      <c r="AX198" s="40"/>
      <c r="AY198" s="12">
        <f t="shared" si="0"/>
        <v>0</v>
      </c>
      <c r="AZ198" s="47"/>
      <c r="BA198" s="25"/>
    </row>
    <row r="199" spans="1:53" ht="15" customHeight="1">
      <c r="A199" s="33"/>
      <c r="B199" s="34"/>
      <c r="C199" s="35"/>
      <c r="D199" s="36"/>
      <c r="E199" s="36"/>
      <c r="F199" s="37"/>
      <c r="G199" s="37"/>
      <c r="H199" s="37"/>
      <c r="I199" s="37"/>
      <c r="J199" s="37"/>
      <c r="K199" s="37"/>
      <c r="L199" s="37"/>
      <c r="M199" s="37"/>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7"/>
      <c r="AL199" s="37"/>
      <c r="AM199" s="37"/>
      <c r="AN199" s="37"/>
      <c r="AO199" s="37"/>
      <c r="AP199" s="37"/>
      <c r="AQ199" s="37"/>
      <c r="AR199" s="37"/>
      <c r="AS199" s="37"/>
      <c r="AT199" s="37"/>
      <c r="AU199" s="37"/>
      <c r="AV199" s="37"/>
      <c r="AW199" s="37"/>
      <c r="AX199" s="40"/>
      <c r="AY199" s="12">
        <f t="shared" si="0"/>
        <v>0</v>
      </c>
      <c r="AZ199" s="47"/>
      <c r="BA199" s="25"/>
    </row>
    <row r="200" spans="1:53" ht="15" customHeight="1">
      <c r="A200" s="33"/>
      <c r="B200" s="34"/>
      <c r="C200" s="35"/>
      <c r="D200" s="36"/>
      <c r="E200" s="36"/>
      <c r="F200" s="37"/>
      <c r="G200" s="37"/>
      <c r="H200" s="37"/>
      <c r="I200" s="37"/>
      <c r="J200" s="37"/>
      <c r="K200" s="37"/>
      <c r="L200" s="37"/>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37"/>
      <c r="AJ200" s="37"/>
      <c r="AK200" s="37"/>
      <c r="AL200" s="37"/>
      <c r="AM200" s="37"/>
      <c r="AN200" s="37"/>
      <c r="AO200" s="37"/>
      <c r="AP200" s="37"/>
      <c r="AQ200" s="37"/>
      <c r="AR200" s="37"/>
      <c r="AS200" s="37"/>
      <c r="AT200" s="37"/>
      <c r="AU200" s="37"/>
      <c r="AV200" s="37"/>
      <c r="AW200" s="37"/>
      <c r="AX200" s="40"/>
      <c r="AY200" s="12">
        <f t="shared" si="0"/>
        <v>0</v>
      </c>
      <c r="AZ200" s="47"/>
      <c r="BA200" s="25"/>
    </row>
    <row r="201" spans="1:53" ht="15" customHeight="1">
      <c r="A201" s="33"/>
      <c r="B201" s="34"/>
      <c r="C201" s="35"/>
      <c r="D201" s="36"/>
      <c r="E201" s="36"/>
      <c r="F201" s="37"/>
      <c r="G201" s="37"/>
      <c r="H201" s="37"/>
      <c r="I201" s="37"/>
      <c r="J201" s="37"/>
      <c r="K201" s="37"/>
      <c r="L201" s="37"/>
      <c r="M201" s="37"/>
      <c r="N201" s="37"/>
      <c r="O201" s="37"/>
      <c r="P201" s="37"/>
      <c r="Q201" s="37"/>
      <c r="R201" s="37"/>
      <c r="S201" s="37"/>
      <c r="T201" s="37"/>
      <c r="U201" s="37"/>
      <c r="V201" s="37"/>
      <c r="W201" s="37"/>
      <c r="X201" s="37"/>
      <c r="Y201" s="37"/>
      <c r="Z201" s="37"/>
      <c r="AA201" s="37"/>
      <c r="AB201" s="37"/>
      <c r="AC201" s="37"/>
      <c r="AD201" s="37"/>
      <c r="AE201" s="37"/>
      <c r="AF201" s="37"/>
      <c r="AG201" s="37"/>
      <c r="AH201" s="37"/>
      <c r="AI201" s="37"/>
      <c r="AJ201" s="37"/>
      <c r="AK201" s="37"/>
      <c r="AL201" s="37"/>
      <c r="AM201" s="37"/>
      <c r="AN201" s="37"/>
      <c r="AO201" s="37"/>
      <c r="AP201" s="37"/>
      <c r="AQ201" s="37"/>
      <c r="AR201" s="37"/>
      <c r="AS201" s="37"/>
      <c r="AT201" s="37"/>
      <c r="AU201" s="37"/>
      <c r="AV201" s="37"/>
      <c r="AW201" s="37"/>
      <c r="AX201" s="40"/>
      <c r="AY201" s="12">
        <f t="shared" si="0"/>
        <v>0</v>
      </c>
      <c r="AZ201" s="47"/>
      <c r="BA201" s="25"/>
    </row>
    <row r="202" spans="1:53" ht="15" customHeight="1">
      <c r="A202" s="33"/>
      <c r="B202" s="34"/>
      <c r="C202" s="35"/>
      <c r="D202" s="36"/>
      <c r="E202" s="36"/>
      <c r="F202" s="37"/>
      <c r="G202" s="37"/>
      <c r="H202" s="37"/>
      <c r="I202" s="37"/>
      <c r="J202" s="37"/>
      <c r="K202" s="37"/>
      <c r="L202" s="37"/>
      <c r="M202" s="37"/>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7"/>
      <c r="AL202" s="37"/>
      <c r="AM202" s="37"/>
      <c r="AN202" s="37"/>
      <c r="AO202" s="37"/>
      <c r="AP202" s="37"/>
      <c r="AQ202" s="37"/>
      <c r="AR202" s="37"/>
      <c r="AS202" s="37"/>
      <c r="AT202" s="37"/>
      <c r="AU202" s="37"/>
      <c r="AV202" s="37"/>
      <c r="AW202" s="37"/>
      <c r="AX202" s="40"/>
      <c r="AY202" s="12">
        <f t="shared" si="0"/>
        <v>0</v>
      </c>
      <c r="AZ202" s="47"/>
      <c r="BA202" s="25"/>
    </row>
    <row r="203" spans="1:53" ht="15" customHeight="1">
      <c r="A203" s="33"/>
      <c r="B203" s="34"/>
      <c r="C203" s="35"/>
      <c r="D203" s="36"/>
      <c r="E203" s="36"/>
      <c r="F203" s="37"/>
      <c r="G203" s="37"/>
      <c r="H203" s="37"/>
      <c r="I203" s="37"/>
      <c r="J203" s="37"/>
      <c r="K203" s="37"/>
      <c r="L203" s="37"/>
      <c r="M203" s="37"/>
      <c r="N203" s="37"/>
      <c r="O203" s="37"/>
      <c r="P203" s="37"/>
      <c r="Q203" s="37"/>
      <c r="R203" s="37"/>
      <c r="S203" s="37"/>
      <c r="T203" s="37"/>
      <c r="U203" s="37"/>
      <c r="V203" s="37"/>
      <c r="W203" s="37"/>
      <c r="X203" s="37"/>
      <c r="Y203" s="37"/>
      <c r="Z203" s="37"/>
      <c r="AA203" s="37"/>
      <c r="AB203" s="37"/>
      <c r="AC203" s="37"/>
      <c r="AD203" s="37"/>
      <c r="AE203" s="37"/>
      <c r="AF203" s="37"/>
      <c r="AG203" s="37"/>
      <c r="AH203" s="37"/>
      <c r="AI203" s="37"/>
      <c r="AJ203" s="37"/>
      <c r="AK203" s="37"/>
      <c r="AL203" s="37"/>
      <c r="AM203" s="37"/>
      <c r="AN203" s="37"/>
      <c r="AO203" s="37"/>
      <c r="AP203" s="37"/>
      <c r="AQ203" s="37"/>
      <c r="AR203" s="37"/>
      <c r="AS203" s="37"/>
      <c r="AT203" s="37"/>
      <c r="AU203" s="37"/>
      <c r="AV203" s="37"/>
      <c r="AW203" s="37"/>
      <c r="AX203" s="40"/>
      <c r="AY203" s="12">
        <f t="shared" si="0"/>
        <v>0</v>
      </c>
      <c r="AZ203" s="47"/>
      <c r="BA203" s="25"/>
    </row>
    <row r="204" spans="1:53" ht="15" customHeight="1">
      <c r="A204" s="33"/>
      <c r="B204" s="34"/>
      <c r="C204" s="35"/>
      <c r="D204" s="36"/>
      <c r="E204" s="36"/>
      <c r="F204" s="37"/>
      <c r="G204" s="37"/>
      <c r="H204" s="37"/>
      <c r="I204" s="37"/>
      <c r="J204" s="37"/>
      <c r="K204" s="37"/>
      <c r="L204" s="37"/>
      <c r="M204" s="37"/>
      <c r="N204" s="37"/>
      <c r="O204" s="37"/>
      <c r="P204" s="37"/>
      <c r="Q204" s="37"/>
      <c r="R204" s="37"/>
      <c r="S204" s="37"/>
      <c r="T204" s="37"/>
      <c r="U204" s="37"/>
      <c r="V204" s="37"/>
      <c r="W204" s="37"/>
      <c r="X204" s="37"/>
      <c r="Y204" s="37"/>
      <c r="Z204" s="37"/>
      <c r="AA204" s="37"/>
      <c r="AB204" s="37"/>
      <c r="AC204" s="37"/>
      <c r="AD204" s="37"/>
      <c r="AE204" s="37"/>
      <c r="AF204" s="37"/>
      <c r="AG204" s="37"/>
      <c r="AH204" s="37"/>
      <c r="AI204" s="37"/>
      <c r="AJ204" s="37"/>
      <c r="AK204" s="37"/>
      <c r="AL204" s="37"/>
      <c r="AM204" s="37"/>
      <c r="AN204" s="37"/>
      <c r="AO204" s="37"/>
      <c r="AP204" s="37"/>
      <c r="AQ204" s="37"/>
      <c r="AR204" s="37"/>
      <c r="AS204" s="37"/>
      <c r="AT204" s="37"/>
      <c r="AU204" s="37"/>
      <c r="AV204" s="37"/>
      <c r="AW204" s="37"/>
      <c r="AX204" s="40"/>
      <c r="AY204" s="12">
        <f t="shared" si="0"/>
        <v>0</v>
      </c>
      <c r="AZ204" s="47"/>
      <c r="BA204" s="25"/>
    </row>
    <row r="205" spans="1:53" ht="15" customHeight="1">
      <c r="A205" s="33"/>
      <c r="B205" s="34"/>
      <c r="C205" s="35"/>
      <c r="D205" s="36"/>
      <c r="E205" s="36"/>
      <c r="F205" s="37"/>
      <c r="G205" s="37"/>
      <c r="H205" s="37"/>
      <c r="I205" s="37"/>
      <c r="J205" s="37"/>
      <c r="K205" s="37"/>
      <c r="L205" s="37"/>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c r="AJ205" s="37"/>
      <c r="AK205" s="37"/>
      <c r="AL205" s="37"/>
      <c r="AM205" s="37"/>
      <c r="AN205" s="37"/>
      <c r="AO205" s="37"/>
      <c r="AP205" s="37"/>
      <c r="AQ205" s="37"/>
      <c r="AR205" s="37"/>
      <c r="AS205" s="37"/>
      <c r="AT205" s="37"/>
      <c r="AU205" s="37"/>
      <c r="AV205" s="37"/>
      <c r="AW205" s="37"/>
      <c r="AX205" s="40"/>
      <c r="AY205" s="12">
        <f t="shared" si="0"/>
        <v>0</v>
      </c>
      <c r="AZ205" s="47"/>
      <c r="BA205" s="25"/>
    </row>
    <row r="206" spans="1:53" ht="15" customHeight="1">
      <c r="A206" s="33"/>
      <c r="B206" s="34"/>
      <c r="C206" s="35"/>
      <c r="D206" s="36"/>
      <c r="E206" s="36"/>
      <c r="F206" s="37"/>
      <c r="G206" s="37"/>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c r="AL206" s="37"/>
      <c r="AM206" s="37"/>
      <c r="AN206" s="37"/>
      <c r="AO206" s="37"/>
      <c r="AP206" s="37"/>
      <c r="AQ206" s="37"/>
      <c r="AR206" s="37"/>
      <c r="AS206" s="37"/>
      <c r="AT206" s="37"/>
      <c r="AU206" s="37"/>
      <c r="AV206" s="37"/>
      <c r="AW206" s="37"/>
      <c r="AX206" s="40"/>
      <c r="AY206" s="12">
        <f t="shared" si="0"/>
        <v>0</v>
      </c>
      <c r="AZ206" s="47"/>
      <c r="BA206" s="25"/>
    </row>
    <row r="207" spans="1:53" ht="15" customHeight="1">
      <c r="A207" s="33"/>
      <c r="B207" s="34"/>
      <c r="C207" s="35"/>
      <c r="D207" s="36"/>
      <c r="E207" s="36"/>
      <c r="F207" s="37"/>
      <c r="G207" s="37"/>
      <c r="H207" s="37"/>
      <c r="I207" s="37"/>
      <c r="J207" s="37"/>
      <c r="K207" s="37"/>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c r="AK207" s="37"/>
      <c r="AL207" s="37"/>
      <c r="AM207" s="37"/>
      <c r="AN207" s="37"/>
      <c r="AO207" s="37"/>
      <c r="AP207" s="37"/>
      <c r="AQ207" s="37"/>
      <c r="AR207" s="37"/>
      <c r="AS207" s="37"/>
      <c r="AT207" s="37"/>
      <c r="AU207" s="37"/>
      <c r="AV207" s="37"/>
      <c r="AW207" s="37"/>
      <c r="AX207" s="40"/>
      <c r="AY207" s="12">
        <f t="shared" si="0"/>
        <v>0</v>
      </c>
      <c r="AZ207" s="47"/>
      <c r="BA207" s="25"/>
    </row>
    <row r="208" spans="1:53" ht="15" customHeight="1">
      <c r="A208" s="33"/>
      <c r="B208" s="34"/>
      <c r="C208" s="35"/>
      <c r="D208" s="36"/>
      <c r="E208" s="36"/>
      <c r="F208" s="37"/>
      <c r="G208" s="37"/>
      <c r="H208" s="37"/>
      <c r="I208" s="37"/>
      <c r="J208" s="37"/>
      <c r="K208" s="37"/>
      <c r="L208" s="37"/>
      <c r="M208" s="37"/>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c r="AK208" s="37"/>
      <c r="AL208" s="37"/>
      <c r="AM208" s="37"/>
      <c r="AN208" s="37"/>
      <c r="AO208" s="37"/>
      <c r="AP208" s="37"/>
      <c r="AQ208" s="37"/>
      <c r="AR208" s="37"/>
      <c r="AS208" s="37"/>
      <c r="AT208" s="37"/>
      <c r="AU208" s="37"/>
      <c r="AV208" s="37"/>
      <c r="AW208" s="37"/>
      <c r="AX208" s="40"/>
      <c r="AY208" s="12">
        <f t="shared" si="0"/>
        <v>0</v>
      </c>
      <c r="AZ208" s="47"/>
      <c r="BA208" s="25"/>
    </row>
    <row r="209" spans="1:53" ht="15" customHeight="1">
      <c r="A209" s="33"/>
      <c r="B209" s="34"/>
      <c r="C209" s="35"/>
      <c r="D209" s="36"/>
      <c r="E209" s="36"/>
      <c r="F209" s="37"/>
      <c r="G209" s="37"/>
      <c r="H209" s="37"/>
      <c r="I209" s="37"/>
      <c r="J209" s="37"/>
      <c r="K209" s="37"/>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c r="AL209" s="37"/>
      <c r="AM209" s="37"/>
      <c r="AN209" s="37"/>
      <c r="AO209" s="37"/>
      <c r="AP209" s="37"/>
      <c r="AQ209" s="37"/>
      <c r="AR209" s="37"/>
      <c r="AS209" s="37"/>
      <c r="AT209" s="37"/>
      <c r="AU209" s="37"/>
      <c r="AV209" s="37"/>
      <c r="AW209" s="37"/>
      <c r="AX209" s="40"/>
      <c r="AY209" s="12">
        <f t="shared" si="0"/>
        <v>0</v>
      </c>
      <c r="AZ209" s="47"/>
      <c r="BA209" s="25"/>
    </row>
    <row r="210" spans="1:53" ht="15" customHeight="1">
      <c r="A210" s="33"/>
      <c r="B210" s="34"/>
      <c r="C210" s="35"/>
      <c r="D210" s="36"/>
      <c r="E210" s="36"/>
      <c r="F210" s="37"/>
      <c r="G210" s="37"/>
      <c r="H210" s="37"/>
      <c r="I210" s="37"/>
      <c r="J210" s="37"/>
      <c r="K210" s="37"/>
      <c r="L210" s="37"/>
      <c r="M210" s="37"/>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c r="AK210" s="37"/>
      <c r="AL210" s="37"/>
      <c r="AM210" s="37"/>
      <c r="AN210" s="37"/>
      <c r="AO210" s="37"/>
      <c r="AP210" s="37"/>
      <c r="AQ210" s="37"/>
      <c r="AR210" s="37"/>
      <c r="AS210" s="37"/>
      <c r="AT210" s="37"/>
      <c r="AU210" s="37"/>
      <c r="AV210" s="37"/>
      <c r="AW210" s="37"/>
      <c r="AX210" s="40"/>
      <c r="AY210" s="12">
        <f t="shared" si="0"/>
        <v>0</v>
      </c>
      <c r="AZ210" s="47"/>
      <c r="BA210" s="25"/>
    </row>
    <row r="211" spans="1:53" ht="15" customHeight="1">
      <c r="A211" s="33"/>
      <c r="B211" s="34"/>
      <c r="C211" s="35"/>
      <c r="D211" s="36"/>
      <c r="E211" s="36"/>
      <c r="F211" s="37"/>
      <c r="G211" s="37"/>
      <c r="H211" s="37"/>
      <c r="I211" s="37"/>
      <c r="J211" s="37"/>
      <c r="K211" s="37"/>
      <c r="L211" s="37"/>
      <c r="M211" s="37"/>
      <c r="N211" s="37"/>
      <c r="O211" s="37"/>
      <c r="P211" s="37"/>
      <c r="Q211" s="37"/>
      <c r="R211" s="37"/>
      <c r="S211" s="37"/>
      <c r="T211" s="37"/>
      <c r="U211" s="37"/>
      <c r="V211" s="37"/>
      <c r="W211" s="37"/>
      <c r="X211" s="37"/>
      <c r="Y211" s="37"/>
      <c r="Z211" s="37"/>
      <c r="AA211" s="37"/>
      <c r="AB211" s="37"/>
      <c r="AC211" s="37"/>
      <c r="AD211" s="37"/>
      <c r="AE211" s="37"/>
      <c r="AF211" s="37"/>
      <c r="AG211" s="37"/>
      <c r="AH211" s="37"/>
      <c r="AI211" s="37"/>
      <c r="AJ211" s="37"/>
      <c r="AK211" s="37"/>
      <c r="AL211" s="37"/>
      <c r="AM211" s="37"/>
      <c r="AN211" s="37"/>
      <c r="AO211" s="37"/>
      <c r="AP211" s="37"/>
      <c r="AQ211" s="37"/>
      <c r="AR211" s="37"/>
      <c r="AS211" s="37"/>
      <c r="AT211" s="37"/>
      <c r="AU211" s="37"/>
      <c r="AV211" s="37"/>
      <c r="AW211" s="37"/>
      <c r="AX211" s="40"/>
      <c r="AY211" s="12">
        <f t="shared" si="0"/>
        <v>0</v>
      </c>
      <c r="AZ211" s="47"/>
      <c r="BA211" s="25"/>
    </row>
    <row r="212" spans="1:53" ht="15" customHeight="1">
      <c r="A212" s="33"/>
      <c r="B212" s="34"/>
      <c r="C212" s="35"/>
      <c r="D212" s="36"/>
      <c r="E212" s="36"/>
      <c r="F212" s="37"/>
      <c r="G212" s="37"/>
      <c r="H212" s="37"/>
      <c r="I212" s="37"/>
      <c r="J212" s="37"/>
      <c r="K212" s="37"/>
      <c r="L212" s="37"/>
      <c r="M212" s="37"/>
      <c r="N212" s="37"/>
      <c r="O212" s="37"/>
      <c r="P212" s="37"/>
      <c r="Q212" s="37"/>
      <c r="R212" s="37"/>
      <c r="S212" s="37"/>
      <c r="T212" s="37"/>
      <c r="U212" s="37"/>
      <c r="V212" s="37"/>
      <c r="W212" s="37"/>
      <c r="X212" s="37"/>
      <c r="Y212" s="37"/>
      <c r="Z212" s="37"/>
      <c r="AA212" s="37"/>
      <c r="AB212" s="37"/>
      <c r="AC212" s="37"/>
      <c r="AD212" s="37"/>
      <c r="AE212" s="37"/>
      <c r="AF212" s="37"/>
      <c r="AG212" s="37"/>
      <c r="AH212" s="37"/>
      <c r="AI212" s="37"/>
      <c r="AJ212" s="37"/>
      <c r="AK212" s="37"/>
      <c r="AL212" s="37"/>
      <c r="AM212" s="37"/>
      <c r="AN212" s="37"/>
      <c r="AO212" s="37"/>
      <c r="AP212" s="37"/>
      <c r="AQ212" s="37"/>
      <c r="AR212" s="37"/>
      <c r="AS212" s="37"/>
      <c r="AT212" s="37"/>
      <c r="AU212" s="37"/>
      <c r="AV212" s="37"/>
      <c r="AW212" s="37"/>
      <c r="AX212" s="40"/>
      <c r="AY212" s="12">
        <f t="shared" si="0"/>
        <v>0</v>
      </c>
      <c r="AZ212" s="47"/>
      <c r="BA212" s="25"/>
    </row>
    <row r="213" spans="1:53" ht="15" customHeight="1">
      <c r="A213" s="33"/>
      <c r="B213" s="34"/>
      <c r="C213" s="35"/>
      <c r="D213" s="36"/>
      <c r="E213" s="36"/>
      <c r="F213" s="37"/>
      <c r="G213" s="37"/>
      <c r="H213" s="37"/>
      <c r="I213" s="37"/>
      <c r="J213" s="37"/>
      <c r="K213" s="37"/>
      <c r="L213" s="37"/>
      <c r="M213" s="37"/>
      <c r="N213" s="37"/>
      <c r="O213" s="37"/>
      <c r="P213" s="37"/>
      <c r="Q213" s="37"/>
      <c r="R213" s="37"/>
      <c r="S213" s="37"/>
      <c r="T213" s="37"/>
      <c r="U213" s="37"/>
      <c r="V213" s="37"/>
      <c r="W213" s="37"/>
      <c r="X213" s="37"/>
      <c r="Y213" s="37"/>
      <c r="Z213" s="37"/>
      <c r="AA213" s="37"/>
      <c r="AB213" s="37"/>
      <c r="AC213" s="37"/>
      <c r="AD213" s="37"/>
      <c r="AE213" s="37"/>
      <c r="AF213" s="37"/>
      <c r="AG213" s="37"/>
      <c r="AH213" s="37"/>
      <c r="AI213" s="37"/>
      <c r="AJ213" s="37"/>
      <c r="AK213" s="37"/>
      <c r="AL213" s="37"/>
      <c r="AM213" s="37"/>
      <c r="AN213" s="37"/>
      <c r="AO213" s="37"/>
      <c r="AP213" s="37"/>
      <c r="AQ213" s="37"/>
      <c r="AR213" s="37"/>
      <c r="AS213" s="37"/>
      <c r="AT213" s="37"/>
      <c r="AU213" s="37"/>
      <c r="AV213" s="37"/>
      <c r="AW213" s="37"/>
      <c r="AX213" s="40"/>
      <c r="AY213" s="12">
        <f t="shared" si="0"/>
        <v>0</v>
      </c>
      <c r="AZ213" s="47"/>
      <c r="BA213" s="25"/>
    </row>
    <row r="214" spans="1:53" ht="15" customHeight="1">
      <c r="A214" s="33"/>
      <c r="B214" s="34"/>
      <c r="C214" s="35"/>
      <c r="D214" s="36"/>
      <c r="E214" s="36"/>
      <c r="F214" s="37"/>
      <c r="G214" s="37"/>
      <c r="H214" s="37"/>
      <c r="I214" s="37"/>
      <c r="J214" s="37"/>
      <c r="K214" s="37"/>
      <c r="L214" s="37"/>
      <c r="M214" s="37"/>
      <c r="N214" s="37"/>
      <c r="O214" s="37"/>
      <c r="P214" s="37"/>
      <c r="Q214" s="37"/>
      <c r="R214" s="37"/>
      <c r="S214" s="37"/>
      <c r="T214" s="37"/>
      <c r="U214" s="37"/>
      <c r="V214" s="37"/>
      <c r="W214" s="37"/>
      <c r="X214" s="37"/>
      <c r="Y214" s="37"/>
      <c r="Z214" s="37"/>
      <c r="AA214" s="37"/>
      <c r="AB214" s="37"/>
      <c r="AC214" s="37"/>
      <c r="AD214" s="37"/>
      <c r="AE214" s="37"/>
      <c r="AF214" s="37"/>
      <c r="AG214" s="37"/>
      <c r="AH214" s="37"/>
      <c r="AI214" s="37"/>
      <c r="AJ214" s="37"/>
      <c r="AK214" s="37"/>
      <c r="AL214" s="37"/>
      <c r="AM214" s="37"/>
      <c r="AN214" s="37"/>
      <c r="AO214" s="37"/>
      <c r="AP214" s="37"/>
      <c r="AQ214" s="37"/>
      <c r="AR214" s="37"/>
      <c r="AS214" s="37"/>
      <c r="AT214" s="37"/>
      <c r="AU214" s="37"/>
      <c r="AV214" s="37"/>
      <c r="AW214" s="37"/>
      <c r="AX214" s="40"/>
      <c r="AY214" s="12">
        <f t="shared" si="0"/>
        <v>0</v>
      </c>
      <c r="AZ214" s="47"/>
      <c r="BA214" s="25"/>
    </row>
    <row r="215" spans="1:53" ht="15" customHeight="1">
      <c r="A215" s="33"/>
      <c r="B215" s="34"/>
      <c r="C215" s="35"/>
      <c r="D215" s="36"/>
      <c r="E215" s="36"/>
      <c r="F215" s="37"/>
      <c r="G215" s="37"/>
      <c r="H215" s="37"/>
      <c r="I215" s="37"/>
      <c r="J215" s="37"/>
      <c r="K215" s="37"/>
      <c r="L215" s="37"/>
      <c r="M215" s="37"/>
      <c r="N215" s="37"/>
      <c r="O215" s="37"/>
      <c r="P215" s="37"/>
      <c r="Q215" s="37"/>
      <c r="R215" s="37"/>
      <c r="S215" s="37"/>
      <c r="T215" s="37"/>
      <c r="U215" s="37"/>
      <c r="V215" s="37"/>
      <c r="W215" s="37"/>
      <c r="X215" s="37"/>
      <c r="Y215" s="37"/>
      <c r="Z215" s="37"/>
      <c r="AA215" s="37"/>
      <c r="AB215" s="37"/>
      <c r="AC215" s="37"/>
      <c r="AD215" s="37"/>
      <c r="AE215" s="37"/>
      <c r="AF215" s="37"/>
      <c r="AG215" s="37"/>
      <c r="AH215" s="37"/>
      <c r="AI215" s="37"/>
      <c r="AJ215" s="37"/>
      <c r="AK215" s="37"/>
      <c r="AL215" s="37"/>
      <c r="AM215" s="37"/>
      <c r="AN215" s="37"/>
      <c r="AO215" s="37"/>
      <c r="AP215" s="37"/>
      <c r="AQ215" s="37"/>
      <c r="AR215" s="37"/>
      <c r="AS215" s="37"/>
      <c r="AT215" s="37"/>
      <c r="AU215" s="37"/>
      <c r="AV215" s="37"/>
      <c r="AW215" s="37"/>
      <c r="AX215" s="40"/>
      <c r="AY215" s="12">
        <f t="shared" si="0"/>
        <v>0</v>
      </c>
      <c r="AZ215" s="47"/>
      <c r="BA215" s="25"/>
    </row>
    <row r="216" spans="1:53" ht="15" customHeight="1">
      <c r="A216" s="33"/>
      <c r="B216" s="34"/>
      <c r="C216" s="35"/>
      <c r="D216" s="36"/>
      <c r="E216" s="36"/>
      <c r="F216" s="37"/>
      <c r="G216" s="37"/>
      <c r="H216" s="37"/>
      <c r="I216" s="37"/>
      <c r="J216" s="37"/>
      <c r="K216" s="37"/>
      <c r="L216" s="37"/>
      <c r="M216" s="37"/>
      <c r="N216" s="37"/>
      <c r="O216" s="37"/>
      <c r="P216" s="37"/>
      <c r="Q216" s="37"/>
      <c r="R216" s="37"/>
      <c r="S216" s="37"/>
      <c r="T216" s="37"/>
      <c r="U216" s="37"/>
      <c r="V216" s="37"/>
      <c r="W216" s="37"/>
      <c r="X216" s="37"/>
      <c r="Y216" s="37"/>
      <c r="Z216" s="37"/>
      <c r="AA216" s="37"/>
      <c r="AB216" s="37"/>
      <c r="AC216" s="37"/>
      <c r="AD216" s="37"/>
      <c r="AE216" s="37"/>
      <c r="AF216" s="37"/>
      <c r="AG216" s="37"/>
      <c r="AH216" s="37"/>
      <c r="AI216" s="37"/>
      <c r="AJ216" s="37"/>
      <c r="AK216" s="37"/>
      <c r="AL216" s="37"/>
      <c r="AM216" s="37"/>
      <c r="AN216" s="37"/>
      <c r="AO216" s="37"/>
      <c r="AP216" s="37"/>
      <c r="AQ216" s="37"/>
      <c r="AR216" s="37"/>
      <c r="AS216" s="37"/>
      <c r="AT216" s="37"/>
      <c r="AU216" s="37"/>
      <c r="AV216" s="37"/>
      <c r="AW216" s="37"/>
      <c r="AX216" s="40"/>
      <c r="AY216" s="12">
        <f t="shared" si="0"/>
        <v>0</v>
      </c>
      <c r="AZ216" s="47"/>
      <c r="BA216" s="25"/>
    </row>
    <row r="217" spans="1:53" ht="15" customHeight="1">
      <c r="A217" s="33"/>
      <c r="B217" s="34"/>
      <c r="C217" s="35"/>
      <c r="D217" s="36"/>
      <c r="E217" s="36"/>
      <c r="F217" s="37"/>
      <c r="G217" s="37"/>
      <c r="H217" s="37"/>
      <c r="I217" s="37"/>
      <c r="J217" s="37"/>
      <c r="K217" s="37"/>
      <c r="L217" s="37"/>
      <c r="M217" s="37"/>
      <c r="N217" s="37"/>
      <c r="O217" s="37"/>
      <c r="P217" s="37"/>
      <c r="Q217" s="37"/>
      <c r="R217" s="37"/>
      <c r="S217" s="37"/>
      <c r="T217" s="37"/>
      <c r="U217" s="37"/>
      <c r="V217" s="37"/>
      <c r="W217" s="37"/>
      <c r="X217" s="37"/>
      <c r="Y217" s="37"/>
      <c r="Z217" s="37"/>
      <c r="AA217" s="37"/>
      <c r="AB217" s="37"/>
      <c r="AC217" s="37"/>
      <c r="AD217" s="37"/>
      <c r="AE217" s="37"/>
      <c r="AF217" s="37"/>
      <c r="AG217" s="37"/>
      <c r="AH217" s="37"/>
      <c r="AI217" s="37"/>
      <c r="AJ217" s="37"/>
      <c r="AK217" s="37"/>
      <c r="AL217" s="37"/>
      <c r="AM217" s="37"/>
      <c r="AN217" s="37"/>
      <c r="AO217" s="37"/>
      <c r="AP217" s="37"/>
      <c r="AQ217" s="37"/>
      <c r="AR217" s="37"/>
      <c r="AS217" s="37"/>
      <c r="AT217" s="37"/>
      <c r="AU217" s="37"/>
      <c r="AV217" s="37"/>
      <c r="AW217" s="37"/>
      <c r="AX217" s="40"/>
      <c r="AY217" s="12">
        <f t="shared" si="0"/>
        <v>0</v>
      </c>
      <c r="AZ217" s="47"/>
      <c r="BA217" s="25"/>
    </row>
    <row r="218" spans="1:53" ht="15" customHeight="1">
      <c r="A218" s="33"/>
      <c r="B218" s="34"/>
      <c r="C218" s="35"/>
      <c r="D218" s="36"/>
      <c r="E218" s="36"/>
      <c r="F218" s="37"/>
      <c r="G218" s="37"/>
      <c r="H218" s="37"/>
      <c r="I218" s="37"/>
      <c r="J218" s="37"/>
      <c r="K218" s="37"/>
      <c r="L218" s="37"/>
      <c r="M218" s="37"/>
      <c r="N218" s="37"/>
      <c r="O218" s="37"/>
      <c r="P218" s="37"/>
      <c r="Q218" s="37"/>
      <c r="R218" s="37"/>
      <c r="S218" s="37"/>
      <c r="T218" s="37"/>
      <c r="U218" s="37"/>
      <c r="V218" s="37"/>
      <c r="W218" s="37"/>
      <c r="X218" s="37"/>
      <c r="Y218" s="37"/>
      <c r="Z218" s="37"/>
      <c r="AA218" s="37"/>
      <c r="AB218" s="37"/>
      <c r="AC218" s="37"/>
      <c r="AD218" s="37"/>
      <c r="AE218" s="37"/>
      <c r="AF218" s="37"/>
      <c r="AG218" s="37"/>
      <c r="AH218" s="37"/>
      <c r="AI218" s="37"/>
      <c r="AJ218" s="37"/>
      <c r="AK218" s="37"/>
      <c r="AL218" s="37"/>
      <c r="AM218" s="37"/>
      <c r="AN218" s="37"/>
      <c r="AO218" s="37"/>
      <c r="AP218" s="37"/>
      <c r="AQ218" s="37"/>
      <c r="AR218" s="37"/>
      <c r="AS218" s="37"/>
      <c r="AT218" s="37"/>
      <c r="AU218" s="37"/>
      <c r="AV218" s="37"/>
      <c r="AW218" s="37"/>
      <c r="AX218" s="40"/>
      <c r="AY218" s="12">
        <f t="shared" si="0"/>
        <v>0</v>
      </c>
      <c r="AZ218" s="47"/>
      <c r="BA218" s="25"/>
    </row>
    <row r="219" spans="1:53" ht="15" customHeight="1">
      <c r="A219" s="33"/>
      <c r="B219" s="34"/>
      <c r="C219" s="35"/>
      <c r="D219" s="36"/>
      <c r="E219" s="36"/>
      <c r="F219" s="37"/>
      <c r="G219" s="37"/>
      <c r="H219" s="37"/>
      <c r="I219" s="37"/>
      <c r="J219" s="37"/>
      <c r="K219" s="37"/>
      <c r="L219" s="37"/>
      <c r="M219" s="37"/>
      <c r="N219" s="37"/>
      <c r="O219" s="37"/>
      <c r="P219" s="37"/>
      <c r="Q219" s="37"/>
      <c r="R219" s="37"/>
      <c r="S219" s="37"/>
      <c r="T219" s="37"/>
      <c r="U219" s="37"/>
      <c r="V219" s="37"/>
      <c r="W219" s="37"/>
      <c r="X219" s="37"/>
      <c r="Y219" s="37"/>
      <c r="Z219" s="37"/>
      <c r="AA219" s="37"/>
      <c r="AB219" s="37"/>
      <c r="AC219" s="37"/>
      <c r="AD219" s="37"/>
      <c r="AE219" s="37"/>
      <c r="AF219" s="37"/>
      <c r="AG219" s="37"/>
      <c r="AH219" s="37"/>
      <c r="AI219" s="37"/>
      <c r="AJ219" s="37"/>
      <c r="AK219" s="37"/>
      <c r="AL219" s="37"/>
      <c r="AM219" s="37"/>
      <c r="AN219" s="37"/>
      <c r="AO219" s="37"/>
      <c r="AP219" s="37"/>
      <c r="AQ219" s="37"/>
      <c r="AR219" s="37"/>
      <c r="AS219" s="37"/>
      <c r="AT219" s="37"/>
      <c r="AU219" s="37"/>
      <c r="AV219" s="37"/>
      <c r="AW219" s="37"/>
      <c r="AX219" s="40"/>
      <c r="AY219" s="12">
        <f t="shared" si="0"/>
        <v>0</v>
      </c>
      <c r="AZ219" s="47"/>
      <c r="BA219" s="25"/>
    </row>
    <row r="220" spans="1:53" ht="15" customHeight="1">
      <c r="A220" s="33"/>
      <c r="B220" s="34"/>
      <c r="C220" s="35"/>
      <c r="D220" s="36"/>
      <c r="E220" s="36"/>
      <c r="F220" s="37"/>
      <c r="G220" s="37"/>
      <c r="H220" s="37"/>
      <c r="I220" s="37"/>
      <c r="J220" s="37"/>
      <c r="K220" s="37"/>
      <c r="L220" s="37"/>
      <c r="M220" s="37"/>
      <c r="N220" s="37"/>
      <c r="O220" s="37"/>
      <c r="P220" s="37"/>
      <c r="Q220" s="37"/>
      <c r="R220" s="37"/>
      <c r="S220" s="37"/>
      <c r="T220" s="37"/>
      <c r="U220" s="37"/>
      <c r="V220" s="37"/>
      <c r="W220" s="37"/>
      <c r="X220" s="37"/>
      <c r="Y220" s="37"/>
      <c r="Z220" s="37"/>
      <c r="AA220" s="37"/>
      <c r="AB220" s="37"/>
      <c r="AC220" s="37"/>
      <c r="AD220" s="37"/>
      <c r="AE220" s="37"/>
      <c r="AF220" s="37"/>
      <c r="AG220" s="37"/>
      <c r="AH220" s="37"/>
      <c r="AI220" s="37"/>
      <c r="AJ220" s="37"/>
      <c r="AK220" s="37"/>
      <c r="AL220" s="37"/>
      <c r="AM220" s="37"/>
      <c r="AN220" s="37"/>
      <c r="AO220" s="37"/>
      <c r="AP220" s="37"/>
      <c r="AQ220" s="37"/>
      <c r="AR220" s="37"/>
      <c r="AS220" s="37"/>
      <c r="AT220" s="37"/>
      <c r="AU220" s="37"/>
      <c r="AV220" s="37"/>
      <c r="AW220" s="37"/>
      <c r="AX220" s="40"/>
      <c r="AY220" s="12">
        <f t="shared" si="0"/>
        <v>0</v>
      </c>
      <c r="AZ220" s="47"/>
      <c r="BA220" s="25"/>
    </row>
    <row r="221" spans="1:53" ht="15" customHeight="1">
      <c r="A221" s="33"/>
      <c r="B221" s="34"/>
      <c r="C221" s="35"/>
      <c r="D221" s="36"/>
      <c r="E221" s="36"/>
      <c r="F221" s="37"/>
      <c r="G221" s="37"/>
      <c r="H221" s="37"/>
      <c r="I221" s="37"/>
      <c r="J221" s="37"/>
      <c r="K221" s="37"/>
      <c r="L221" s="37"/>
      <c r="M221" s="37"/>
      <c r="N221" s="37"/>
      <c r="O221" s="37"/>
      <c r="P221" s="37"/>
      <c r="Q221" s="37"/>
      <c r="R221" s="37"/>
      <c r="S221" s="37"/>
      <c r="T221" s="37"/>
      <c r="U221" s="37"/>
      <c r="V221" s="37"/>
      <c r="W221" s="37"/>
      <c r="X221" s="37"/>
      <c r="Y221" s="37"/>
      <c r="Z221" s="37"/>
      <c r="AA221" s="37"/>
      <c r="AB221" s="37"/>
      <c r="AC221" s="37"/>
      <c r="AD221" s="37"/>
      <c r="AE221" s="37"/>
      <c r="AF221" s="37"/>
      <c r="AG221" s="37"/>
      <c r="AH221" s="37"/>
      <c r="AI221" s="37"/>
      <c r="AJ221" s="37"/>
      <c r="AK221" s="37"/>
      <c r="AL221" s="37"/>
      <c r="AM221" s="37"/>
      <c r="AN221" s="37"/>
      <c r="AO221" s="37"/>
      <c r="AP221" s="37"/>
      <c r="AQ221" s="37"/>
      <c r="AR221" s="37"/>
      <c r="AS221" s="37"/>
      <c r="AT221" s="37"/>
      <c r="AU221" s="37"/>
      <c r="AV221" s="37"/>
      <c r="AW221" s="37"/>
      <c r="AX221" s="40"/>
      <c r="AY221" s="12">
        <f t="shared" si="0"/>
        <v>0</v>
      </c>
      <c r="AZ221" s="47"/>
      <c r="BA221" s="25"/>
    </row>
    <row r="222" spans="1:53" ht="15" customHeight="1">
      <c r="A222" s="33"/>
      <c r="B222" s="34"/>
      <c r="C222" s="35"/>
      <c r="D222" s="36"/>
      <c r="E222" s="36"/>
      <c r="F222" s="37"/>
      <c r="G222" s="37"/>
      <c r="H222" s="37"/>
      <c r="I222" s="37"/>
      <c r="J222" s="37"/>
      <c r="K222" s="37"/>
      <c r="L222" s="37"/>
      <c r="M222" s="37"/>
      <c r="N222" s="37"/>
      <c r="O222" s="37"/>
      <c r="P222" s="37"/>
      <c r="Q222" s="37"/>
      <c r="R222" s="37"/>
      <c r="S222" s="37"/>
      <c r="T222" s="37"/>
      <c r="U222" s="37"/>
      <c r="V222" s="37"/>
      <c r="W222" s="37"/>
      <c r="X222" s="37"/>
      <c r="Y222" s="37"/>
      <c r="Z222" s="37"/>
      <c r="AA222" s="37"/>
      <c r="AB222" s="37"/>
      <c r="AC222" s="37"/>
      <c r="AD222" s="37"/>
      <c r="AE222" s="37"/>
      <c r="AF222" s="37"/>
      <c r="AG222" s="37"/>
      <c r="AH222" s="37"/>
      <c r="AI222" s="37"/>
      <c r="AJ222" s="37"/>
      <c r="AK222" s="37"/>
      <c r="AL222" s="37"/>
      <c r="AM222" s="37"/>
      <c r="AN222" s="37"/>
      <c r="AO222" s="37"/>
      <c r="AP222" s="37"/>
      <c r="AQ222" s="37"/>
      <c r="AR222" s="37"/>
      <c r="AS222" s="37"/>
      <c r="AT222" s="37"/>
      <c r="AU222" s="37"/>
      <c r="AV222" s="37"/>
      <c r="AW222" s="37"/>
      <c r="AX222" s="40"/>
      <c r="AY222" s="12">
        <f t="shared" si="0"/>
        <v>0</v>
      </c>
      <c r="AZ222" s="47"/>
      <c r="BA222" s="25"/>
    </row>
    <row r="223" spans="1:53" ht="15" customHeight="1">
      <c r="A223" s="33"/>
      <c r="B223" s="34"/>
      <c r="C223" s="35"/>
      <c r="D223" s="36"/>
      <c r="E223" s="36"/>
      <c r="F223" s="37"/>
      <c r="G223" s="37"/>
      <c r="H223" s="37"/>
      <c r="I223" s="37"/>
      <c r="J223" s="37"/>
      <c r="K223" s="37"/>
      <c r="L223" s="37"/>
      <c r="M223" s="37"/>
      <c r="N223" s="37"/>
      <c r="O223" s="37"/>
      <c r="P223" s="37"/>
      <c r="Q223" s="37"/>
      <c r="R223" s="37"/>
      <c r="S223" s="37"/>
      <c r="T223" s="37"/>
      <c r="U223" s="37"/>
      <c r="V223" s="37"/>
      <c r="W223" s="37"/>
      <c r="X223" s="37"/>
      <c r="Y223" s="37"/>
      <c r="Z223" s="37"/>
      <c r="AA223" s="37"/>
      <c r="AB223" s="37"/>
      <c r="AC223" s="37"/>
      <c r="AD223" s="37"/>
      <c r="AE223" s="37"/>
      <c r="AF223" s="37"/>
      <c r="AG223" s="37"/>
      <c r="AH223" s="37"/>
      <c r="AI223" s="37"/>
      <c r="AJ223" s="37"/>
      <c r="AK223" s="37"/>
      <c r="AL223" s="37"/>
      <c r="AM223" s="37"/>
      <c r="AN223" s="37"/>
      <c r="AO223" s="37"/>
      <c r="AP223" s="37"/>
      <c r="AQ223" s="37"/>
      <c r="AR223" s="37"/>
      <c r="AS223" s="37"/>
      <c r="AT223" s="37"/>
      <c r="AU223" s="37"/>
      <c r="AV223" s="37"/>
      <c r="AW223" s="37"/>
      <c r="AX223" s="40"/>
      <c r="AY223" s="12">
        <f t="shared" si="0"/>
        <v>0</v>
      </c>
      <c r="AZ223" s="47"/>
      <c r="BA223" s="25"/>
    </row>
    <row r="224" spans="1:53" ht="15" customHeight="1">
      <c r="A224" s="33"/>
      <c r="B224" s="34"/>
      <c r="C224" s="35"/>
      <c r="D224" s="36"/>
      <c r="E224" s="36"/>
      <c r="F224" s="37"/>
      <c r="G224" s="37"/>
      <c r="H224" s="37"/>
      <c r="I224" s="37"/>
      <c r="J224" s="37"/>
      <c r="K224" s="37"/>
      <c r="L224" s="37"/>
      <c r="M224" s="37"/>
      <c r="N224" s="37"/>
      <c r="O224" s="37"/>
      <c r="P224" s="37"/>
      <c r="Q224" s="37"/>
      <c r="R224" s="37"/>
      <c r="S224" s="37"/>
      <c r="T224" s="37"/>
      <c r="U224" s="37"/>
      <c r="V224" s="37"/>
      <c r="W224" s="37"/>
      <c r="X224" s="37"/>
      <c r="Y224" s="37"/>
      <c r="Z224" s="37"/>
      <c r="AA224" s="37"/>
      <c r="AB224" s="37"/>
      <c r="AC224" s="37"/>
      <c r="AD224" s="37"/>
      <c r="AE224" s="37"/>
      <c r="AF224" s="37"/>
      <c r="AG224" s="37"/>
      <c r="AH224" s="37"/>
      <c r="AI224" s="37"/>
      <c r="AJ224" s="37"/>
      <c r="AK224" s="37"/>
      <c r="AL224" s="37"/>
      <c r="AM224" s="37"/>
      <c r="AN224" s="37"/>
      <c r="AO224" s="37"/>
      <c r="AP224" s="37"/>
      <c r="AQ224" s="37"/>
      <c r="AR224" s="37"/>
      <c r="AS224" s="37"/>
      <c r="AT224" s="37"/>
      <c r="AU224" s="37"/>
      <c r="AV224" s="37"/>
      <c r="AW224" s="37"/>
      <c r="AX224" s="40"/>
      <c r="AY224" s="12">
        <f t="shared" si="0"/>
        <v>0</v>
      </c>
      <c r="AZ224" s="47"/>
      <c r="BA224" s="25"/>
    </row>
    <row r="225" spans="1:53" ht="15" customHeight="1">
      <c r="A225" s="33"/>
      <c r="B225" s="34"/>
      <c r="C225" s="35"/>
      <c r="D225" s="36"/>
      <c r="E225" s="36"/>
      <c r="F225" s="37"/>
      <c r="G225" s="37"/>
      <c r="H225" s="37"/>
      <c r="I225" s="37"/>
      <c r="J225" s="37"/>
      <c r="K225" s="37"/>
      <c r="L225" s="37"/>
      <c r="M225" s="37"/>
      <c r="N225" s="37"/>
      <c r="O225" s="37"/>
      <c r="P225" s="37"/>
      <c r="Q225" s="37"/>
      <c r="R225" s="37"/>
      <c r="S225" s="37"/>
      <c r="T225" s="37"/>
      <c r="U225" s="37"/>
      <c r="V225" s="37"/>
      <c r="W225" s="37"/>
      <c r="X225" s="37"/>
      <c r="Y225" s="37"/>
      <c r="Z225" s="37"/>
      <c r="AA225" s="37"/>
      <c r="AB225" s="37"/>
      <c r="AC225" s="37"/>
      <c r="AD225" s="37"/>
      <c r="AE225" s="37"/>
      <c r="AF225" s="37"/>
      <c r="AG225" s="37"/>
      <c r="AH225" s="37"/>
      <c r="AI225" s="37"/>
      <c r="AJ225" s="37"/>
      <c r="AK225" s="37"/>
      <c r="AL225" s="37"/>
      <c r="AM225" s="37"/>
      <c r="AN225" s="37"/>
      <c r="AO225" s="37"/>
      <c r="AP225" s="37"/>
      <c r="AQ225" s="37"/>
      <c r="AR225" s="37"/>
      <c r="AS225" s="37"/>
      <c r="AT225" s="37"/>
      <c r="AU225" s="37"/>
      <c r="AV225" s="37"/>
      <c r="AW225" s="37"/>
      <c r="AX225" s="40"/>
      <c r="AY225" s="12">
        <f t="shared" si="0"/>
        <v>0</v>
      </c>
      <c r="AZ225" s="47"/>
      <c r="BA225" s="25"/>
    </row>
    <row r="226" spans="1:53" ht="15" customHeight="1">
      <c r="A226" s="33"/>
      <c r="B226" s="34"/>
      <c r="C226" s="35"/>
      <c r="D226" s="36"/>
      <c r="E226" s="36"/>
      <c r="F226" s="37"/>
      <c r="G226" s="37"/>
      <c r="H226" s="37"/>
      <c r="I226" s="37"/>
      <c r="J226" s="37"/>
      <c r="K226" s="37"/>
      <c r="L226" s="37"/>
      <c r="M226" s="37"/>
      <c r="N226" s="37"/>
      <c r="O226" s="37"/>
      <c r="P226" s="37"/>
      <c r="Q226" s="37"/>
      <c r="R226" s="37"/>
      <c r="S226" s="37"/>
      <c r="T226" s="37"/>
      <c r="U226" s="37"/>
      <c r="V226" s="37"/>
      <c r="W226" s="37"/>
      <c r="X226" s="37"/>
      <c r="Y226" s="37"/>
      <c r="Z226" s="37"/>
      <c r="AA226" s="37"/>
      <c r="AB226" s="37"/>
      <c r="AC226" s="37"/>
      <c r="AD226" s="37"/>
      <c r="AE226" s="37"/>
      <c r="AF226" s="37"/>
      <c r="AG226" s="37"/>
      <c r="AH226" s="37"/>
      <c r="AI226" s="37"/>
      <c r="AJ226" s="37"/>
      <c r="AK226" s="37"/>
      <c r="AL226" s="37"/>
      <c r="AM226" s="37"/>
      <c r="AN226" s="37"/>
      <c r="AO226" s="37"/>
      <c r="AP226" s="37"/>
      <c r="AQ226" s="37"/>
      <c r="AR226" s="37"/>
      <c r="AS226" s="37"/>
      <c r="AT226" s="37"/>
      <c r="AU226" s="37"/>
      <c r="AV226" s="37"/>
      <c r="AW226" s="37"/>
      <c r="AX226" s="40"/>
      <c r="AY226" s="12">
        <f t="shared" si="0"/>
        <v>0</v>
      </c>
      <c r="AZ226" s="47"/>
      <c r="BA226" s="25"/>
    </row>
    <row r="227" spans="1:53" ht="15" customHeight="1">
      <c r="A227" s="33"/>
      <c r="B227" s="34"/>
      <c r="C227" s="35"/>
      <c r="D227" s="36"/>
      <c r="E227" s="36"/>
      <c r="F227" s="37"/>
      <c r="G227" s="37"/>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c r="AL227" s="37"/>
      <c r="AM227" s="37"/>
      <c r="AN227" s="37"/>
      <c r="AO227" s="37"/>
      <c r="AP227" s="37"/>
      <c r="AQ227" s="37"/>
      <c r="AR227" s="37"/>
      <c r="AS227" s="37"/>
      <c r="AT227" s="37"/>
      <c r="AU227" s="37"/>
      <c r="AV227" s="37"/>
      <c r="AW227" s="37"/>
      <c r="AX227" s="40"/>
      <c r="AY227" s="12">
        <f t="shared" si="0"/>
        <v>0</v>
      </c>
      <c r="AZ227" s="47"/>
      <c r="BA227" s="25"/>
    </row>
    <row r="228" spans="1:53" ht="15" customHeight="1">
      <c r="A228" s="33"/>
      <c r="B228" s="34"/>
      <c r="C228" s="35"/>
      <c r="D228" s="36"/>
      <c r="E228" s="36"/>
      <c r="F228" s="37"/>
      <c r="G228" s="37"/>
      <c r="H228" s="37"/>
      <c r="I228" s="37"/>
      <c r="J228" s="37"/>
      <c r="K228" s="37"/>
      <c r="L228" s="37"/>
      <c r="M228" s="37"/>
      <c r="N228" s="37"/>
      <c r="O228" s="37"/>
      <c r="P228" s="37"/>
      <c r="Q228" s="37"/>
      <c r="R228" s="37"/>
      <c r="S228" s="37"/>
      <c r="T228" s="37"/>
      <c r="U228" s="37"/>
      <c r="V228" s="37"/>
      <c r="W228" s="37"/>
      <c r="X228" s="37"/>
      <c r="Y228" s="37"/>
      <c r="Z228" s="37"/>
      <c r="AA228" s="37"/>
      <c r="AB228" s="37"/>
      <c r="AC228" s="37"/>
      <c r="AD228" s="37"/>
      <c r="AE228" s="37"/>
      <c r="AF228" s="37"/>
      <c r="AG228" s="37"/>
      <c r="AH228" s="37"/>
      <c r="AI228" s="37"/>
      <c r="AJ228" s="37"/>
      <c r="AK228" s="37"/>
      <c r="AL228" s="37"/>
      <c r="AM228" s="37"/>
      <c r="AN228" s="37"/>
      <c r="AO228" s="37"/>
      <c r="AP228" s="37"/>
      <c r="AQ228" s="37"/>
      <c r="AR228" s="37"/>
      <c r="AS228" s="37"/>
      <c r="AT228" s="37"/>
      <c r="AU228" s="37"/>
      <c r="AV228" s="37"/>
      <c r="AW228" s="37"/>
      <c r="AX228" s="40"/>
      <c r="AY228" s="12">
        <f t="shared" si="0"/>
        <v>0</v>
      </c>
      <c r="AZ228" s="47"/>
      <c r="BA228" s="25"/>
    </row>
    <row r="229" spans="1:53" ht="15" customHeight="1">
      <c r="A229" s="33"/>
      <c r="B229" s="34"/>
      <c r="C229" s="35"/>
      <c r="D229" s="36"/>
      <c r="E229" s="36"/>
      <c r="F229" s="37"/>
      <c r="G229" s="37"/>
      <c r="H229" s="37"/>
      <c r="I229" s="37"/>
      <c r="J229" s="37"/>
      <c r="K229" s="37"/>
      <c r="L229" s="37"/>
      <c r="M229" s="37"/>
      <c r="N229" s="37"/>
      <c r="O229" s="37"/>
      <c r="P229" s="37"/>
      <c r="Q229" s="37"/>
      <c r="R229" s="37"/>
      <c r="S229" s="37"/>
      <c r="T229" s="37"/>
      <c r="U229" s="37"/>
      <c r="V229" s="37"/>
      <c r="W229" s="37"/>
      <c r="X229" s="37"/>
      <c r="Y229" s="37"/>
      <c r="Z229" s="37"/>
      <c r="AA229" s="37"/>
      <c r="AB229" s="37"/>
      <c r="AC229" s="37"/>
      <c r="AD229" s="37"/>
      <c r="AE229" s="37"/>
      <c r="AF229" s="37"/>
      <c r="AG229" s="37"/>
      <c r="AH229" s="37"/>
      <c r="AI229" s="37"/>
      <c r="AJ229" s="37"/>
      <c r="AK229" s="37"/>
      <c r="AL229" s="37"/>
      <c r="AM229" s="37"/>
      <c r="AN229" s="37"/>
      <c r="AO229" s="37"/>
      <c r="AP229" s="37"/>
      <c r="AQ229" s="37"/>
      <c r="AR229" s="37"/>
      <c r="AS229" s="37"/>
      <c r="AT229" s="37"/>
      <c r="AU229" s="37"/>
      <c r="AV229" s="37"/>
      <c r="AW229" s="37"/>
      <c r="AX229" s="40"/>
      <c r="AY229" s="12">
        <f t="shared" si="0"/>
        <v>0</v>
      </c>
      <c r="AZ229" s="47"/>
      <c r="BA229" s="25"/>
    </row>
    <row r="230" spans="1:53" ht="15" customHeight="1">
      <c r="A230" s="33"/>
      <c r="B230" s="34"/>
      <c r="C230" s="35"/>
      <c r="D230" s="36"/>
      <c r="E230" s="36"/>
      <c r="F230" s="37"/>
      <c r="G230" s="37"/>
      <c r="H230" s="37"/>
      <c r="I230" s="37"/>
      <c r="J230" s="37"/>
      <c r="K230" s="37"/>
      <c r="L230" s="37"/>
      <c r="M230" s="37"/>
      <c r="N230" s="37"/>
      <c r="O230" s="37"/>
      <c r="P230" s="37"/>
      <c r="Q230" s="37"/>
      <c r="R230" s="37"/>
      <c r="S230" s="37"/>
      <c r="T230" s="37"/>
      <c r="U230" s="37"/>
      <c r="V230" s="37"/>
      <c r="W230" s="37"/>
      <c r="X230" s="37"/>
      <c r="Y230" s="37"/>
      <c r="Z230" s="37"/>
      <c r="AA230" s="37"/>
      <c r="AB230" s="37"/>
      <c r="AC230" s="37"/>
      <c r="AD230" s="37"/>
      <c r="AE230" s="37"/>
      <c r="AF230" s="37"/>
      <c r="AG230" s="37"/>
      <c r="AH230" s="37"/>
      <c r="AI230" s="37"/>
      <c r="AJ230" s="37"/>
      <c r="AK230" s="37"/>
      <c r="AL230" s="37"/>
      <c r="AM230" s="37"/>
      <c r="AN230" s="37"/>
      <c r="AO230" s="37"/>
      <c r="AP230" s="37"/>
      <c r="AQ230" s="37"/>
      <c r="AR230" s="37"/>
      <c r="AS230" s="37"/>
      <c r="AT230" s="37"/>
      <c r="AU230" s="37"/>
      <c r="AV230" s="37"/>
      <c r="AW230" s="37"/>
      <c r="AX230" s="40"/>
      <c r="AY230" s="12">
        <f t="shared" si="0"/>
        <v>0</v>
      </c>
      <c r="AZ230" s="47"/>
      <c r="BA230" s="25"/>
    </row>
    <row r="231" spans="1:53" ht="15" customHeight="1">
      <c r="A231" s="33"/>
      <c r="B231" s="34"/>
      <c r="C231" s="35"/>
      <c r="D231" s="36"/>
      <c r="E231" s="36"/>
      <c r="F231" s="37"/>
      <c r="G231" s="37"/>
      <c r="H231" s="37"/>
      <c r="I231" s="37"/>
      <c r="J231" s="37"/>
      <c r="K231" s="37"/>
      <c r="L231" s="37"/>
      <c r="M231" s="37"/>
      <c r="N231" s="37"/>
      <c r="O231" s="37"/>
      <c r="P231" s="37"/>
      <c r="Q231" s="37"/>
      <c r="R231" s="37"/>
      <c r="S231" s="37"/>
      <c r="T231" s="37"/>
      <c r="U231" s="37"/>
      <c r="V231" s="37"/>
      <c r="W231" s="37"/>
      <c r="X231" s="37"/>
      <c r="Y231" s="37"/>
      <c r="Z231" s="37"/>
      <c r="AA231" s="37"/>
      <c r="AB231" s="37"/>
      <c r="AC231" s="37"/>
      <c r="AD231" s="37"/>
      <c r="AE231" s="37"/>
      <c r="AF231" s="37"/>
      <c r="AG231" s="37"/>
      <c r="AH231" s="37"/>
      <c r="AI231" s="37"/>
      <c r="AJ231" s="37"/>
      <c r="AK231" s="37"/>
      <c r="AL231" s="37"/>
      <c r="AM231" s="37"/>
      <c r="AN231" s="37"/>
      <c r="AO231" s="37"/>
      <c r="AP231" s="37"/>
      <c r="AQ231" s="37"/>
      <c r="AR231" s="37"/>
      <c r="AS231" s="37"/>
      <c r="AT231" s="37"/>
      <c r="AU231" s="37"/>
      <c r="AV231" s="37"/>
      <c r="AW231" s="37"/>
      <c r="AX231" s="40"/>
      <c r="AY231" s="12">
        <f t="shared" si="0"/>
        <v>0</v>
      </c>
      <c r="AZ231" s="47"/>
      <c r="BA231" s="25"/>
    </row>
    <row r="232" spans="1:53" ht="15" customHeight="1">
      <c r="A232" s="33"/>
      <c r="B232" s="34"/>
      <c r="C232" s="35"/>
      <c r="D232" s="36"/>
      <c r="E232" s="36"/>
      <c r="F232" s="37"/>
      <c r="G232" s="37"/>
      <c r="H232" s="37"/>
      <c r="I232" s="37"/>
      <c r="J232" s="37"/>
      <c r="K232" s="37"/>
      <c r="L232" s="37"/>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c r="AJ232" s="37"/>
      <c r="AK232" s="37"/>
      <c r="AL232" s="37"/>
      <c r="AM232" s="37"/>
      <c r="AN232" s="37"/>
      <c r="AO232" s="37"/>
      <c r="AP232" s="37"/>
      <c r="AQ232" s="37"/>
      <c r="AR232" s="37"/>
      <c r="AS232" s="37"/>
      <c r="AT232" s="37"/>
      <c r="AU232" s="37"/>
      <c r="AV232" s="37"/>
      <c r="AW232" s="37"/>
      <c r="AX232" s="40"/>
      <c r="AY232" s="12">
        <f t="shared" si="0"/>
        <v>0</v>
      </c>
      <c r="AZ232" s="47"/>
      <c r="BA232" s="25"/>
    </row>
    <row r="233" spans="1:53" ht="15" customHeight="1">
      <c r="A233" s="33"/>
      <c r="B233" s="34"/>
      <c r="C233" s="35"/>
      <c r="D233" s="36"/>
      <c r="E233" s="36"/>
      <c r="F233" s="37"/>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c r="AR233" s="37"/>
      <c r="AS233" s="37"/>
      <c r="AT233" s="37"/>
      <c r="AU233" s="37"/>
      <c r="AV233" s="37"/>
      <c r="AW233" s="37"/>
      <c r="AX233" s="40"/>
      <c r="AY233" s="12">
        <f t="shared" ref="AY233:AY296" si="1">SUM(E233:AX233)</f>
        <v>0</v>
      </c>
      <c r="AZ233" s="47"/>
      <c r="BA233" s="25"/>
    </row>
    <row r="234" spans="1:53" ht="15" customHeight="1">
      <c r="A234" s="33"/>
      <c r="B234" s="34"/>
      <c r="C234" s="35"/>
      <c r="D234" s="36"/>
      <c r="E234" s="36"/>
      <c r="F234" s="37"/>
      <c r="G234" s="37"/>
      <c r="H234" s="37"/>
      <c r="I234" s="37"/>
      <c r="J234" s="37"/>
      <c r="K234" s="37"/>
      <c r="L234" s="37"/>
      <c r="M234" s="37"/>
      <c r="N234" s="37"/>
      <c r="O234" s="37"/>
      <c r="P234" s="37"/>
      <c r="Q234" s="37"/>
      <c r="R234" s="37"/>
      <c r="S234" s="37"/>
      <c r="T234" s="37"/>
      <c r="U234" s="37"/>
      <c r="V234" s="37"/>
      <c r="W234" s="37"/>
      <c r="X234" s="37"/>
      <c r="Y234" s="37"/>
      <c r="Z234" s="37"/>
      <c r="AA234" s="37"/>
      <c r="AB234" s="37"/>
      <c r="AC234" s="37"/>
      <c r="AD234" s="37"/>
      <c r="AE234" s="37"/>
      <c r="AF234" s="37"/>
      <c r="AG234" s="37"/>
      <c r="AH234" s="37"/>
      <c r="AI234" s="37"/>
      <c r="AJ234" s="37"/>
      <c r="AK234" s="37"/>
      <c r="AL234" s="37"/>
      <c r="AM234" s="37"/>
      <c r="AN234" s="37"/>
      <c r="AO234" s="37"/>
      <c r="AP234" s="37"/>
      <c r="AQ234" s="37"/>
      <c r="AR234" s="37"/>
      <c r="AS234" s="37"/>
      <c r="AT234" s="37"/>
      <c r="AU234" s="37"/>
      <c r="AV234" s="37"/>
      <c r="AW234" s="37"/>
      <c r="AX234" s="40"/>
      <c r="AY234" s="12">
        <f t="shared" si="1"/>
        <v>0</v>
      </c>
      <c r="AZ234" s="47"/>
      <c r="BA234" s="25"/>
    </row>
    <row r="235" spans="1:53" ht="15" customHeight="1">
      <c r="A235" s="33"/>
      <c r="B235" s="34"/>
      <c r="C235" s="35"/>
      <c r="D235" s="36"/>
      <c r="E235" s="36"/>
      <c r="F235" s="37"/>
      <c r="G235" s="37"/>
      <c r="H235" s="37"/>
      <c r="I235" s="37"/>
      <c r="J235" s="37"/>
      <c r="K235" s="37"/>
      <c r="L235" s="37"/>
      <c r="M235" s="37"/>
      <c r="N235" s="37"/>
      <c r="O235" s="37"/>
      <c r="P235" s="37"/>
      <c r="Q235" s="37"/>
      <c r="R235" s="37"/>
      <c r="S235" s="37"/>
      <c r="T235" s="37"/>
      <c r="U235" s="37"/>
      <c r="V235" s="37"/>
      <c r="W235" s="37"/>
      <c r="X235" s="37"/>
      <c r="Y235" s="37"/>
      <c r="Z235" s="37"/>
      <c r="AA235" s="37"/>
      <c r="AB235" s="37"/>
      <c r="AC235" s="37"/>
      <c r="AD235" s="37"/>
      <c r="AE235" s="37"/>
      <c r="AF235" s="37"/>
      <c r="AG235" s="37"/>
      <c r="AH235" s="37"/>
      <c r="AI235" s="37"/>
      <c r="AJ235" s="37"/>
      <c r="AK235" s="37"/>
      <c r="AL235" s="37"/>
      <c r="AM235" s="37"/>
      <c r="AN235" s="37"/>
      <c r="AO235" s="37"/>
      <c r="AP235" s="37"/>
      <c r="AQ235" s="37"/>
      <c r="AR235" s="37"/>
      <c r="AS235" s="37"/>
      <c r="AT235" s="37"/>
      <c r="AU235" s="37"/>
      <c r="AV235" s="37"/>
      <c r="AW235" s="37"/>
      <c r="AX235" s="40"/>
      <c r="AY235" s="12">
        <f t="shared" si="1"/>
        <v>0</v>
      </c>
      <c r="AZ235" s="47"/>
      <c r="BA235" s="25"/>
    </row>
    <row r="236" spans="1:53" ht="15" customHeight="1">
      <c r="A236" s="33"/>
      <c r="B236" s="34"/>
      <c r="C236" s="35"/>
      <c r="D236" s="36"/>
      <c r="E236" s="36"/>
      <c r="F236" s="37"/>
      <c r="G236" s="37"/>
      <c r="H236" s="37"/>
      <c r="I236" s="37"/>
      <c r="J236" s="37"/>
      <c r="K236" s="37"/>
      <c r="L236" s="37"/>
      <c r="M236" s="37"/>
      <c r="N236" s="37"/>
      <c r="O236" s="37"/>
      <c r="P236" s="37"/>
      <c r="Q236" s="37"/>
      <c r="R236" s="37"/>
      <c r="S236" s="37"/>
      <c r="T236" s="37"/>
      <c r="U236" s="37"/>
      <c r="V236" s="37"/>
      <c r="W236" s="37"/>
      <c r="X236" s="37"/>
      <c r="Y236" s="37"/>
      <c r="Z236" s="37"/>
      <c r="AA236" s="37"/>
      <c r="AB236" s="37"/>
      <c r="AC236" s="37"/>
      <c r="AD236" s="37"/>
      <c r="AE236" s="37"/>
      <c r="AF236" s="37"/>
      <c r="AG236" s="37"/>
      <c r="AH236" s="37"/>
      <c r="AI236" s="37"/>
      <c r="AJ236" s="37"/>
      <c r="AK236" s="37"/>
      <c r="AL236" s="37"/>
      <c r="AM236" s="37"/>
      <c r="AN236" s="37"/>
      <c r="AO236" s="37"/>
      <c r="AP236" s="37"/>
      <c r="AQ236" s="37"/>
      <c r="AR236" s="37"/>
      <c r="AS236" s="37"/>
      <c r="AT236" s="37"/>
      <c r="AU236" s="37"/>
      <c r="AV236" s="37"/>
      <c r="AW236" s="37"/>
      <c r="AX236" s="40"/>
      <c r="AY236" s="12">
        <f t="shared" si="1"/>
        <v>0</v>
      </c>
      <c r="AZ236" s="47"/>
      <c r="BA236" s="25"/>
    </row>
    <row r="237" spans="1:53" ht="15" customHeight="1">
      <c r="A237" s="33"/>
      <c r="B237" s="34"/>
      <c r="C237" s="35"/>
      <c r="D237" s="36"/>
      <c r="E237" s="36"/>
      <c r="F237" s="37"/>
      <c r="G237" s="37"/>
      <c r="H237" s="37"/>
      <c r="I237" s="37"/>
      <c r="J237" s="37"/>
      <c r="K237" s="37"/>
      <c r="L237" s="37"/>
      <c r="M237" s="37"/>
      <c r="N237" s="37"/>
      <c r="O237" s="37"/>
      <c r="P237" s="37"/>
      <c r="Q237" s="37"/>
      <c r="R237" s="37"/>
      <c r="S237" s="37"/>
      <c r="T237" s="37"/>
      <c r="U237" s="37"/>
      <c r="V237" s="37"/>
      <c r="W237" s="37"/>
      <c r="X237" s="37"/>
      <c r="Y237" s="37"/>
      <c r="Z237" s="37"/>
      <c r="AA237" s="37"/>
      <c r="AB237" s="37"/>
      <c r="AC237" s="37"/>
      <c r="AD237" s="37"/>
      <c r="AE237" s="37"/>
      <c r="AF237" s="37"/>
      <c r="AG237" s="37"/>
      <c r="AH237" s="37"/>
      <c r="AI237" s="37"/>
      <c r="AJ237" s="37"/>
      <c r="AK237" s="37"/>
      <c r="AL237" s="37"/>
      <c r="AM237" s="37"/>
      <c r="AN237" s="37"/>
      <c r="AO237" s="37"/>
      <c r="AP237" s="37"/>
      <c r="AQ237" s="37"/>
      <c r="AR237" s="37"/>
      <c r="AS237" s="37"/>
      <c r="AT237" s="37"/>
      <c r="AU237" s="37"/>
      <c r="AV237" s="37"/>
      <c r="AW237" s="37"/>
      <c r="AX237" s="40"/>
      <c r="AY237" s="12">
        <f t="shared" si="1"/>
        <v>0</v>
      </c>
      <c r="AZ237" s="47"/>
      <c r="BA237" s="25"/>
    </row>
    <row r="238" spans="1:53" ht="15" customHeight="1">
      <c r="A238" s="33"/>
      <c r="B238" s="34"/>
      <c r="C238" s="35"/>
      <c r="D238" s="36"/>
      <c r="E238" s="36"/>
      <c r="F238" s="37"/>
      <c r="G238" s="37"/>
      <c r="H238" s="37"/>
      <c r="I238" s="37"/>
      <c r="J238" s="37"/>
      <c r="K238" s="37"/>
      <c r="L238" s="37"/>
      <c r="M238" s="37"/>
      <c r="N238" s="37"/>
      <c r="O238" s="37"/>
      <c r="P238" s="37"/>
      <c r="Q238" s="37"/>
      <c r="R238" s="37"/>
      <c r="S238" s="37"/>
      <c r="T238" s="37"/>
      <c r="U238" s="37"/>
      <c r="V238" s="37"/>
      <c r="W238" s="37"/>
      <c r="X238" s="37"/>
      <c r="Y238" s="37"/>
      <c r="Z238" s="37"/>
      <c r="AA238" s="37"/>
      <c r="AB238" s="37"/>
      <c r="AC238" s="37"/>
      <c r="AD238" s="37"/>
      <c r="AE238" s="37"/>
      <c r="AF238" s="37"/>
      <c r="AG238" s="37"/>
      <c r="AH238" s="37"/>
      <c r="AI238" s="37"/>
      <c r="AJ238" s="37"/>
      <c r="AK238" s="37"/>
      <c r="AL238" s="37"/>
      <c r="AM238" s="37"/>
      <c r="AN238" s="37"/>
      <c r="AO238" s="37"/>
      <c r="AP238" s="37"/>
      <c r="AQ238" s="37"/>
      <c r="AR238" s="37"/>
      <c r="AS238" s="37"/>
      <c r="AT238" s="37"/>
      <c r="AU238" s="37"/>
      <c r="AV238" s="37"/>
      <c r="AW238" s="37"/>
      <c r="AX238" s="40"/>
      <c r="AY238" s="12">
        <f t="shared" si="1"/>
        <v>0</v>
      </c>
      <c r="AZ238" s="47"/>
      <c r="BA238" s="25"/>
    </row>
    <row r="239" spans="1:53" ht="15" customHeight="1">
      <c r="A239" s="33"/>
      <c r="B239" s="34"/>
      <c r="C239" s="35"/>
      <c r="D239" s="36"/>
      <c r="E239" s="36"/>
      <c r="F239" s="37"/>
      <c r="G239" s="37"/>
      <c r="H239" s="37"/>
      <c r="I239" s="37"/>
      <c r="J239" s="37"/>
      <c r="K239" s="37"/>
      <c r="L239" s="37"/>
      <c r="M239" s="37"/>
      <c r="N239" s="37"/>
      <c r="O239" s="37"/>
      <c r="P239" s="37"/>
      <c r="Q239" s="37"/>
      <c r="R239" s="37"/>
      <c r="S239" s="37"/>
      <c r="T239" s="37"/>
      <c r="U239" s="37"/>
      <c r="V239" s="37"/>
      <c r="W239" s="37"/>
      <c r="X239" s="37"/>
      <c r="Y239" s="37"/>
      <c r="Z239" s="37"/>
      <c r="AA239" s="37"/>
      <c r="AB239" s="37"/>
      <c r="AC239" s="37"/>
      <c r="AD239" s="37"/>
      <c r="AE239" s="37"/>
      <c r="AF239" s="37"/>
      <c r="AG239" s="37"/>
      <c r="AH239" s="37"/>
      <c r="AI239" s="37"/>
      <c r="AJ239" s="37"/>
      <c r="AK239" s="37"/>
      <c r="AL239" s="37"/>
      <c r="AM239" s="37"/>
      <c r="AN239" s="37"/>
      <c r="AO239" s="37"/>
      <c r="AP239" s="37"/>
      <c r="AQ239" s="37"/>
      <c r="AR239" s="37"/>
      <c r="AS239" s="37"/>
      <c r="AT239" s="37"/>
      <c r="AU239" s="37"/>
      <c r="AV239" s="37"/>
      <c r="AW239" s="37"/>
      <c r="AX239" s="40"/>
      <c r="AY239" s="12">
        <f t="shared" si="1"/>
        <v>0</v>
      </c>
      <c r="AZ239" s="47"/>
      <c r="BA239" s="25"/>
    </row>
    <row r="240" spans="1:53" ht="15" customHeight="1">
      <c r="A240" s="33"/>
      <c r="B240" s="34"/>
      <c r="C240" s="35"/>
      <c r="D240" s="36"/>
      <c r="E240" s="36"/>
      <c r="F240" s="37"/>
      <c r="G240" s="37"/>
      <c r="H240" s="37"/>
      <c r="I240" s="37"/>
      <c r="J240" s="37"/>
      <c r="K240" s="37"/>
      <c r="L240" s="37"/>
      <c r="M240" s="37"/>
      <c r="N240" s="37"/>
      <c r="O240" s="37"/>
      <c r="P240" s="37"/>
      <c r="Q240" s="37"/>
      <c r="R240" s="37"/>
      <c r="S240" s="37"/>
      <c r="T240" s="37"/>
      <c r="U240" s="37"/>
      <c r="V240" s="37"/>
      <c r="W240" s="37"/>
      <c r="X240" s="37"/>
      <c r="Y240" s="37"/>
      <c r="Z240" s="37"/>
      <c r="AA240" s="37"/>
      <c r="AB240" s="37"/>
      <c r="AC240" s="37"/>
      <c r="AD240" s="37"/>
      <c r="AE240" s="37"/>
      <c r="AF240" s="37"/>
      <c r="AG240" s="37"/>
      <c r="AH240" s="37"/>
      <c r="AI240" s="37"/>
      <c r="AJ240" s="37"/>
      <c r="AK240" s="37"/>
      <c r="AL240" s="37"/>
      <c r="AM240" s="37"/>
      <c r="AN240" s="37"/>
      <c r="AO240" s="37"/>
      <c r="AP240" s="37"/>
      <c r="AQ240" s="37"/>
      <c r="AR240" s="37"/>
      <c r="AS240" s="37"/>
      <c r="AT240" s="37"/>
      <c r="AU240" s="37"/>
      <c r="AV240" s="37"/>
      <c r="AW240" s="37"/>
      <c r="AX240" s="40"/>
      <c r="AY240" s="12">
        <f t="shared" si="1"/>
        <v>0</v>
      </c>
      <c r="AZ240" s="47"/>
      <c r="BA240" s="25"/>
    </row>
    <row r="241" spans="1:53" ht="15" customHeight="1">
      <c r="A241" s="33"/>
      <c r="B241" s="34"/>
      <c r="C241" s="35"/>
      <c r="D241" s="36"/>
      <c r="E241" s="36"/>
      <c r="F241" s="37"/>
      <c r="G241" s="37"/>
      <c r="H241" s="37"/>
      <c r="I241" s="37"/>
      <c r="J241" s="37"/>
      <c r="K241" s="37"/>
      <c r="L241" s="37"/>
      <c r="M241" s="37"/>
      <c r="N241" s="37"/>
      <c r="O241" s="37"/>
      <c r="P241" s="37"/>
      <c r="Q241" s="37"/>
      <c r="R241" s="37"/>
      <c r="S241" s="37"/>
      <c r="T241" s="37"/>
      <c r="U241" s="37"/>
      <c r="V241" s="37"/>
      <c r="W241" s="37"/>
      <c r="X241" s="37"/>
      <c r="Y241" s="37"/>
      <c r="Z241" s="37"/>
      <c r="AA241" s="37"/>
      <c r="AB241" s="37"/>
      <c r="AC241" s="37"/>
      <c r="AD241" s="37"/>
      <c r="AE241" s="37"/>
      <c r="AF241" s="37"/>
      <c r="AG241" s="37"/>
      <c r="AH241" s="37"/>
      <c r="AI241" s="37"/>
      <c r="AJ241" s="37"/>
      <c r="AK241" s="37"/>
      <c r="AL241" s="37"/>
      <c r="AM241" s="37"/>
      <c r="AN241" s="37"/>
      <c r="AO241" s="37"/>
      <c r="AP241" s="37"/>
      <c r="AQ241" s="37"/>
      <c r="AR241" s="37"/>
      <c r="AS241" s="37"/>
      <c r="AT241" s="37"/>
      <c r="AU241" s="37"/>
      <c r="AV241" s="37"/>
      <c r="AW241" s="37"/>
      <c r="AX241" s="40"/>
      <c r="AY241" s="12">
        <f t="shared" si="1"/>
        <v>0</v>
      </c>
      <c r="AZ241" s="47"/>
      <c r="BA241" s="25"/>
    </row>
    <row r="242" spans="1:53" ht="15" customHeight="1">
      <c r="A242" s="33"/>
      <c r="B242" s="34"/>
      <c r="C242" s="35"/>
      <c r="D242" s="36"/>
      <c r="E242" s="36"/>
      <c r="F242" s="37"/>
      <c r="G242" s="37"/>
      <c r="H242" s="37"/>
      <c r="I242" s="37"/>
      <c r="J242" s="37"/>
      <c r="K242" s="37"/>
      <c r="L242" s="37"/>
      <c r="M242" s="37"/>
      <c r="N242" s="37"/>
      <c r="O242" s="37"/>
      <c r="P242" s="37"/>
      <c r="Q242" s="37"/>
      <c r="R242" s="37"/>
      <c r="S242" s="37"/>
      <c r="T242" s="37"/>
      <c r="U242" s="37"/>
      <c r="V242" s="37"/>
      <c r="W242" s="37"/>
      <c r="X242" s="37"/>
      <c r="Y242" s="37"/>
      <c r="Z242" s="37"/>
      <c r="AA242" s="37"/>
      <c r="AB242" s="37"/>
      <c r="AC242" s="37"/>
      <c r="AD242" s="37"/>
      <c r="AE242" s="37"/>
      <c r="AF242" s="37"/>
      <c r="AG242" s="37"/>
      <c r="AH242" s="37"/>
      <c r="AI242" s="37"/>
      <c r="AJ242" s="37"/>
      <c r="AK242" s="37"/>
      <c r="AL242" s="37"/>
      <c r="AM242" s="37"/>
      <c r="AN242" s="37"/>
      <c r="AO242" s="37"/>
      <c r="AP242" s="37"/>
      <c r="AQ242" s="37"/>
      <c r="AR242" s="37"/>
      <c r="AS242" s="37"/>
      <c r="AT242" s="37"/>
      <c r="AU242" s="37"/>
      <c r="AV242" s="37"/>
      <c r="AW242" s="37"/>
      <c r="AX242" s="40"/>
      <c r="AY242" s="12">
        <f t="shared" si="1"/>
        <v>0</v>
      </c>
      <c r="AZ242" s="47"/>
      <c r="BA242" s="25"/>
    </row>
    <row r="243" spans="1:53" ht="15" customHeight="1">
      <c r="A243" s="33"/>
      <c r="B243" s="34"/>
      <c r="C243" s="35"/>
      <c r="D243" s="36"/>
      <c r="E243" s="36"/>
      <c r="F243" s="37"/>
      <c r="G243" s="37"/>
      <c r="H243" s="37"/>
      <c r="I243" s="37"/>
      <c r="J243" s="37"/>
      <c r="K243" s="37"/>
      <c r="L243" s="37"/>
      <c r="M243" s="37"/>
      <c r="N243" s="37"/>
      <c r="O243" s="37"/>
      <c r="P243" s="37"/>
      <c r="Q243" s="37"/>
      <c r="R243" s="37"/>
      <c r="S243" s="37"/>
      <c r="T243" s="37"/>
      <c r="U243" s="37"/>
      <c r="V243" s="37"/>
      <c r="W243" s="37"/>
      <c r="X243" s="37"/>
      <c r="Y243" s="37"/>
      <c r="Z243" s="37"/>
      <c r="AA243" s="37"/>
      <c r="AB243" s="37"/>
      <c r="AC243" s="37"/>
      <c r="AD243" s="37"/>
      <c r="AE243" s="37"/>
      <c r="AF243" s="37"/>
      <c r="AG243" s="37"/>
      <c r="AH243" s="37"/>
      <c r="AI243" s="37"/>
      <c r="AJ243" s="37"/>
      <c r="AK243" s="37"/>
      <c r="AL243" s="37"/>
      <c r="AM243" s="37"/>
      <c r="AN243" s="37"/>
      <c r="AO243" s="37"/>
      <c r="AP243" s="37"/>
      <c r="AQ243" s="37"/>
      <c r="AR243" s="37"/>
      <c r="AS243" s="37"/>
      <c r="AT243" s="37"/>
      <c r="AU243" s="37"/>
      <c r="AV243" s="37"/>
      <c r="AW243" s="37"/>
      <c r="AX243" s="40"/>
      <c r="AY243" s="12">
        <f t="shared" si="1"/>
        <v>0</v>
      </c>
      <c r="AZ243" s="47"/>
      <c r="BA243" s="25"/>
    </row>
    <row r="244" spans="1:53" ht="15" customHeight="1">
      <c r="A244" s="33"/>
      <c r="B244" s="34"/>
      <c r="C244" s="35"/>
      <c r="D244" s="36"/>
      <c r="E244" s="36"/>
      <c r="F244" s="37"/>
      <c r="G244" s="37"/>
      <c r="H244" s="37"/>
      <c r="I244" s="37"/>
      <c r="J244" s="37"/>
      <c r="K244" s="37"/>
      <c r="L244" s="37"/>
      <c r="M244" s="37"/>
      <c r="N244" s="37"/>
      <c r="O244" s="37"/>
      <c r="P244" s="37"/>
      <c r="Q244" s="37"/>
      <c r="R244" s="37"/>
      <c r="S244" s="37"/>
      <c r="T244" s="37"/>
      <c r="U244" s="37"/>
      <c r="V244" s="37"/>
      <c r="W244" s="37"/>
      <c r="X244" s="37"/>
      <c r="Y244" s="37"/>
      <c r="Z244" s="37"/>
      <c r="AA244" s="37"/>
      <c r="AB244" s="37"/>
      <c r="AC244" s="37"/>
      <c r="AD244" s="37"/>
      <c r="AE244" s="37"/>
      <c r="AF244" s="37"/>
      <c r="AG244" s="37"/>
      <c r="AH244" s="37"/>
      <c r="AI244" s="37"/>
      <c r="AJ244" s="37"/>
      <c r="AK244" s="37"/>
      <c r="AL244" s="37"/>
      <c r="AM244" s="37"/>
      <c r="AN244" s="37"/>
      <c r="AO244" s="37"/>
      <c r="AP244" s="37"/>
      <c r="AQ244" s="37"/>
      <c r="AR244" s="37"/>
      <c r="AS244" s="37"/>
      <c r="AT244" s="37"/>
      <c r="AU244" s="37"/>
      <c r="AV244" s="37"/>
      <c r="AW244" s="37"/>
      <c r="AX244" s="40"/>
      <c r="AY244" s="12">
        <f t="shared" si="1"/>
        <v>0</v>
      </c>
      <c r="AZ244" s="47"/>
      <c r="BA244" s="25"/>
    </row>
    <row r="245" spans="1:53" ht="15" customHeight="1">
      <c r="A245" s="33"/>
      <c r="B245" s="34"/>
      <c r="C245" s="35"/>
      <c r="D245" s="36"/>
      <c r="E245" s="36"/>
      <c r="F245" s="37"/>
      <c r="G245" s="37"/>
      <c r="H245" s="37"/>
      <c r="I245" s="37"/>
      <c r="J245" s="37"/>
      <c r="K245" s="37"/>
      <c r="L245" s="37"/>
      <c r="M245" s="37"/>
      <c r="N245" s="37"/>
      <c r="O245" s="37"/>
      <c r="P245" s="37"/>
      <c r="Q245" s="37"/>
      <c r="R245" s="37"/>
      <c r="S245" s="37"/>
      <c r="T245" s="37"/>
      <c r="U245" s="37"/>
      <c r="V245" s="37"/>
      <c r="W245" s="37"/>
      <c r="X245" s="37"/>
      <c r="Y245" s="37"/>
      <c r="Z245" s="37"/>
      <c r="AA245" s="37"/>
      <c r="AB245" s="37"/>
      <c r="AC245" s="37"/>
      <c r="AD245" s="37"/>
      <c r="AE245" s="37"/>
      <c r="AF245" s="37"/>
      <c r="AG245" s="37"/>
      <c r="AH245" s="37"/>
      <c r="AI245" s="37"/>
      <c r="AJ245" s="37"/>
      <c r="AK245" s="37"/>
      <c r="AL245" s="37"/>
      <c r="AM245" s="37"/>
      <c r="AN245" s="37"/>
      <c r="AO245" s="37"/>
      <c r="AP245" s="37"/>
      <c r="AQ245" s="37"/>
      <c r="AR245" s="37"/>
      <c r="AS245" s="37"/>
      <c r="AT245" s="37"/>
      <c r="AU245" s="37"/>
      <c r="AV245" s="37"/>
      <c r="AW245" s="37"/>
      <c r="AX245" s="40"/>
      <c r="AY245" s="12">
        <f t="shared" si="1"/>
        <v>0</v>
      </c>
      <c r="AZ245" s="47"/>
      <c r="BA245" s="25"/>
    </row>
    <row r="246" spans="1:53" ht="15" customHeight="1">
      <c r="A246" s="33"/>
      <c r="B246" s="34"/>
      <c r="C246" s="35"/>
      <c r="D246" s="36"/>
      <c r="E246" s="36"/>
      <c r="F246" s="37"/>
      <c r="G246" s="37"/>
      <c r="H246" s="37"/>
      <c r="I246" s="37"/>
      <c r="J246" s="37"/>
      <c r="K246" s="37"/>
      <c r="L246" s="37"/>
      <c r="M246" s="37"/>
      <c r="N246" s="37"/>
      <c r="O246" s="37"/>
      <c r="P246" s="37"/>
      <c r="Q246" s="37"/>
      <c r="R246" s="37"/>
      <c r="S246" s="37"/>
      <c r="T246" s="37"/>
      <c r="U246" s="37"/>
      <c r="V246" s="37"/>
      <c r="W246" s="37"/>
      <c r="X246" s="37"/>
      <c r="Y246" s="37"/>
      <c r="Z246" s="37"/>
      <c r="AA246" s="37"/>
      <c r="AB246" s="37"/>
      <c r="AC246" s="37"/>
      <c r="AD246" s="37"/>
      <c r="AE246" s="37"/>
      <c r="AF246" s="37"/>
      <c r="AG246" s="37"/>
      <c r="AH246" s="37"/>
      <c r="AI246" s="37"/>
      <c r="AJ246" s="37"/>
      <c r="AK246" s="37"/>
      <c r="AL246" s="37"/>
      <c r="AM246" s="37"/>
      <c r="AN246" s="37"/>
      <c r="AO246" s="37"/>
      <c r="AP246" s="37"/>
      <c r="AQ246" s="37"/>
      <c r="AR246" s="37"/>
      <c r="AS246" s="37"/>
      <c r="AT246" s="37"/>
      <c r="AU246" s="37"/>
      <c r="AV246" s="37"/>
      <c r="AW246" s="37"/>
      <c r="AX246" s="40"/>
      <c r="AY246" s="12">
        <f t="shared" si="1"/>
        <v>0</v>
      </c>
      <c r="AZ246" s="47"/>
      <c r="BA246" s="25"/>
    </row>
    <row r="247" spans="1:53" ht="15" customHeight="1">
      <c r="A247" s="33"/>
      <c r="B247" s="34"/>
      <c r="C247" s="35"/>
      <c r="D247" s="36"/>
      <c r="E247" s="36"/>
      <c r="F247" s="37"/>
      <c r="G247" s="37"/>
      <c r="H247" s="37"/>
      <c r="I247" s="37"/>
      <c r="J247" s="37"/>
      <c r="K247" s="37"/>
      <c r="L247" s="37"/>
      <c r="M247" s="37"/>
      <c r="N247" s="37"/>
      <c r="O247" s="37"/>
      <c r="P247" s="37"/>
      <c r="Q247" s="37"/>
      <c r="R247" s="37"/>
      <c r="S247" s="37"/>
      <c r="T247" s="37"/>
      <c r="U247" s="37"/>
      <c r="V247" s="37"/>
      <c r="W247" s="37"/>
      <c r="X247" s="37"/>
      <c r="Y247" s="37"/>
      <c r="Z247" s="37"/>
      <c r="AA247" s="37"/>
      <c r="AB247" s="37"/>
      <c r="AC247" s="37"/>
      <c r="AD247" s="37"/>
      <c r="AE247" s="37"/>
      <c r="AF247" s="37"/>
      <c r="AG247" s="37"/>
      <c r="AH247" s="37"/>
      <c r="AI247" s="37"/>
      <c r="AJ247" s="37"/>
      <c r="AK247" s="37"/>
      <c r="AL247" s="37"/>
      <c r="AM247" s="37"/>
      <c r="AN247" s="37"/>
      <c r="AO247" s="37"/>
      <c r="AP247" s="37"/>
      <c r="AQ247" s="37"/>
      <c r="AR247" s="37"/>
      <c r="AS247" s="37"/>
      <c r="AT247" s="37"/>
      <c r="AU247" s="37"/>
      <c r="AV247" s="37"/>
      <c r="AW247" s="37"/>
      <c r="AX247" s="40"/>
      <c r="AY247" s="12">
        <f t="shared" si="1"/>
        <v>0</v>
      </c>
      <c r="AZ247" s="47"/>
      <c r="BA247" s="25"/>
    </row>
    <row r="248" spans="1:53" ht="15" customHeight="1">
      <c r="A248" s="33"/>
      <c r="B248" s="34"/>
      <c r="C248" s="35"/>
      <c r="D248" s="36"/>
      <c r="E248" s="36"/>
      <c r="F248" s="37"/>
      <c r="G248" s="37"/>
      <c r="H248" s="37"/>
      <c r="I248" s="37"/>
      <c r="J248" s="37"/>
      <c r="K248" s="37"/>
      <c r="L248" s="37"/>
      <c r="M248" s="37"/>
      <c r="N248" s="37"/>
      <c r="O248" s="37"/>
      <c r="P248" s="37"/>
      <c r="Q248" s="37"/>
      <c r="R248" s="37"/>
      <c r="S248" s="37"/>
      <c r="T248" s="37"/>
      <c r="U248" s="37"/>
      <c r="V248" s="37"/>
      <c r="W248" s="37"/>
      <c r="X248" s="37"/>
      <c r="Y248" s="37"/>
      <c r="Z248" s="37"/>
      <c r="AA248" s="37"/>
      <c r="AB248" s="37"/>
      <c r="AC248" s="37"/>
      <c r="AD248" s="37"/>
      <c r="AE248" s="37"/>
      <c r="AF248" s="37"/>
      <c r="AG248" s="37"/>
      <c r="AH248" s="37"/>
      <c r="AI248" s="37"/>
      <c r="AJ248" s="37"/>
      <c r="AK248" s="37"/>
      <c r="AL248" s="37"/>
      <c r="AM248" s="37"/>
      <c r="AN248" s="37"/>
      <c r="AO248" s="37"/>
      <c r="AP248" s="37"/>
      <c r="AQ248" s="37"/>
      <c r="AR248" s="37"/>
      <c r="AS248" s="37"/>
      <c r="AT248" s="37"/>
      <c r="AU248" s="37"/>
      <c r="AV248" s="37"/>
      <c r="AW248" s="37"/>
      <c r="AX248" s="40"/>
      <c r="AY248" s="12">
        <f t="shared" si="1"/>
        <v>0</v>
      </c>
      <c r="AZ248" s="47"/>
      <c r="BA248" s="25"/>
    </row>
    <row r="249" spans="1:53" ht="15" customHeight="1">
      <c r="A249" s="33"/>
      <c r="B249" s="34"/>
      <c r="C249" s="35"/>
      <c r="D249" s="36"/>
      <c r="E249" s="36"/>
      <c r="F249" s="37"/>
      <c r="G249" s="37"/>
      <c r="H249" s="37"/>
      <c r="I249" s="37"/>
      <c r="J249" s="37"/>
      <c r="K249" s="37"/>
      <c r="L249" s="37"/>
      <c r="M249" s="37"/>
      <c r="N249" s="37"/>
      <c r="O249" s="37"/>
      <c r="P249" s="37"/>
      <c r="Q249" s="37"/>
      <c r="R249" s="37"/>
      <c r="S249" s="37"/>
      <c r="T249" s="37"/>
      <c r="U249" s="37"/>
      <c r="V249" s="37"/>
      <c r="W249" s="37"/>
      <c r="X249" s="37"/>
      <c r="Y249" s="37"/>
      <c r="Z249" s="37"/>
      <c r="AA249" s="37"/>
      <c r="AB249" s="37"/>
      <c r="AC249" s="37"/>
      <c r="AD249" s="37"/>
      <c r="AE249" s="37"/>
      <c r="AF249" s="37"/>
      <c r="AG249" s="37"/>
      <c r="AH249" s="37"/>
      <c r="AI249" s="37"/>
      <c r="AJ249" s="37"/>
      <c r="AK249" s="37"/>
      <c r="AL249" s="37"/>
      <c r="AM249" s="37"/>
      <c r="AN249" s="37"/>
      <c r="AO249" s="37"/>
      <c r="AP249" s="37"/>
      <c r="AQ249" s="37"/>
      <c r="AR249" s="37"/>
      <c r="AS249" s="37"/>
      <c r="AT249" s="37"/>
      <c r="AU249" s="37"/>
      <c r="AV249" s="37"/>
      <c r="AW249" s="37"/>
      <c r="AX249" s="40"/>
      <c r="AY249" s="12">
        <f t="shared" si="1"/>
        <v>0</v>
      </c>
      <c r="AZ249" s="47"/>
      <c r="BA249" s="25"/>
    </row>
    <row r="250" spans="1:53" ht="15" customHeight="1">
      <c r="A250" s="33"/>
      <c r="B250" s="34"/>
      <c r="C250" s="35"/>
      <c r="D250" s="36"/>
      <c r="E250" s="36"/>
      <c r="F250" s="37"/>
      <c r="G250" s="37"/>
      <c r="H250" s="37"/>
      <c r="I250" s="37"/>
      <c r="J250" s="37"/>
      <c r="K250" s="37"/>
      <c r="L250" s="37"/>
      <c r="M250" s="37"/>
      <c r="N250" s="37"/>
      <c r="O250" s="37"/>
      <c r="P250" s="37"/>
      <c r="Q250" s="37"/>
      <c r="R250" s="37"/>
      <c r="S250" s="37"/>
      <c r="T250" s="37"/>
      <c r="U250" s="37"/>
      <c r="V250" s="37"/>
      <c r="W250" s="37"/>
      <c r="X250" s="37"/>
      <c r="Y250" s="37"/>
      <c r="Z250" s="37"/>
      <c r="AA250" s="37"/>
      <c r="AB250" s="37"/>
      <c r="AC250" s="37"/>
      <c r="AD250" s="37"/>
      <c r="AE250" s="37"/>
      <c r="AF250" s="37"/>
      <c r="AG250" s="37"/>
      <c r="AH250" s="37"/>
      <c r="AI250" s="37"/>
      <c r="AJ250" s="37"/>
      <c r="AK250" s="37"/>
      <c r="AL250" s="37"/>
      <c r="AM250" s="37"/>
      <c r="AN250" s="37"/>
      <c r="AO250" s="37"/>
      <c r="AP250" s="37"/>
      <c r="AQ250" s="37"/>
      <c r="AR250" s="37"/>
      <c r="AS250" s="37"/>
      <c r="AT250" s="37"/>
      <c r="AU250" s="37"/>
      <c r="AV250" s="37"/>
      <c r="AW250" s="37"/>
      <c r="AX250" s="40"/>
      <c r="AY250" s="12">
        <f t="shared" si="1"/>
        <v>0</v>
      </c>
      <c r="AZ250" s="47"/>
      <c r="BA250" s="25"/>
    </row>
    <row r="251" spans="1:53" ht="15" customHeight="1">
      <c r="A251" s="33"/>
      <c r="B251" s="34"/>
      <c r="C251" s="35"/>
      <c r="D251" s="36"/>
      <c r="E251" s="36"/>
      <c r="F251" s="37"/>
      <c r="G251" s="37"/>
      <c r="H251" s="37"/>
      <c r="I251" s="37"/>
      <c r="J251" s="37"/>
      <c r="K251" s="37"/>
      <c r="L251" s="37"/>
      <c r="M251" s="37"/>
      <c r="N251" s="37"/>
      <c r="O251" s="37"/>
      <c r="P251" s="37"/>
      <c r="Q251" s="37"/>
      <c r="R251" s="37"/>
      <c r="S251" s="37"/>
      <c r="T251" s="37"/>
      <c r="U251" s="37"/>
      <c r="V251" s="37"/>
      <c r="W251" s="37"/>
      <c r="X251" s="37"/>
      <c r="Y251" s="37"/>
      <c r="Z251" s="37"/>
      <c r="AA251" s="37"/>
      <c r="AB251" s="37"/>
      <c r="AC251" s="37"/>
      <c r="AD251" s="37"/>
      <c r="AE251" s="37"/>
      <c r="AF251" s="37"/>
      <c r="AG251" s="37"/>
      <c r="AH251" s="37"/>
      <c r="AI251" s="37"/>
      <c r="AJ251" s="37"/>
      <c r="AK251" s="37"/>
      <c r="AL251" s="37"/>
      <c r="AM251" s="37"/>
      <c r="AN251" s="37"/>
      <c r="AO251" s="37"/>
      <c r="AP251" s="37"/>
      <c r="AQ251" s="37"/>
      <c r="AR251" s="37"/>
      <c r="AS251" s="37"/>
      <c r="AT251" s="37"/>
      <c r="AU251" s="37"/>
      <c r="AV251" s="37"/>
      <c r="AW251" s="37"/>
      <c r="AX251" s="40"/>
      <c r="AY251" s="12">
        <f t="shared" si="1"/>
        <v>0</v>
      </c>
      <c r="AZ251" s="47"/>
      <c r="BA251" s="25"/>
    </row>
    <row r="252" spans="1:53" ht="15" customHeight="1">
      <c r="A252" s="33"/>
      <c r="B252" s="34"/>
      <c r="C252" s="35"/>
      <c r="D252" s="36"/>
      <c r="E252" s="36"/>
      <c r="F252" s="37"/>
      <c r="G252" s="37"/>
      <c r="H252" s="37"/>
      <c r="I252" s="37"/>
      <c r="J252" s="37"/>
      <c r="K252" s="37"/>
      <c r="L252" s="37"/>
      <c r="M252" s="37"/>
      <c r="N252" s="37"/>
      <c r="O252" s="37"/>
      <c r="P252" s="37"/>
      <c r="Q252" s="37"/>
      <c r="R252" s="37"/>
      <c r="S252" s="37"/>
      <c r="T252" s="37"/>
      <c r="U252" s="37"/>
      <c r="V252" s="37"/>
      <c r="W252" s="37"/>
      <c r="X252" s="37"/>
      <c r="Y252" s="37"/>
      <c r="Z252" s="37"/>
      <c r="AA252" s="37"/>
      <c r="AB252" s="37"/>
      <c r="AC252" s="37"/>
      <c r="AD252" s="37"/>
      <c r="AE252" s="37"/>
      <c r="AF252" s="37"/>
      <c r="AG252" s="37"/>
      <c r="AH252" s="37"/>
      <c r="AI252" s="37"/>
      <c r="AJ252" s="37"/>
      <c r="AK252" s="37"/>
      <c r="AL252" s="37"/>
      <c r="AM252" s="37"/>
      <c r="AN252" s="37"/>
      <c r="AO252" s="37"/>
      <c r="AP252" s="37"/>
      <c r="AQ252" s="37"/>
      <c r="AR252" s="37"/>
      <c r="AS252" s="37"/>
      <c r="AT252" s="37"/>
      <c r="AU252" s="37"/>
      <c r="AV252" s="37"/>
      <c r="AW252" s="37"/>
      <c r="AX252" s="40"/>
      <c r="AY252" s="12">
        <f t="shared" si="1"/>
        <v>0</v>
      </c>
      <c r="AZ252" s="47"/>
      <c r="BA252" s="25"/>
    </row>
    <row r="253" spans="1:53" ht="15" customHeight="1">
      <c r="A253" s="33"/>
      <c r="B253" s="34"/>
      <c r="C253" s="35"/>
      <c r="D253" s="36"/>
      <c r="E253" s="36"/>
      <c r="F253" s="37"/>
      <c r="G253" s="37"/>
      <c r="H253" s="37"/>
      <c r="I253" s="37"/>
      <c r="J253" s="37"/>
      <c r="K253" s="37"/>
      <c r="L253" s="37"/>
      <c r="M253" s="37"/>
      <c r="N253" s="37"/>
      <c r="O253" s="37"/>
      <c r="P253" s="37"/>
      <c r="Q253" s="37"/>
      <c r="R253" s="37"/>
      <c r="S253" s="37"/>
      <c r="T253" s="37"/>
      <c r="U253" s="37"/>
      <c r="V253" s="37"/>
      <c r="W253" s="37"/>
      <c r="X253" s="37"/>
      <c r="Y253" s="37"/>
      <c r="Z253" s="37"/>
      <c r="AA253" s="37"/>
      <c r="AB253" s="37"/>
      <c r="AC253" s="37"/>
      <c r="AD253" s="37"/>
      <c r="AE253" s="37"/>
      <c r="AF253" s="37"/>
      <c r="AG253" s="37"/>
      <c r="AH253" s="37"/>
      <c r="AI253" s="37"/>
      <c r="AJ253" s="37"/>
      <c r="AK253" s="37"/>
      <c r="AL253" s="37"/>
      <c r="AM253" s="37"/>
      <c r="AN253" s="37"/>
      <c r="AO253" s="37"/>
      <c r="AP253" s="37"/>
      <c r="AQ253" s="37"/>
      <c r="AR253" s="37"/>
      <c r="AS253" s="37"/>
      <c r="AT253" s="37"/>
      <c r="AU253" s="37"/>
      <c r="AV253" s="37"/>
      <c r="AW253" s="37"/>
      <c r="AX253" s="40"/>
      <c r="AY253" s="12">
        <f t="shared" si="1"/>
        <v>0</v>
      </c>
      <c r="AZ253" s="47"/>
      <c r="BA253" s="25"/>
    </row>
    <row r="254" spans="1:53" ht="15" customHeight="1">
      <c r="A254" s="33"/>
      <c r="B254" s="34"/>
      <c r="C254" s="35"/>
      <c r="D254" s="36"/>
      <c r="E254" s="36"/>
      <c r="F254" s="37"/>
      <c r="G254" s="37"/>
      <c r="H254" s="37"/>
      <c r="I254" s="37"/>
      <c r="J254" s="37"/>
      <c r="K254" s="37"/>
      <c r="L254" s="37"/>
      <c r="M254" s="37"/>
      <c r="N254" s="37"/>
      <c r="O254" s="37"/>
      <c r="P254" s="37"/>
      <c r="Q254" s="37"/>
      <c r="R254" s="37"/>
      <c r="S254" s="37"/>
      <c r="T254" s="37"/>
      <c r="U254" s="37"/>
      <c r="V254" s="37"/>
      <c r="W254" s="37"/>
      <c r="X254" s="37"/>
      <c r="Y254" s="37"/>
      <c r="Z254" s="37"/>
      <c r="AA254" s="37"/>
      <c r="AB254" s="37"/>
      <c r="AC254" s="37"/>
      <c r="AD254" s="37"/>
      <c r="AE254" s="37"/>
      <c r="AF254" s="37"/>
      <c r="AG254" s="37"/>
      <c r="AH254" s="37"/>
      <c r="AI254" s="37"/>
      <c r="AJ254" s="37"/>
      <c r="AK254" s="37"/>
      <c r="AL254" s="37"/>
      <c r="AM254" s="37"/>
      <c r="AN254" s="37"/>
      <c r="AO254" s="37"/>
      <c r="AP254" s="37"/>
      <c r="AQ254" s="37"/>
      <c r="AR254" s="37"/>
      <c r="AS254" s="37"/>
      <c r="AT254" s="37"/>
      <c r="AU254" s="37"/>
      <c r="AV254" s="37"/>
      <c r="AW254" s="37"/>
      <c r="AX254" s="40"/>
      <c r="AY254" s="12">
        <f t="shared" si="1"/>
        <v>0</v>
      </c>
      <c r="AZ254" s="47"/>
      <c r="BA254" s="25"/>
    </row>
    <row r="255" spans="1:53" ht="15" customHeight="1">
      <c r="A255" s="33"/>
      <c r="B255" s="34"/>
      <c r="C255" s="35"/>
      <c r="D255" s="36"/>
      <c r="E255" s="36"/>
      <c r="F255" s="37"/>
      <c r="G255" s="37"/>
      <c r="H255" s="37"/>
      <c r="I255" s="37"/>
      <c r="J255" s="37"/>
      <c r="K255" s="37"/>
      <c r="L255" s="37"/>
      <c r="M255" s="37"/>
      <c r="N255" s="37"/>
      <c r="O255" s="37"/>
      <c r="P255" s="37"/>
      <c r="Q255" s="37"/>
      <c r="R255" s="37"/>
      <c r="S255" s="37"/>
      <c r="T255" s="37"/>
      <c r="U255" s="37"/>
      <c r="V255" s="37"/>
      <c r="W255" s="37"/>
      <c r="X255" s="37"/>
      <c r="Y255" s="37"/>
      <c r="Z255" s="37"/>
      <c r="AA255" s="37"/>
      <c r="AB255" s="37"/>
      <c r="AC255" s="37"/>
      <c r="AD255" s="37"/>
      <c r="AE255" s="37"/>
      <c r="AF255" s="37"/>
      <c r="AG255" s="37"/>
      <c r="AH255" s="37"/>
      <c r="AI255" s="37"/>
      <c r="AJ255" s="37"/>
      <c r="AK255" s="37"/>
      <c r="AL255" s="37"/>
      <c r="AM255" s="37"/>
      <c r="AN255" s="37"/>
      <c r="AO255" s="37"/>
      <c r="AP255" s="37"/>
      <c r="AQ255" s="37"/>
      <c r="AR255" s="37"/>
      <c r="AS255" s="37"/>
      <c r="AT255" s="37"/>
      <c r="AU255" s="37"/>
      <c r="AV255" s="37"/>
      <c r="AW255" s="37"/>
      <c r="AX255" s="40"/>
      <c r="AY255" s="12">
        <f t="shared" si="1"/>
        <v>0</v>
      </c>
      <c r="AZ255" s="47"/>
      <c r="BA255" s="25"/>
    </row>
    <row r="256" spans="1:53" ht="15" customHeight="1">
      <c r="A256" s="33"/>
      <c r="B256" s="34"/>
      <c r="C256" s="35"/>
      <c r="D256" s="36"/>
      <c r="E256" s="36"/>
      <c r="F256" s="37"/>
      <c r="G256" s="37"/>
      <c r="H256" s="37"/>
      <c r="I256" s="37"/>
      <c r="J256" s="37"/>
      <c r="K256" s="37"/>
      <c r="L256" s="37"/>
      <c r="M256" s="37"/>
      <c r="N256" s="37"/>
      <c r="O256" s="37"/>
      <c r="P256" s="37"/>
      <c r="Q256" s="37"/>
      <c r="R256" s="37"/>
      <c r="S256" s="37"/>
      <c r="T256" s="37"/>
      <c r="U256" s="37"/>
      <c r="V256" s="37"/>
      <c r="W256" s="37"/>
      <c r="X256" s="37"/>
      <c r="Y256" s="37"/>
      <c r="Z256" s="37"/>
      <c r="AA256" s="37"/>
      <c r="AB256" s="37"/>
      <c r="AC256" s="37"/>
      <c r="AD256" s="37"/>
      <c r="AE256" s="37"/>
      <c r="AF256" s="37"/>
      <c r="AG256" s="37"/>
      <c r="AH256" s="37"/>
      <c r="AI256" s="37"/>
      <c r="AJ256" s="37"/>
      <c r="AK256" s="37"/>
      <c r="AL256" s="37"/>
      <c r="AM256" s="37"/>
      <c r="AN256" s="37"/>
      <c r="AO256" s="37"/>
      <c r="AP256" s="37"/>
      <c r="AQ256" s="37"/>
      <c r="AR256" s="37"/>
      <c r="AS256" s="37"/>
      <c r="AT256" s="37"/>
      <c r="AU256" s="37"/>
      <c r="AV256" s="37"/>
      <c r="AW256" s="37"/>
      <c r="AX256" s="40"/>
      <c r="AY256" s="12">
        <f t="shared" si="1"/>
        <v>0</v>
      </c>
      <c r="AZ256" s="47"/>
      <c r="BA256" s="25"/>
    </row>
    <row r="257" spans="1:53" ht="15" customHeight="1">
      <c r="A257" s="33"/>
      <c r="B257" s="34"/>
      <c r="C257" s="35"/>
      <c r="D257" s="36"/>
      <c r="E257" s="36"/>
      <c r="F257" s="37"/>
      <c r="G257" s="37"/>
      <c r="H257" s="37"/>
      <c r="I257" s="37"/>
      <c r="J257" s="37"/>
      <c r="K257" s="37"/>
      <c r="L257" s="37"/>
      <c r="M257" s="37"/>
      <c r="N257" s="37"/>
      <c r="O257" s="37"/>
      <c r="P257" s="37"/>
      <c r="Q257" s="37"/>
      <c r="R257" s="37"/>
      <c r="S257" s="37"/>
      <c r="T257" s="37"/>
      <c r="U257" s="37"/>
      <c r="V257" s="37"/>
      <c r="W257" s="37"/>
      <c r="X257" s="37"/>
      <c r="Y257" s="37"/>
      <c r="Z257" s="37"/>
      <c r="AA257" s="37"/>
      <c r="AB257" s="37"/>
      <c r="AC257" s="37"/>
      <c r="AD257" s="37"/>
      <c r="AE257" s="37"/>
      <c r="AF257" s="37"/>
      <c r="AG257" s="37"/>
      <c r="AH257" s="37"/>
      <c r="AI257" s="37"/>
      <c r="AJ257" s="37"/>
      <c r="AK257" s="37"/>
      <c r="AL257" s="37"/>
      <c r="AM257" s="37"/>
      <c r="AN257" s="37"/>
      <c r="AO257" s="37"/>
      <c r="AP257" s="37"/>
      <c r="AQ257" s="37"/>
      <c r="AR257" s="37"/>
      <c r="AS257" s="37"/>
      <c r="AT257" s="37"/>
      <c r="AU257" s="37"/>
      <c r="AV257" s="37"/>
      <c r="AW257" s="37"/>
      <c r="AX257" s="40"/>
      <c r="AY257" s="12">
        <f t="shared" si="1"/>
        <v>0</v>
      </c>
      <c r="AZ257" s="47"/>
      <c r="BA257" s="25"/>
    </row>
    <row r="258" spans="1:53" ht="15" customHeight="1">
      <c r="A258" s="33"/>
      <c r="B258" s="34"/>
      <c r="C258" s="35"/>
      <c r="D258" s="36"/>
      <c r="E258" s="36"/>
      <c r="F258" s="37"/>
      <c r="G258" s="37"/>
      <c r="H258" s="37"/>
      <c r="I258" s="37"/>
      <c r="J258" s="37"/>
      <c r="K258" s="37"/>
      <c r="L258" s="37"/>
      <c r="M258" s="37"/>
      <c r="N258" s="37"/>
      <c r="O258" s="37"/>
      <c r="P258" s="37"/>
      <c r="Q258" s="37"/>
      <c r="R258" s="37"/>
      <c r="S258" s="37"/>
      <c r="T258" s="37"/>
      <c r="U258" s="37"/>
      <c r="V258" s="37"/>
      <c r="W258" s="37"/>
      <c r="X258" s="37"/>
      <c r="Y258" s="37"/>
      <c r="Z258" s="37"/>
      <c r="AA258" s="37"/>
      <c r="AB258" s="37"/>
      <c r="AC258" s="37"/>
      <c r="AD258" s="37"/>
      <c r="AE258" s="37"/>
      <c r="AF258" s="37"/>
      <c r="AG258" s="37"/>
      <c r="AH258" s="37"/>
      <c r="AI258" s="37"/>
      <c r="AJ258" s="37"/>
      <c r="AK258" s="37"/>
      <c r="AL258" s="37"/>
      <c r="AM258" s="37"/>
      <c r="AN258" s="37"/>
      <c r="AO258" s="37"/>
      <c r="AP258" s="37"/>
      <c r="AQ258" s="37"/>
      <c r="AR258" s="37"/>
      <c r="AS258" s="37"/>
      <c r="AT258" s="37"/>
      <c r="AU258" s="37"/>
      <c r="AV258" s="37"/>
      <c r="AW258" s="37"/>
      <c r="AX258" s="40"/>
      <c r="AY258" s="12">
        <f t="shared" si="1"/>
        <v>0</v>
      </c>
      <c r="AZ258" s="47"/>
      <c r="BA258" s="25"/>
    </row>
    <row r="259" spans="1:53" ht="15" customHeight="1">
      <c r="A259" s="33"/>
      <c r="B259" s="34"/>
      <c r="C259" s="35"/>
      <c r="D259" s="36"/>
      <c r="E259" s="36"/>
      <c r="F259" s="37"/>
      <c r="G259" s="37"/>
      <c r="H259" s="37"/>
      <c r="I259" s="37"/>
      <c r="J259" s="37"/>
      <c r="K259" s="37"/>
      <c r="L259" s="37"/>
      <c r="M259" s="37"/>
      <c r="N259" s="37"/>
      <c r="O259" s="37"/>
      <c r="P259" s="37"/>
      <c r="Q259" s="37"/>
      <c r="R259" s="37"/>
      <c r="S259" s="37"/>
      <c r="T259" s="37"/>
      <c r="U259" s="37"/>
      <c r="V259" s="37"/>
      <c r="W259" s="37"/>
      <c r="X259" s="37"/>
      <c r="Y259" s="37"/>
      <c r="Z259" s="37"/>
      <c r="AA259" s="37"/>
      <c r="AB259" s="37"/>
      <c r="AC259" s="37"/>
      <c r="AD259" s="37"/>
      <c r="AE259" s="37"/>
      <c r="AF259" s="37"/>
      <c r="AG259" s="37"/>
      <c r="AH259" s="37"/>
      <c r="AI259" s="37"/>
      <c r="AJ259" s="37"/>
      <c r="AK259" s="37"/>
      <c r="AL259" s="37"/>
      <c r="AM259" s="37"/>
      <c r="AN259" s="37"/>
      <c r="AO259" s="37"/>
      <c r="AP259" s="37"/>
      <c r="AQ259" s="37"/>
      <c r="AR259" s="37"/>
      <c r="AS259" s="37"/>
      <c r="AT259" s="37"/>
      <c r="AU259" s="37"/>
      <c r="AV259" s="37"/>
      <c r="AW259" s="37"/>
      <c r="AX259" s="40"/>
      <c r="AY259" s="12">
        <f t="shared" si="1"/>
        <v>0</v>
      </c>
      <c r="AZ259" s="47"/>
      <c r="BA259" s="25"/>
    </row>
    <row r="260" spans="1:53" ht="15" customHeight="1">
      <c r="A260" s="33"/>
      <c r="B260" s="34"/>
      <c r="C260" s="35"/>
      <c r="D260" s="36"/>
      <c r="E260" s="36"/>
      <c r="F260" s="37"/>
      <c r="G260" s="37"/>
      <c r="H260" s="37"/>
      <c r="I260" s="37"/>
      <c r="J260" s="37"/>
      <c r="K260" s="37"/>
      <c r="L260" s="37"/>
      <c r="M260" s="37"/>
      <c r="N260" s="37"/>
      <c r="O260" s="37"/>
      <c r="P260" s="37"/>
      <c r="Q260" s="37"/>
      <c r="R260" s="37"/>
      <c r="S260" s="37"/>
      <c r="T260" s="37"/>
      <c r="U260" s="37"/>
      <c r="V260" s="37"/>
      <c r="W260" s="37"/>
      <c r="X260" s="37"/>
      <c r="Y260" s="37"/>
      <c r="Z260" s="37"/>
      <c r="AA260" s="37"/>
      <c r="AB260" s="37"/>
      <c r="AC260" s="37"/>
      <c r="AD260" s="37"/>
      <c r="AE260" s="37"/>
      <c r="AF260" s="37"/>
      <c r="AG260" s="37"/>
      <c r="AH260" s="37"/>
      <c r="AI260" s="37"/>
      <c r="AJ260" s="37"/>
      <c r="AK260" s="37"/>
      <c r="AL260" s="37"/>
      <c r="AM260" s="37"/>
      <c r="AN260" s="37"/>
      <c r="AO260" s="37"/>
      <c r="AP260" s="37"/>
      <c r="AQ260" s="37"/>
      <c r="AR260" s="37"/>
      <c r="AS260" s="37"/>
      <c r="AT260" s="37"/>
      <c r="AU260" s="37"/>
      <c r="AV260" s="37"/>
      <c r="AW260" s="37"/>
      <c r="AX260" s="40"/>
      <c r="AY260" s="12">
        <f t="shared" si="1"/>
        <v>0</v>
      </c>
      <c r="AZ260" s="47"/>
      <c r="BA260" s="25"/>
    </row>
    <row r="261" spans="1:53" ht="15" customHeight="1">
      <c r="A261" s="33"/>
      <c r="B261" s="34"/>
      <c r="C261" s="35"/>
      <c r="D261" s="36"/>
      <c r="E261" s="36"/>
      <c r="F261" s="37"/>
      <c r="G261" s="37"/>
      <c r="H261" s="37"/>
      <c r="I261" s="37"/>
      <c r="J261" s="37"/>
      <c r="K261" s="37"/>
      <c r="L261" s="37"/>
      <c r="M261" s="37"/>
      <c r="N261" s="37"/>
      <c r="O261" s="37"/>
      <c r="P261" s="37"/>
      <c r="Q261" s="37"/>
      <c r="R261" s="37"/>
      <c r="S261" s="37"/>
      <c r="T261" s="37"/>
      <c r="U261" s="37"/>
      <c r="V261" s="37"/>
      <c r="W261" s="37"/>
      <c r="X261" s="37"/>
      <c r="Y261" s="37"/>
      <c r="Z261" s="37"/>
      <c r="AA261" s="37"/>
      <c r="AB261" s="37"/>
      <c r="AC261" s="37"/>
      <c r="AD261" s="37"/>
      <c r="AE261" s="37"/>
      <c r="AF261" s="37"/>
      <c r="AG261" s="37"/>
      <c r="AH261" s="37"/>
      <c r="AI261" s="37"/>
      <c r="AJ261" s="37"/>
      <c r="AK261" s="37"/>
      <c r="AL261" s="37"/>
      <c r="AM261" s="37"/>
      <c r="AN261" s="37"/>
      <c r="AO261" s="37"/>
      <c r="AP261" s="37"/>
      <c r="AQ261" s="37"/>
      <c r="AR261" s="37"/>
      <c r="AS261" s="37"/>
      <c r="AT261" s="37"/>
      <c r="AU261" s="37"/>
      <c r="AV261" s="37"/>
      <c r="AW261" s="37"/>
      <c r="AX261" s="40"/>
      <c r="AY261" s="12">
        <f t="shared" si="1"/>
        <v>0</v>
      </c>
      <c r="AZ261" s="47"/>
      <c r="BA261" s="25"/>
    </row>
    <row r="262" spans="1:53" ht="15" customHeight="1">
      <c r="A262" s="33"/>
      <c r="B262" s="34"/>
      <c r="C262" s="35"/>
      <c r="D262" s="36"/>
      <c r="E262" s="36"/>
      <c r="F262" s="37"/>
      <c r="G262" s="37"/>
      <c r="H262" s="37"/>
      <c r="I262" s="37"/>
      <c r="J262" s="37"/>
      <c r="K262" s="37"/>
      <c r="L262" s="37"/>
      <c r="M262" s="37"/>
      <c r="N262" s="37"/>
      <c r="O262" s="37"/>
      <c r="P262" s="37"/>
      <c r="Q262" s="37"/>
      <c r="R262" s="37"/>
      <c r="S262" s="37"/>
      <c r="T262" s="37"/>
      <c r="U262" s="37"/>
      <c r="V262" s="37"/>
      <c r="W262" s="37"/>
      <c r="X262" s="37"/>
      <c r="Y262" s="37"/>
      <c r="Z262" s="37"/>
      <c r="AA262" s="37"/>
      <c r="AB262" s="37"/>
      <c r="AC262" s="37"/>
      <c r="AD262" s="37"/>
      <c r="AE262" s="37"/>
      <c r="AF262" s="37"/>
      <c r="AG262" s="37"/>
      <c r="AH262" s="37"/>
      <c r="AI262" s="37"/>
      <c r="AJ262" s="37"/>
      <c r="AK262" s="37"/>
      <c r="AL262" s="37"/>
      <c r="AM262" s="37"/>
      <c r="AN262" s="37"/>
      <c r="AO262" s="37"/>
      <c r="AP262" s="37"/>
      <c r="AQ262" s="37"/>
      <c r="AR262" s="37"/>
      <c r="AS262" s="37"/>
      <c r="AT262" s="37"/>
      <c r="AU262" s="37"/>
      <c r="AV262" s="37"/>
      <c r="AW262" s="37"/>
      <c r="AX262" s="40"/>
      <c r="AY262" s="12">
        <f t="shared" si="1"/>
        <v>0</v>
      </c>
      <c r="AZ262" s="47"/>
      <c r="BA262" s="25"/>
    </row>
    <row r="263" spans="1:53" ht="15" customHeight="1">
      <c r="A263" s="33"/>
      <c r="B263" s="34"/>
      <c r="C263" s="35"/>
      <c r="D263" s="36"/>
      <c r="E263" s="36"/>
      <c r="F263" s="37"/>
      <c r="G263" s="37"/>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c r="AQ263" s="37"/>
      <c r="AR263" s="37"/>
      <c r="AS263" s="37"/>
      <c r="AT263" s="37"/>
      <c r="AU263" s="37"/>
      <c r="AV263" s="37"/>
      <c r="AW263" s="37"/>
      <c r="AX263" s="40"/>
      <c r="AY263" s="12">
        <f t="shared" si="1"/>
        <v>0</v>
      </c>
      <c r="AZ263" s="47"/>
      <c r="BA263" s="25"/>
    </row>
    <row r="264" spans="1:53" ht="15" customHeight="1">
      <c r="A264" s="33"/>
      <c r="B264" s="34"/>
      <c r="C264" s="35"/>
      <c r="D264" s="36"/>
      <c r="E264" s="36"/>
      <c r="F264" s="37"/>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7"/>
      <c r="AS264" s="37"/>
      <c r="AT264" s="37"/>
      <c r="AU264" s="37"/>
      <c r="AV264" s="37"/>
      <c r="AW264" s="37"/>
      <c r="AX264" s="40"/>
      <c r="AY264" s="12">
        <f t="shared" si="1"/>
        <v>0</v>
      </c>
      <c r="AZ264" s="47"/>
      <c r="BA264" s="25"/>
    </row>
    <row r="265" spans="1:53" ht="15" customHeight="1">
      <c r="A265" s="33"/>
      <c r="B265" s="34"/>
      <c r="C265" s="35"/>
      <c r="D265" s="36"/>
      <c r="E265" s="36"/>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c r="AK265" s="37"/>
      <c r="AL265" s="37"/>
      <c r="AM265" s="37"/>
      <c r="AN265" s="37"/>
      <c r="AO265" s="37"/>
      <c r="AP265" s="37"/>
      <c r="AQ265" s="37"/>
      <c r="AR265" s="37"/>
      <c r="AS265" s="37"/>
      <c r="AT265" s="37"/>
      <c r="AU265" s="37"/>
      <c r="AV265" s="37"/>
      <c r="AW265" s="37"/>
      <c r="AX265" s="40"/>
      <c r="AY265" s="12">
        <f t="shared" si="1"/>
        <v>0</v>
      </c>
      <c r="AZ265" s="47"/>
      <c r="BA265" s="25"/>
    </row>
    <row r="266" spans="1:53" ht="15" customHeight="1">
      <c r="A266" s="33"/>
      <c r="B266" s="34"/>
      <c r="C266" s="35"/>
      <c r="D266" s="36"/>
      <c r="E266" s="36"/>
      <c r="F266" s="37"/>
      <c r="G266" s="37"/>
      <c r="H266" s="37"/>
      <c r="I266" s="37"/>
      <c r="J266" s="37"/>
      <c r="K266" s="37"/>
      <c r="L266" s="37"/>
      <c r="M266" s="37"/>
      <c r="N266" s="37"/>
      <c r="O266" s="37"/>
      <c r="P266" s="37"/>
      <c r="Q266" s="37"/>
      <c r="R266" s="37"/>
      <c r="S266" s="37"/>
      <c r="T266" s="37"/>
      <c r="U266" s="37"/>
      <c r="V266" s="37"/>
      <c r="W266" s="37"/>
      <c r="X266" s="37"/>
      <c r="Y266" s="37"/>
      <c r="Z266" s="37"/>
      <c r="AA266" s="37"/>
      <c r="AB266" s="37"/>
      <c r="AC266" s="37"/>
      <c r="AD266" s="37"/>
      <c r="AE266" s="37"/>
      <c r="AF266" s="37"/>
      <c r="AG266" s="37"/>
      <c r="AH266" s="37"/>
      <c r="AI266" s="37"/>
      <c r="AJ266" s="37"/>
      <c r="AK266" s="37"/>
      <c r="AL266" s="37"/>
      <c r="AM266" s="37"/>
      <c r="AN266" s="37"/>
      <c r="AO266" s="37"/>
      <c r="AP266" s="37"/>
      <c r="AQ266" s="37"/>
      <c r="AR266" s="37"/>
      <c r="AS266" s="37"/>
      <c r="AT266" s="37"/>
      <c r="AU266" s="37"/>
      <c r="AV266" s="37"/>
      <c r="AW266" s="37"/>
      <c r="AX266" s="40"/>
      <c r="AY266" s="12">
        <f t="shared" si="1"/>
        <v>0</v>
      </c>
      <c r="AZ266" s="47"/>
      <c r="BA266" s="25"/>
    </row>
    <row r="267" spans="1:53" ht="15" customHeight="1">
      <c r="A267" s="33"/>
      <c r="B267" s="34"/>
      <c r="C267" s="35"/>
      <c r="D267" s="36"/>
      <c r="E267" s="36"/>
      <c r="F267" s="37"/>
      <c r="G267" s="37"/>
      <c r="H267" s="37"/>
      <c r="I267" s="37"/>
      <c r="J267" s="37"/>
      <c r="K267" s="37"/>
      <c r="L267" s="37"/>
      <c r="M267" s="37"/>
      <c r="N267" s="37"/>
      <c r="O267" s="37"/>
      <c r="P267" s="37"/>
      <c r="Q267" s="37"/>
      <c r="R267" s="37"/>
      <c r="S267" s="37"/>
      <c r="T267" s="37"/>
      <c r="U267" s="37"/>
      <c r="V267" s="37"/>
      <c r="W267" s="37"/>
      <c r="X267" s="37"/>
      <c r="Y267" s="37"/>
      <c r="Z267" s="37"/>
      <c r="AA267" s="37"/>
      <c r="AB267" s="37"/>
      <c r="AC267" s="37"/>
      <c r="AD267" s="37"/>
      <c r="AE267" s="37"/>
      <c r="AF267" s="37"/>
      <c r="AG267" s="37"/>
      <c r="AH267" s="37"/>
      <c r="AI267" s="37"/>
      <c r="AJ267" s="37"/>
      <c r="AK267" s="37"/>
      <c r="AL267" s="37"/>
      <c r="AM267" s="37"/>
      <c r="AN267" s="37"/>
      <c r="AO267" s="37"/>
      <c r="AP267" s="37"/>
      <c r="AQ267" s="37"/>
      <c r="AR267" s="37"/>
      <c r="AS267" s="37"/>
      <c r="AT267" s="37"/>
      <c r="AU267" s="37"/>
      <c r="AV267" s="37"/>
      <c r="AW267" s="37"/>
      <c r="AX267" s="40"/>
      <c r="AY267" s="12">
        <f t="shared" si="1"/>
        <v>0</v>
      </c>
      <c r="AZ267" s="47"/>
      <c r="BA267" s="25"/>
    </row>
    <row r="268" spans="1:53" ht="15" customHeight="1">
      <c r="A268" s="33"/>
      <c r="B268" s="34"/>
      <c r="C268" s="35"/>
      <c r="D268" s="36"/>
      <c r="E268" s="36"/>
      <c r="F268" s="37"/>
      <c r="G268" s="37"/>
      <c r="H268" s="37"/>
      <c r="I268" s="37"/>
      <c r="J268" s="37"/>
      <c r="K268" s="37"/>
      <c r="L268" s="37"/>
      <c r="M268" s="37"/>
      <c r="N268" s="37"/>
      <c r="O268" s="37"/>
      <c r="P268" s="37"/>
      <c r="Q268" s="37"/>
      <c r="R268" s="37"/>
      <c r="S268" s="37"/>
      <c r="T268" s="37"/>
      <c r="U268" s="37"/>
      <c r="V268" s="37"/>
      <c r="W268" s="37"/>
      <c r="X268" s="37"/>
      <c r="Y268" s="37"/>
      <c r="Z268" s="37"/>
      <c r="AA268" s="37"/>
      <c r="AB268" s="37"/>
      <c r="AC268" s="37"/>
      <c r="AD268" s="37"/>
      <c r="AE268" s="37"/>
      <c r="AF268" s="37"/>
      <c r="AG268" s="37"/>
      <c r="AH268" s="37"/>
      <c r="AI268" s="37"/>
      <c r="AJ268" s="37"/>
      <c r="AK268" s="37"/>
      <c r="AL268" s="37"/>
      <c r="AM268" s="37"/>
      <c r="AN268" s="37"/>
      <c r="AO268" s="37"/>
      <c r="AP268" s="37"/>
      <c r="AQ268" s="37"/>
      <c r="AR268" s="37"/>
      <c r="AS268" s="37"/>
      <c r="AT268" s="37"/>
      <c r="AU268" s="37"/>
      <c r="AV268" s="37"/>
      <c r="AW268" s="37"/>
      <c r="AX268" s="40"/>
      <c r="AY268" s="12">
        <f t="shared" si="1"/>
        <v>0</v>
      </c>
      <c r="AZ268" s="47"/>
      <c r="BA268" s="25"/>
    </row>
    <row r="269" spans="1:53" ht="15" customHeight="1">
      <c r="A269" s="33"/>
      <c r="B269" s="34"/>
      <c r="C269" s="35"/>
      <c r="D269" s="36"/>
      <c r="E269" s="36"/>
      <c r="F269" s="37"/>
      <c r="G269" s="37"/>
      <c r="H269" s="37"/>
      <c r="I269" s="37"/>
      <c r="J269" s="37"/>
      <c r="K269" s="37"/>
      <c r="L269" s="37"/>
      <c r="M269" s="37"/>
      <c r="N269" s="37"/>
      <c r="O269" s="37"/>
      <c r="P269" s="37"/>
      <c r="Q269" s="37"/>
      <c r="R269" s="37"/>
      <c r="S269" s="37"/>
      <c r="T269" s="37"/>
      <c r="U269" s="37"/>
      <c r="V269" s="37"/>
      <c r="W269" s="37"/>
      <c r="X269" s="37"/>
      <c r="Y269" s="37"/>
      <c r="Z269" s="37"/>
      <c r="AA269" s="37"/>
      <c r="AB269" s="37"/>
      <c r="AC269" s="37"/>
      <c r="AD269" s="37"/>
      <c r="AE269" s="37"/>
      <c r="AF269" s="37"/>
      <c r="AG269" s="37"/>
      <c r="AH269" s="37"/>
      <c r="AI269" s="37"/>
      <c r="AJ269" s="37"/>
      <c r="AK269" s="37"/>
      <c r="AL269" s="37"/>
      <c r="AM269" s="37"/>
      <c r="AN269" s="37"/>
      <c r="AO269" s="37"/>
      <c r="AP269" s="37"/>
      <c r="AQ269" s="37"/>
      <c r="AR269" s="37"/>
      <c r="AS269" s="37"/>
      <c r="AT269" s="37"/>
      <c r="AU269" s="37"/>
      <c r="AV269" s="37"/>
      <c r="AW269" s="37"/>
      <c r="AX269" s="40"/>
      <c r="AY269" s="12">
        <f t="shared" si="1"/>
        <v>0</v>
      </c>
      <c r="AZ269" s="47"/>
      <c r="BA269" s="25"/>
    </row>
    <row r="270" spans="1:53" ht="15" customHeight="1">
      <c r="A270" s="33"/>
      <c r="B270" s="34"/>
      <c r="C270" s="35"/>
      <c r="D270" s="36"/>
      <c r="E270" s="36"/>
      <c r="F270" s="37"/>
      <c r="G270" s="37"/>
      <c r="H270" s="37"/>
      <c r="I270" s="37"/>
      <c r="J270" s="37"/>
      <c r="K270" s="37"/>
      <c r="L270" s="37"/>
      <c r="M270" s="37"/>
      <c r="N270" s="37"/>
      <c r="O270" s="37"/>
      <c r="P270" s="37"/>
      <c r="Q270" s="37"/>
      <c r="R270" s="37"/>
      <c r="S270" s="37"/>
      <c r="T270" s="37"/>
      <c r="U270" s="37"/>
      <c r="V270" s="37"/>
      <c r="W270" s="37"/>
      <c r="X270" s="37"/>
      <c r="Y270" s="37"/>
      <c r="Z270" s="37"/>
      <c r="AA270" s="37"/>
      <c r="AB270" s="37"/>
      <c r="AC270" s="37"/>
      <c r="AD270" s="37"/>
      <c r="AE270" s="37"/>
      <c r="AF270" s="37"/>
      <c r="AG270" s="37"/>
      <c r="AH270" s="37"/>
      <c r="AI270" s="37"/>
      <c r="AJ270" s="37"/>
      <c r="AK270" s="37"/>
      <c r="AL270" s="37"/>
      <c r="AM270" s="37"/>
      <c r="AN270" s="37"/>
      <c r="AO270" s="37"/>
      <c r="AP270" s="37"/>
      <c r="AQ270" s="37"/>
      <c r="AR270" s="37"/>
      <c r="AS270" s="37"/>
      <c r="AT270" s="37"/>
      <c r="AU270" s="37"/>
      <c r="AV270" s="37"/>
      <c r="AW270" s="37"/>
      <c r="AX270" s="40"/>
      <c r="AY270" s="12">
        <f t="shared" si="1"/>
        <v>0</v>
      </c>
      <c r="AZ270" s="47"/>
      <c r="BA270" s="25"/>
    </row>
    <row r="271" spans="1:53" ht="15" customHeight="1">
      <c r="A271" s="33"/>
      <c r="B271" s="34"/>
      <c r="C271" s="35"/>
      <c r="D271" s="36"/>
      <c r="E271" s="36"/>
      <c r="F271" s="37"/>
      <c r="G271" s="37"/>
      <c r="H271" s="37"/>
      <c r="I271" s="37"/>
      <c r="J271" s="37"/>
      <c r="K271" s="37"/>
      <c r="L271" s="37"/>
      <c r="M271" s="37"/>
      <c r="N271" s="37"/>
      <c r="O271" s="37"/>
      <c r="P271" s="37"/>
      <c r="Q271" s="37"/>
      <c r="R271" s="37"/>
      <c r="S271" s="37"/>
      <c r="T271" s="37"/>
      <c r="U271" s="37"/>
      <c r="V271" s="37"/>
      <c r="W271" s="37"/>
      <c r="X271" s="37"/>
      <c r="Y271" s="37"/>
      <c r="Z271" s="37"/>
      <c r="AA271" s="37"/>
      <c r="AB271" s="37"/>
      <c r="AC271" s="37"/>
      <c r="AD271" s="37"/>
      <c r="AE271" s="37"/>
      <c r="AF271" s="37"/>
      <c r="AG271" s="37"/>
      <c r="AH271" s="37"/>
      <c r="AI271" s="37"/>
      <c r="AJ271" s="37"/>
      <c r="AK271" s="37"/>
      <c r="AL271" s="37"/>
      <c r="AM271" s="37"/>
      <c r="AN271" s="37"/>
      <c r="AO271" s="37"/>
      <c r="AP271" s="37"/>
      <c r="AQ271" s="37"/>
      <c r="AR271" s="37"/>
      <c r="AS271" s="37"/>
      <c r="AT271" s="37"/>
      <c r="AU271" s="37"/>
      <c r="AV271" s="37"/>
      <c r="AW271" s="37"/>
      <c r="AX271" s="40"/>
      <c r="AY271" s="12">
        <f t="shared" si="1"/>
        <v>0</v>
      </c>
      <c r="AZ271" s="47"/>
      <c r="BA271" s="25"/>
    </row>
    <row r="272" spans="1:53" ht="15" customHeight="1">
      <c r="A272" s="33"/>
      <c r="B272" s="34"/>
      <c r="C272" s="35"/>
      <c r="D272" s="36"/>
      <c r="E272" s="36"/>
      <c r="F272" s="37"/>
      <c r="G272" s="37"/>
      <c r="H272" s="37"/>
      <c r="I272" s="37"/>
      <c r="J272" s="37"/>
      <c r="K272" s="37"/>
      <c r="L272" s="37"/>
      <c r="M272" s="37"/>
      <c r="N272" s="37"/>
      <c r="O272" s="37"/>
      <c r="P272" s="37"/>
      <c r="Q272" s="37"/>
      <c r="R272" s="37"/>
      <c r="S272" s="37"/>
      <c r="T272" s="37"/>
      <c r="U272" s="37"/>
      <c r="V272" s="37"/>
      <c r="W272" s="37"/>
      <c r="X272" s="37"/>
      <c r="Y272" s="37"/>
      <c r="Z272" s="37"/>
      <c r="AA272" s="37"/>
      <c r="AB272" s="37"/>
      <c r="AC272" s="37"/>
      <c r="AD272" s="37"/>
      <c r="AE272" s="37"/>
      <c r="AF272" s="37"/>
      <c r="AG272" s="37"/>
      <c r="AH272" s="37"/>
      <c r="AI272" s="37"/>
      <c r="AJ272" s="37"/>
      <c r="AK272" s="37"/>
      <c r="AL272" s="37"/>
      <c r="AM272" s="37"/>
      <c r="AN272" s="37"/>
      <c r="AO272" s="37"/>
      <c r="AP272" s="37"/>
      <c r="AQ272" s="37"/>
      <c r="AR272" s="37"/>
      <c r="AS272" s="37"/>
      <c r="AT272" s="37"/>
      <c r="AU272" s="37"/>
      <c r="AV272" s="37"/>
      <c r="AW272" s="37"/>
      <c r="AX272" s="40"/>
      <c r="AY272" s="12">
        <f t="shared" si="1"/>
        <v>0</v>
      </c>
      <c r="AZ272" s="47"/>
      <c r="BA272" s="25"/>
    </row>
    <row r="273" spans="1:53" ht="15" customHeight="1">
      <c r="A273" s="33"/>
      <c r="B273" s="34"/>
      <c r="C273" s="35"/>
      <c r="D273" s="36"/>
      <c r="E273" s="36"/>
      <c r="F273" s="37"/>
      <c r="G273" s="37"/>
      <c r="H273" s="37"/>
      <c r="I273" s="37"/>
      <c r="J273" s="37"/>
      <c r="K273" s="37"/>
      <c r="L273" s="37"/>
      <c r="M273" s="37"/>
      <c r="N273" s="37"/>
      <c r="O273" s="37"/>
      <c r="P273" s="37"/>
      <c r="Q273" s="37"/>
      <c r="R273" s="37"/>
      <c r="S273" s="37"/>
      <c r="T273" s="37"/>
      <c r="U273" s="37"/>
      <c r="V273" s="37"/>
      <c r="W273" s="37"/>
      <c r="X273" s="37"/>
      <c r="Y273" s="37"/>
      <c r="Z273" s="37"/>
      <c r="AA273" s="37"/>
      <c r="AB273" s="37"/>
      <c r="AC273" s="37"/>
      <c r="AD273" s="37"/>
      <c r="AE273" s="37"/>
      <c r="AF273" s="37"/>
      <c r="AG273" s="37"/>
      <c r="AH273" s="37"/>
      <c r="AI273" s="37"/>
      <c r="AJ273" s="37"/>
      <c r="AK273" s="37"/>
      <c r="AL273" s="37"/>
      <c r="AM273" s="37"/>
      <c r="AN273" s="37"/>
      <c r="AO273" s="37"/>
      <c r="AP273" s="37"/>
      <c r="AQ273" s="37"/>
      <c r="AR273" s="37"/>
      <c r="AS273" s="37"/>
      <c r="AT273" s="37"/>
      <c r="AU273" s="37"/>
      <c r="AV273" s="37"/>
      <c r="AW273" s="37"/>
      <c r="AX273" s="40"/>
      <c r="AY273" s="12">
        <f t="shared" si="1"/>
        <v>0</v>
      </c>
      <c r="AZ273" s="47"/>
      <c r="BA273" s="25"/>
    </row>
    <row r="274" spans="1:53" ht="15" customHeight="1">
      <c r="A274" s="33"/>
      <c r="B274" s="34"/>
      <c r="C274" s="35"/>
      <c r="D274" s="36"/>
      <c r="E274" s="36"/>
      <c r="F274" s="37"/>
      <c r="G274" s="37"/>
      <c r="H274" s="37"/>
      <c r="I274" s="37"/>
      <c r="J274" s="37"/>
      <c r="K274" s="37"/>
      <c r="L274" s="37"/>
      <c r="M274" s="37"/>
      <c r="N274" s="37"/>
      <c r="O274" s="37"/>
      <c r="P274" s="37"/>
      <c r="Q274" s="37"/>
      <c r="R274" s="37"/>
      <c r="S274" s="37"/>
      <c r="T274" s="37"/>
      <c r="U274" s="37"/>
      <c r="V274" s="37"/>
      <c r="W274" s="37"/>
      <c r="X274" s="37"/>
      <c r="Y274" s="37"/>
      <c r="Z274" s="37"/>
      <c r="AA274" s="37"/>
      <c r="AB274" s="37"/>
      <c r="AC274" s="37"/>
      <c r="AD274" s="37"/>
      <c r="AE274" s="37"/>
      <c r="AF274" s="37"/>
      <c r="AG274" s="37"/>
      <c r="AH274" s="37"/>
      <c r="AI274" s="37"/>
      <c r="AJ274" s="37"/>
      <c r="AK274" s="37"/>
      <c r="AL274" s="37"/>
      <c r="AM274" s="37"/>
      <c r="AN274" s="37"/>
      <c r="AO274" s="37"/>
      <c r="AP274" s="37"/>
      <c r="AQ274" s="37"/>
      <c r="AR274" s="37"/>
      <c r="AS274" s="37"/>
      <c r="AT274" s="37"/>
      <c r="AU274" s="37"/>
      <c r="AV274" s="37"/>
      <c r="AW274" s="37"/>
      <c r="AX274" s="40"/>
      <c r="AY274" s="12">
        <f t="shared" si="1"/>
        <v>0</v>
      </c>
      <c r="AZ274" s="47"/>
      <c r="BA274" s="25"/>
    </row>
    <row r="275" spans="1:53" ht="15" customHeight="1">
      <c r="A275" s="33"/>
      <c r="B275" s="34"/>
      <c r="C275" s="35"/>
      <c r="D275" s="36"/>
      <c r="E275" s="36"/>
      <c r="F275" s="37"/>
      <c r="G275" s="37"/>
      <c r="H275" s="37"/>
      <c r="I275" s="37"/>
      <c r="J275" s="37"/>
      <c r="K275" s="37"/>
      <c r="L275" s="37"/>
      <c r="M275" s="37"/>
      <c r="N275" s="37"/>
      <c r="O275" s="37"/>
      <c r="P275" s="37"/>
      <c r="Q275" s="37"/>
      <c r="R275" s="37"/>
      <c r="S275" s="37"/>
      <c r="T275" s="37"/>
      <c r="U275" s="37"/>
      <c r="V275" s="37"/>
      <c r="W275" s="37"/>
      <c r="X275" s="37"/>
      <c r="Y275" s="37"/>
      <c r="Z275" s="37"/>
      <c r="AA275" s="37"/>
      <c r="AB275" s="37"/>
      <c r="AC275" s="37"/>
      <c r="AD275" s="37"/>
      <c r="AE275" s="37"/>
      <c r="AF275" s="37"/>
      <c r="AG275" s="37"/>
      <c r="AH275" s="37"/>
      <c r="AI275" s="37"/>
      <c r="AJ275" s="37"/>
      <c r="AK275" s="37"/>
      <c r="AL275" s="37"/>
      <c r="AM275" s="37"/>
      <c r="AN275" s="37"/>
      <c r="AO275" s="37"/>
      <c r="AP275" s="37"/>
      <c r="AQ275" s="37"/>
      <c r="AR275" s="37"/>
      <c r="AS275" s="37"/>
      <c r="AT275" s="37"/>
      <c r="AU275" s="37"/>
      <c r="AV275" s="37"/>
      <c r="AW275" s="37"/>
      <c r="AX275" s="40"/>
      <c r="AY275" s="12">
        <f t="shared" si="1"/>
        <v>0</v>
      </c>
      <c r="AZ275" s="47"/>
      <c r="BA275" s="25"/>
    </row>
    <row r="276" spans="1:53" ht="15" customHeight="1">
      <c r="A276" s="33"/>
      <c r="B276" s="34"/>
      <c r="C276" s="35"/>
      <c r="D276" s="36"/>
      <c r="E276" s="36"/>
      <c r="F276" s="37"/>
      <c r="G276" s="37"/>
      <c r="H276" s="37"/>
      <c r="I276" s="37"/>
      <c r="J276" s="37"/>
      <c r="K276" s="37"/>
      <c r="L276" s="37"/>
      <c r="M276" s="37"/>
      <c r="N276" s="37"/>
      <c r="O276" s="37"/>
      <c r="P276" s="37"/>
      <c r="Q276" s="37"/>
      <c r="R276" s="37"/>
      <c r="S276" s="37"/>
      <c r="T276" s="37"/>
      <c r="U276" s="37"/>
      <c r="V276" s="37"/>
      <c r="W276" s="37"/>
      <c r="X276" s="37"/>
      <c r="Y276" s="37"/>
      <c r="Z276" s="37"/>
      <c r="AA276" s="37"/>
      <c r="AB276" s="37"/>
      <c r="AC276" s="37"/>
      <c r="AD276" s="37"/>
      <c r="AE276" s="37"/>
      <c r="AF276" s="37"/>
      <c r="AG276" s="37"/>
      <c r="AH276" s="37"/>
      <c r="AI276" s="37"/>
      <c r="AJ276" s="37"/>
      <c r="AK276" s="37"/>
      <c r="AL276" s="37"/>
      <c r="AM276" s="37"/>
      <c r="AN276" s="37"/>
      <c r="AO276" s="37"/>
      <c r="AP276" s="37"/>
      <c r="AQ276" s="37"/>
      <c r="AR276" s="37"/>
      <c r="AS276" s="37"/>
      <c r="AT276" s="37"/>
      <c r="AU276" s="37"/>
      <c r="AV276" s="37"/>
      <c r="AW276" s="37"/>
      <c r="AX276" s="40"/>
      <c r="AY276" s="12">
        <f t="shared" si="1"/>
        <v>0</v>
      </c>
      <c r="AZ276" s="47"/>
      <c r="BA276" s="25"/>
    </row>
    <row r="277" spans="1:53" ht="15" customHeight="1">
      <c r="A277" s="33"/>
      <c r="B277" s="34"/>
      <c r="C277" s="35"/>
      <c r="D277" s="36"/>
      <c r="E277" s="36"/>
      <c r="F277" s="37"/>
      <c r="G277" s="37"/>
      <c r="H277" s="37"/>
      <c r="I277" s="37"/>
      <c r="J277" s="37"/>
      <c r="K277" s="37"/>
      <c r="L277" s="37"/>
      <c r="M277" s="37"/>
      <c r="N277" s="37"/>
      <c r="O277" s="37"/>
      <c r="P277" s="37"/>
      <c r="Q277" s="37"/>
      <c r="R277" s="37"/>
      <c r="S277" s="37"/>
      <c r="T277" s="37"/>
      <c r="U277" s="37"/>
      <c r="V277" s="37"/>
      <c r="W277" s="37"/>
      <c r="X277" s="37"/>
      <c r="Y277" s="37"/>
      <c r="Z277" s="37"/>
      <c r="AA277" s="37"/>
      <c r="AB277" s="37"/>
      <c r="AC277" s="37"/>
      <c r="AD277" s="37"/>
      <c r="AE277" s="37"/>
      <c r="AF277" s="37"/>
      <c r="AG277" s="37"/>
      <c r="AH277" s="37"/>
      <c r="AI277" s="37"/>
      <c r="AJ277" s="37"/>
      <c r="AK277" s="37"/>
      <c r="AL277" s="37"/>
      <c r="AM277" s="37"/>
      <c r="AN277" s="37"/>
      <c r="AO277" s="37"/>
      <c r="AP277" s="37"/>
      <c r="AQ277" s="37"/>
      <c r="AR277" s="37"/>
      <c r="AS277" s="37"/>
      <c r="AT277" s="37"/>
      <c r="AU277" s="37"/>
      <c r="AV277" s="37"/>
      <c r="AW277" s="37"/>
      <c r="AX277" s="40"/>
      <c r="AY277" s="12">
        <f t="shared" si="1"/>
        <v>0</v>
      </c>
      <c r="AZ277" s="47"/>
      <c r="BA277" s="25"/>
    </row>
    <row r="278" spans="1:53" ht="15" customHeight="1">
      <c r="A278" s="33"/>
      <c r="B278" s="34"/>
      <c r="C278" s="35"/>
      <c r="D278" s="36"/>
      <c r="E278" s="36"/>
      <c r="F278" s="37"/>
      <c r="G278" s="37"/>
      <c r="H278" s="37"/>
      <c r="I278" s="37"/>
      <c r="J278" s="37"/>
      <c r="K278" s="37"/>
      <c r="L278" s="37"/>
      <c r="M278" s="37"/>
      <c r="N278" s="37"/>
      <c r="O278" s="37"/>
      <c r="P278" s="37"/>
      <c r="Q278" s="37"/>
      <c r="R278" s="37"/>
      <c r="S278" s="37"/>
      <c r="T278" s="37"/>
      <c r="U278" s="37"/>
      <c r="V278" s="37"/>
      <c r="W278" s="37"/>
      <c r="X278" s="37"/>
      <c r="Y278" s="37"/>
      <c r="Z278" s="37"/>
      <c r="AA278" s="37"/>
      <c r="AB278" s="37"/>
      <c r="AC278" s="37"/>
      <c r="AD278" s="37"/>
      <c r="AE278" s="37"/>
      <c r="AF278" s="37"/>
      <c r="AG278" s="37"/>
      <c r="AH278" s="37"/>
      <c r="AI278" s="37"/>
      <c r="AJ278" s="37"/>
      <c r="AK278" s="37"/>
      <c r="AL278" s="37"/>
      <c r="AM278" s="37"/>
      <c r="AN278" s="37"/>
      <c r="AO278" s="37"/>
      <c r="AP278" s="37"/>
      <c r="AQ278" s="37"/>
      <c r="AR278" s="37"/>
      <c r="AS278" s="37"/>
      <c r="AT278" s="37"/>
      <c r="AU278" s="37"/>
      <c r="AV278" s="37"/>
      <c r="AW278" s="37"/>
      <c r="AX278" s="40"/>
      <c r="AY278" s="12">
        <f t="shared" si="1"/>
        <v>0</v>
      </c>
      <c r="AZ278" s="47"/>
      <c r="BA278" s="25"/>
    </row>
    <row r="279" spans="1:53" ht="15" customHeight="1">
      <c r="A279" s="33"/>
      <c r="B279" s="34"/>
      <c r="C279" s="35"/>
      <c r="D279" s="36"/>
      <c r="E279" s="36"/>
      <c r="F279" s="37"/>
      <c r="G279" s="37"/>
      <c r="H279" s="37"/>
      <c r="I279" s="37"/>
      <c r="J279" s="37"/>
      <c r="K279" s="37"/>
      <c r="L279" s="37"/>
      <c r="M279" s="37"/>
      <c r="N279" s="37"/>
      <c r="O279" s="37"/>
      <c r="P279" s="37"/>
      <c r="Q279" s="37"/>
      <c r="R279" s="37"/>
      <c r="S279" s="37"/>
      <c r="T279" s="37"/>
      <c r="U279" s="37"/>
      <c r="V279" s="37"/>
      <c r="W279" s="37"/>
      <c r="X279" s="37"/>
      <c r="Y279" s="37"/>
      <c r="Z279" s="37"/>
      <c r="AA279" s="37"/>
      <c r="AB279" s="37"/>
      <c r="AC279" s="37"/>
      <c r="AD279" s="37"/>
      <c r="AE279" s="37"/>
      <c r="AF279" s="37"/>
      <c r="AG279" s="37"/>
      <c r="AH279" s="37"/>
      <c r="AI279" s="37"/>
      <c r="AJ279" s="37"/>
      <c r="AK279" s="37"/>
      <c r="AL279" s="37"/>
      <c r="AM279" s="37"/>
      <c r="AN279" s="37"/>
      <c r="AO279" s="37"/>
      <c r="AP279" s="37"/>
      <c r="AQ279" s="37"/>
      <c r="AR279" s="37"/>
      <c r="AS279" s="37"/>
      <c r="AT279" s="37"/>
      <c r="AU279" s="37"/>
      <c r="AV279" s="37"/>
      <c r="AW279" s="37"/>
      <c r="AX279" s="40"/>
      <c r="AY279" s="12">
        <f t="shared" si="1"/>
        <v>0</v>
      </c>
      <c r="AZ279" s="47"/>
      <c r="BA279" s="25"/>
    </row>
    <row r="280" spans="1:53" ht="15" customHeight="1">
      <c r="A280" s="33"/>
      <c r="B280" s="34"/>
      <c r="C280" s="35"/>
      <c r="D280" s="36"/>
      <c r="E280" s="36"/>
      <c r="F280" s="37"/>
      <c r="G280" s="37"/>
      <c r="H280" s="37"/>
      <c r="I280" s="37"/>
      <c r="J280" s="37"/>
      <c r="K280" s="37"/>
      <c r="L280" s="37"/>
      <c r="M280" s="37"/>
      <c r="N280" s="37"/>
      <c r="O280" s="37"/>
      <c r="P280" s="37"/>
      <c r="Q280" s="37"/>
      <c r="R280" s="37"/>
      <c r="S280" s="37"/>
      <c r="T280" s="37"/>
      <c r="U280" s="37"/>
      <c r="V280" s="37"/>
      <c r="W280" s="37"/>
      <c r="X280" s="37"/>
      <c r="Y280" s="37"/>
      <c r="Z280" s="37"/>
      <c r="AA280" s="37"/>
      <c r="AB280" s="37"/>
      <c r="AC280" s="37"/>
      <c r="AD280" s="37"/>
      <c r="AE280" s="37"/>
      <c r="AF280" s="37"/>
      <c r="AG280" s="37"/>
      <c r="AH280" s="37"/>
      <c r="AI280" s="37"/>
      <c r="AJ280" s="37"/>
      <c r="AK280" s="37"/>
      <c r="AL280" s="37"/>
      <c r="AM280" s="37"/>
      <c r="AN280" s="37"/>
      <c r="AO280" s="37"/>
      <c r="AP280" s="37"/>
      <c r="AQ280" s="37"/>
      <c r="AR280" s="37"/>
      <c r="AS280" s="37"/>
      <c r="AT280" s="37"/>
      <c r="AU280" s="37"/>
      <c r="AV280" s="37"/>
      <c r="AW280" s="37"/>
      <c r="AX280" s="40"/>
      <c r="AY280" s="12">
        <f t="shared" si="1"/>
        <v>0</v>
      </c>
      <c r="AZ280" s="47"/>
      <c r="BA280" s="25"/>
    </row>
    <row r="281" spans="1:53" ht="15" customHeight="1">
      <c r="A281" s="33"/>
      <c r="B281" s="34"/>
      <c r="C281" s="35"/>
      <c r="D281" s="36"/>
      <c r="E281" s="36"/>
      <c r="F281" s="37"/>
      <c r="G281" s="37"/>
      <c r="H281" s="37"/>
      <c r="I281" s="37"/>
      <c r="J281" s="37"/>
      <c r="K281" s="37"/>
      <c r="L281" s="37"/>
      <c r="M281" s="37"/>
      <c r="N281" s="37"/>
      <c r="O281" s="37"/>
      <c r="P281" s="37"/>
      <c r="Q281" s="37"/>
      <c r="R281" s="37"/>
      <c r="S281" s="37"/>
      <c r="T281" s="37"/>
      <c r="U281" s="37"/>
      <c r="V281" s="37"/>
      <c r="W281" s="37"/>
      <c r="X281" s="37"/>
      <c r="Y281" s="37"/>
      <c r="Z281" s="37"/>
      <c r="AA281" s="37"/>
      <c r="AB281" s="37"/>
      <c r="AC281" s="37"/>
      <c r="AD281" s="37"/>
      <c r="AE281" s="37"/>
      <c r="AF281" s="37"/>
      <c r="AG281" s="37"/>
      <c r="AH281" s="37"/>
      <c r="AI281" s="37"/>
      <c r="AJ281" s="37"/>
      <c r="AK281" s="37"/>
      <c r="AL281" s="37"/>
      <c r="AM281" s="37"/>
      <c r="AN281" s="37"/>
      <c r="AO281" s="37"/>
      <c r="AP281" s="37"/>
      <c r="AQ281" s="37"/>
      <c r="AR281" s="37"/>
      <c r="AS281" s="37"/>
      <c r="AT281" s="37"/>
      <c r="AU281" s="37"/>
      <c r="AV281" s="37"/>
      <c r="AW281" s="37"/>
      <c r="AX281" s="40"/>
      <c r="AY281" s="12">
        <f t="shared" si="1"/>
        <v>0</v>
      </c>
      <c r="AZ281" s="47"/>
      <c r="BA281" s="25"/>
    </row>
    <row r="282" spans="1:53" ht="15" customHeight="1">
      <c r="A282" s="33"/>
      <c r="B282" s="34"/>
      <c r="C282" s="35"/>
      <c r="D282" s="36"/>
      <c r="E282" s="36"/>
      <c r="F282" s="37"/>
      <c r="G282" s="37"/>
      <c r="H282" s="37"/>
      <c r="I282" s="37"/>
      <c r="J282" s="37"/>
      <c r="K282" s="37"/>
      <c r="L282" s="37"/>
      <c r="M282" s="37"/>
      <c r="N282" s="37"/>
      <c r="O282" s="37"/>
      <c r="P282" s="37"/>
      <c r="Q282" s="37"/>
      <c r="R282" s="37"/>
      <c r="S282" s="37"/>
      <c r="T282" s="37"/>
      <c r="U282" s="37"/>
      <c r="V282" s="37"/>
      <c r="W282" s="37"/>
      <c r="X282" s="37"/>
      <c r="Y282" s="37"/>
      <c r="Z282" s="37"/>
      <c r="AA282" s="37"/>
      <c r="AB282" s="37"/>
      <c r="AC282" s="37"/>
      <c r="AD282" s="37"/>
      <c r="AE282" s="37"/>
      <c r="AF282" s="37"/>
      <c r="AG282" s="37"/>
      <c r="AH282" s="37"/>
      <c r="AI282" s="37"/>
      <c r="AJ282" s="37"/>
      <c r="AK282" s="37"/>
      <c r="AL282" s="37"/>
      <c r="AM282" s="37"/>
      <c r="AN282" s="37"/>
      <c r="AO282" s="37"/>
      <c r="AP282" s="37"/>
      <c r="AQ282" s="37"/>
      <c r="AR282" s="37"/>
      <c r="AS282" s="37"/>
      <c r="AT282" s="37"/>
      <c r="AU282" s="37"/>
      <c r="AV282" s="37"/>
      <c r="AW282" s="37"/>
      <c r="AX282" s="40"/>
      <c r="AY282" s="12">
        <f t="shared" si="1"/>
        <v>0</v>
      </c>
      <c r="AZ282" s="47"/>
      <c r="BA282" s="25"/>
    </row>
    <row r="283" spans="1:53" ht="15" customHeight="1">
      <c r="A283" s="33"/>
      <c r="B283" s="34"/>
      <c r="C283" s="35"/>
      <c r="D283" s="36"/>
      <c r="E283" s="36"/>
      <c r="F283" s="37"/>
      <c r="G283" s="37"/>
      <c r="H283" s="37"/>
      <c r="I283" s="37"/>
      <c r="J283" s="37"/>
      <c r="K283" s="37"/>
      <c r="L283" s="37"/>
      <c r="M283" s="37"/>
      <c r="N283" s="37"/>
      <c r="O283" s="37"/>
      <c r="P283" s="37"/>
      <c r="Q283" s="37"/>
      <c r="R283" s="37"/>
      <c r="S283" s="37"/>
      <c r="T283" s="37"/>
      <c r="U283" s="37"/>
      <c r="V283" s="37"/>
      <c r="W283" s="37"/>
      <c r="X283" s="37"/>
      <c r="Y283" s="37"/>
      <c r="Z283" s="37"/>
      <c r="AA283" s="37"/>
      <c r="AB283" s="37"/>
      <c r="AC283" s="37"/>
      <c r="AD283" s="37"/>
      <c r="AE283" s="37"/>
      <c r="AF283" s="37"/>
      <c r="AG283" s="37"/>
      <c r="AH283" s="37"/>
      <c r="AI283" s="37"/>
      <c r="AJ283" s="37"/>
      <c r="AK283" s="37"/>
      <c r="AL283" s="37"/>
      <c r="AM283" s="37"/>
      <c r="AN283" s="37"/>
      <c r="AO283" s="37"/>
      <c r="AP283" s="37"/>
      <c r="AQ283" s="37"/>
      <c r="AR283" s="37"/>
      <c r="AS283" s="37"/>
      <c r="AT283" s="37"/>
      <c r="AU283" s="37"/>
      <c r="AV283" s="37"/>
      <c r="AW283" s="37"/>
      <c r="AX283" s="40"/>
      <c r="AY283" s="12">
        <f t="shared" si="1"/>
        <v>0</v>
      </c>
      <c r="AZ283" s="47"/>
      <c r="BA283" s="25"/>
    </row>
    <row r="284" spans="1:53" ht="15" customHeight="1">
      <c r="A284" s="33"/>
      <c r="B284" s="34"/>
      <c r="C284" s="35"/>
      <c r="D284" s="36"/>
      <c r="E284" s="36"/>
      <c r="F284" s="37"/>
      <c r="G284" s="37"/>
      <c r="H284" s="37"/>
      <c r="I284" s="37"/>
      <c r="J284" s="37"/>
      <c r="K284" s="37"/>
      <c r="L284" s="37"/>
      <c r="M284" s="37"/>
      <c r="N284" s="37"/>
      <c r="O284" s="37"/>
      <c r="P284" s="37"/>
      <c r="Q284" s="37"/>
      <c r="R284" s="37"/>
      <c r="S284" s="37"/>
      <c r="T284" s="37"/>
      <c r="U284" s="37"/>
      <c r="V284" s="37"/>
      <c r="W284" s="37"/>
      <c r="X284" s="37"/>
      <c r="Y284" s="37"/>
      <c r="Z284" s="37"/>
      <c r="AA284" s="37"/>
      <c r="AB284" s="37"/>
      <c r="AC284" s="37"/>
      <c r="AD284" s="37"/>
      <c r="AE284" s="37"/>
      <c r="AF284" s="37"/>
      <c r="AG284" s="37"/>
      <c r="AH284" s="37"/>
      <c r="AI284" s="37"/>
      <c r="AJ284" s="37"/>
      <c r="AK284" s="37"/>
      <c r="AL284" s="37"/>
      <c r="AM284" s="37"/>
      <c r="AN284" s="37"/>
      <c r="AO284" s="37"/>
      <c r="AP284" s="37"/>
      <c r="AQ284" s="37"/>
      <c r="AR284" s="37"/>
      <c r="AS284" s="37"/>
      <c r="AT284" s="37"/>
      <c r="AU284" s="37"/>
      <c r="AV284" s="37"/>
      <c r="AW284" s="37"/>
      <c r="AX284" s="40"/>
      <c r="AY284" s="12">
        <f t="shared" si="1"/>
        <v>0</v>
      </c>
      <c r="AZ284" s="47"/>
      <c r="BA284" s="25"/>
    </row>
    <row r="285" spans="1:53" ht="15" customHeight="1">
      <c r="A285" s="33"/>
      <c r="B285" s="34"/>
      <c r="C285" s="35"/>
      <c r="D285" s="36"/>
      <c r="E285" s="36"/>
      <c r="F285" s="37"/>
      <c r="G285" s="37"/>
      <c r="H285" s="37"/>
      <c r="I285" s="37"/>
      <c r="J285" s="37"/>
      <c r="K285" s="37"/>
      <c r="L285" s="37"/>
      <c r="M285" s="37"/>
      <c r="N285" s="37"/>
      <c r="O285" s="37"/>
      <c r="P285" s="37"/>
      <c r="Q285" s="37"/>
      <c r="R285" s="37"/>
      <c r="S285" s="37"/>
      <c r="T285" s="37"/>
      <c r="U285" s="37"/>
      <c r="V285" s="37"/>
      <c r="W285" s="37"/>
      <c r="X285" s="37"/>
      <c r="Y285" s="37"/>
      <c r="Z285" s="37"/>
      <c r="AA285" s="37"/>
      <c r="AB285" s="37"/>
      <c r="AC285" s="37"/>
      <c r="AD285" s="37"/>
      <c r="AE285" s="37"/>
      <c r="AF285" s="37"/>
      <c r="AG285" s="37"/>
      <c r="AH285" s="37"/>
      <c r="AI285" s="37"/>
      <c r="AJ285" s="37"/>
      <c r="AK285" s="37"/>
      <c r="AL285" s="37"/>
      <c r="AM285" s="37"/>
      <c r="AN285" s="37"/>
      <c r="AO285" s="37"/>
      <c r="AP285" s="37"/>
      <c r="AQ285" s="37"/>
      <c r="AR285" s="37"/>
      <c r="AS285" s="37"/>
      <c r="AT285" s="37"/>
      <c r="AU285" s="37"/>
      <c r="AV285" s="37"/>
      <c r="AW285" s="37"/>
      <c r="AX285" s="40"/>
      <c r="AY285" s="12">
        <f t="shared" si="1"/>
        <v>0</v>
      </c>
      <c r="AZ285" s="47"/>
      <c r="BA285" s="25"/>
    </row>
    <row r="286" spans="1:53" ht="15" customHeight="1">
      <c r="A286" s="33"/>
      <c r="B286" s="34"/>
      <c r="C286" s="35"/>
      <c r="D286" s="36"/>
      <c r="E286" s="36"/>
      <c r="F286" s="37"/>
      <c r="G286" s="37"/>
      <c r="H286" s="37"/>
      <c r="I286" s="37"/>
      <c r="J286" s="37"/>
      <c r="K286" s="37"/>
      <c r="L286" s="37"/>
      <c r="M286" s="37"/>
      <c r="N286" s="37"/>
      <c r="O286" s="37"/>
      <c r="P286" s="37"/>
      <c r="Q286" s="37"/>
      <c r="R286" s="37"/>
      <c r="S286" s="37"/>
      <c r="T286" s="37"/>
      <c r="U286" s="37"/>
      <c r="V286" s="37"/>
      <c r="W286" s="37"/>
      <c r="X286" s="37"/>
      <c r="Y286" s="37"/>
      <c r="Z286" s="37"/>
      <c r="AA286" s="37"/>
      <c r="AB286" s="37"/>
      <c r="AC286" s="37"/>
      <c r="AD286" s="37"/>
      <c r="AE286" s="37"/>
      <c r="AF286" s="37"/>
      <c r="AG286" s="37"/>
      <c r="AH286" s="37"/>
      <c r="AI286" s="37"/>
      <c r="AJ286" s="37"/>
      <c r="AK286" s="37"/>
      <c r="AL286" s="37"/>
      <c r="AM286" s="37"/>
      <c r="AN286" s="37"/>
      <c r="AO286" s="37"/>
      <c r="AP286" s="37"/>
      <c r="AQ286" s="37"/>
      <c r="AR286" s="37"/>
      <c r="AS286" s="37"/>
      <c r="AT286" s="37"/>
      <c r="AU286" s="37"/>
      <c r="AV286" s="37"/>
      <c r="AW286" s="37"/>
      <c r="AX286" s="40"/>
      <c r="AY286" s="12">
        <f t="shared" si="1"/>
        <v>0</v>
      </c>
      <c r="AZ286" s="47"/>
      <c r="BA286" s="25"/>
    </row>
    <row r="287" spans="1:53" ht="15" customHeight="1">
      <c r="A287" s="33"/>
      <c r="B287" s="34"/>
      <c r="C287" s="35"/>
      <c r="D287" s="36"/>
      <c r="E287" s="36"/>
      <c r="F287" s="37"/>
      <c r="G287" s="37"/>
      <c r="H287" s="37"/>
      <c r="I287" s="37"/>
      <c r="J287" s="37"/>
      <c r="K287" s="37"/>
      <c r="L287" s="37"/>
      <c r="M287" s="37"/>
      <c r="N287" s="37"/>
      <c r="O287" s="37"/>
      <c r="P287" s="37"/>
      <c r="Q287" s="37"/>
      <c r="R287" s="37"/>
      <c r="S287" s="37"/>
      <c r="T287" s="37"/>
      <c r="U287" s="37"/>
      <c r="V287" s="37"/>
      <c r="W287" s="37"/>
      <c r="X287" s="37"/>
      <c r="Y287" s="37"/>
      <c r="Z287" s="37"/>
      <c r="AA287" s="37"/>
      <c r="AB287" s="37"/>
      <c r="AC287" s="37"/>
      <c r="AD287" s="37"/>
      <c r="AE287" s="37"/>
      <c r="AF287" s="37"/>
      <c r="AG287" s="37"/>
      <c r="AH287" s="37"/>
      <c r="AI287" s="37"/>
      <c r="AJ287" s="37"/>
      <c r="AK287" s="37"/>
      <c r="AL287" s="37"/>
      <c r="AM287" s="37"/>
      <c r="AN287" s="37"/>
      <c r="AO287" s="37"/>
      <c r="AP287" s="37"/>
      <c r="AQ287" s="37"/>
      <c r="AR287" s="37"/>
      <c r="AS287" s="37"/>
      <c r="AT287" s="37"/>
      <c r="AU287" s="37"/>
      <c r="AV287" s="37"/>
      <c r="AW287" s="37"/>
      <c r="AX287" s="40"/>
      <c r="AY287" s="12">
        <f t="shared" si="1"/>
        <v>0</v>
      </c>
      <c r="AZ287" s="47"/>
      <c r="BA287" s="25"/>
    </row>
    <row r="288" spans="1:53" ht="15" customHeight="1">
      <c r="A288" s="33"/>
      <c r="B288" s="34"/>
      <c r="C288" s="35"/>
      <c r="D288" s="36"/>
      <c r="E288" s="36"/>
      <c r="F288" s="37"/>
      <c r="G288" s="37"/>
      <c r="H288" s="37"/>
      <c r="I288" s="37"/>
      <c r="J288" s="37"/>
      <c r="K288" s="37"/>
      <c r="L288" s="37"/>
      <c r="M288" s="37"/>
      <c r="N288" s="37"/>
      <c r="O288" s="37"/>
      <c r="P288" s="37"/>
      <c r="Q288" s="37"/>
      <c r="R288" s="37"/>
      <c r="S288" s="37"/>
      <c r="T288" s="37"/>
      <c r="U288" s="37"/>
      <c r="V288" s="37"/>
      <c r="W288" s="37"/>
      <c r="X288" s="37"/>
      <c r="Y288" s="37"/>
      <c r="Z288" s="37"/>
      <c r="AA288" s="37"/>
      <c r="AB288" s="37"/>
      <c r="AC288" s="37"/>
      <c r="AD288" s="37"/>
      <c r="AE288" s="37"/>
      <c r="AF288" s="37"/>
      <c r="AG288" s="37"/>
      <c r="AH288" s="37"/>
      <c r="AI288" s="37"/>
      <c r="AJ288" s="37"/>
      <c r="AK288" s="37"/>
      <c r="AL288" s="37"/>
      <c r="AM288" s="37"/>
      <c r="AN288" s="37"/>
      <c r="AO288" s="37"/>
      <c r="AP288" s="37"/>
      <c r="AQ288" s="37"/>
      <c r="AR288" s="37"/>
      <c r="AS288" s="37"/>
      <c r="AT288" s="37"/>
      <c r="AU288" s="37"/>
      <c r="AV288" s="37"/>
      <c r="AW288" s="37"/>
      <c r="AX288" s="40"/>
      <c r="AY288" s="12">
        <f t="shared" si="1"/>
        <v>0</v>
      </c>
      <c r="AZ288" s="47"/>
      <c r="BA288" s="25"/>
    </row>
    <row r="289" spans="1:53" ht="15" customHeight="1">
      <c r="A289" s="33"/>
      <c r="B289" s="34"/>
      <c r="C289" s="35"/>
      <c r="D289" s="36"/>
      <c r="E289" s="36"/>
      <c r="F289" s="37"/>
      <c r="G289" s="37"/>
      <c r="H289" s="37"/>
      <c r="I289" s="37"/>
      <c r="J289" s="37"/>
      <c r="K289" s="37"/>
      <c r="L289" s="37"/>
      <c r="M289" s="37"/>
      <c r="N289" s="37"/>
      <c r="O289" s="37"/>
      <c r="P289" s="37"/>
      <c r="Q289" s="37"/>
      <c r="R289" s="37"/>
      <c r="S289" s="37"/>
      <c r="T289" s="37"/>
      <c r="U289" s="37"/>
      <c r="V289" s="37"/>
      <c r="W289" s="37"/>
      <c r="X289" s="37"/>
      <c r="Y289" s="37"/>
      <c r="Z289" s="37"/>
      <c r="AA289" s="37"/>
      <c r="AB289" s="37"/>
      <c r="AC289" s="37"/>
      <c r="AD289" s="37"/>
      <c r="AE289" s="37"/>
      <c r="AF289" s="37"/>
      <c r="AG289" s="37"/>
      <c r="AH289" s="37"/>
      <c r="AI289" s="37"/>
      <c r="AJ289" s="37"/>
      <c r="AK289" s="37"/>
      <c r="AL289" s="37"/>
      <c r="AM289" s="37"/>
      <c r="AN289" s="37"/>
      <c r="AO289" s="37"/>
      <c r="AP289" s="37"/>
      <c r="AQ289" s="37"/>
      <c r="AR289" s="37"/>
      <c r="AS289" s="37"/>
      <c r="AT289" s="37"/>
      <c r="AU289" s="37"/>
      <c r="AV289" s="37"/>
      <c r="AW289" s="37"/>
      <c r="AX289" s="40"/>
      <c r="AY289" s="12">
        <f t="shared" si="1"/>
        <v>0</v>
      </c>
      <c r="AZ289" s="47"/>
      <c r="BA289" s="25"/>
    </row>
    <row r="290" spans="1:53" ht="15" customHeight="1">
      <c r="A290" s="33"/>
      <c r="B290" s="34"/>
      <c r="C290" s="35"/>
      <c r="D290" s="36"/>
      <c r="E290" s="36"/>
      <c r="F290" s="37"/>
      <c r="G290" s="37"/>
      <c r="H290" s="37"/>
      <c r="I290" s="37"/>
      <c r="J290" s="37"/>
      <c r="K290" s="37"/>
      <c r="L290" s="37"/>
      <c r="M290" s="37"/>
      <c r="N290" s="37"/>
      <c r="O290" s="37"/>
      <c r="P290" s="37"/>
      <c r="Q290" s="37"/>
      <c r="R290" s="37"/>
      <c r="S290" s="37"/>
      <c r="T290" s="37"/>
      <c r="U290" s="37"/>
      <c r="V290" s="37"/>
      <c r="W290" s="37"/>
      <c r="X290" s="37"/>
      <c r="Y290" s="37"/>
      <c r="Z290" s="37"/>
      <c r="AA290" s="37"/>
      <c r="AB290" s="37"/>
      <c r="AC290" s="37"/>
      <c r="AD290" s="37"/>
      <c r="AE290" s="37"/>
      <c r="AF290" s="37"/>
      <c r="AG290" s="37"/>
      <c r="AH290" s="37"/>
      <c r="AI290" s="37"/>
      <c r="AJ290" s="37"/>
      <c r="AK290" s="37"/>
      <c r="AL290" s="37"/>
      <c r="AM290" s="37"/>
      <c r="AN290" s="37"/>
      <c r="AO290" s="37"/>
      <c r="AP290" s="37"/>
      <c r="AQ290" s="37"/>
      <c r="AR290" s="37"/>
      <c r="AS290" s="37"/>
      <c r="AT290" s="37"/>
      <c r="AU290" s="37"/>
      <c r="AV290" s="37"/>
      <c r="AW290" s="37"/>
      <c r="AX290" s="40"/>
      <c r="AY290" s="12">
        <f t="shared" si="1"/>
        <v>0</v>
      </c>
      <c r="AZ290" s="47"/>
      <c r="BA290" s="25"/>
    </row>
    <row r="291" spans="1:53" ht="15" customHeight="1">
      <c r="A291" s="33"/>
      <c r="B291" s="34"/>
      <c r="C291" s="35"/>
      <c r="D291" s="36"/>
      <c r="E291" s="36"/>
      <c r="F291" s="37"/>
      <c r="G291" s="37"/>
      <c r="H291" s="37"/>
      <c r="I291" s="37"/>
      <c r="J291" s="37"/>
      <c r="K291" s="37"/>
      <c r="L291" s="37"/>
      <c r="M291" s="37"/>
      <c r="N291" s="37"/>
      <c r="O291" s="37"/>
      <c r="P291" s="37"/>
      <c r="Q291" s="37"/>
      <c r="R291" s="37"/>
      <c r="S291" s="37"/>
      <c r="T291" s="37"/>
      <c r="U291" s="37"/>
      <c r="V291" s="37"/>
      <c r="W291" s="37"/>
      <c r="X291" s="37"/>
      <c r="Y291" s="37"/>
      <c r="Z291" s="37"/>
      <c r="AA291" s="37"/>
      <c r="AB291" s="37"/>
      <c r="AC291" s="37"/>
      <c r="AD291" s="37"/>
      <c r="AE291" s="37"/>
      <c r="AF291" s="37"/>
      <c r="AG291" s="37"/>
      <c r="AH291" s="37"/>
      <c r="AI291" s="37"/>
      <c r="AJ291" s="37"/>
      <c r="AK291" s="37"/>
      <c r="AL291" s="37"/>
      <c r="AM291" s="37"/>
      <c r="AN291" s="37"/>
      <c r="AO291" s="37"/>
      <c r="AP291" s="37"/>
      <c r="AQ291" s="37"/>
      <c r="AR291" s="37"/>
      <c r="AS291" s="37"/>
      <c r="AT291" s="37"/>
      <c r="AU291" s="37"/>
      <c r="AV291" s="37"/>
      <c r="AW291" s="37"/>
      <c r="AX291" s="40"/>
      <c r="AY291" s="12">
        <f t="shared" si="1"/>
        <v>0</v>
      </c>
      <c r="AZ291" s="47"/>
      <c r="BA291" s="25"/>
    </row>
    <row r="292" spans="1:53" ht="15" customHeight="1">
      <c r="A292" s="33"/>
      <c r="B292" s="34"/>
      <c r="C292" s="35"/>
      <c r="D292" s="36"/>
      <c r="E292" s="36"/>
      <c r="F292" s="37"/>
      <c r="G292" s="37"/>
      <c r="H292" s="37"/>
      <c r="I292" s="37"/>
      <c r="J292" s="37"/>
      <c r="K292" s="37"/>
      <c r="L292" s="37"/>
      <c r="M292" s="37"/>
      <c r="N292" s="37"/>
      <c r="O292" s="37"/>
      <c r="P292" s="37"/>
      <c r="Q292" s="37"/>
      <c r="R292" s="37"/>
      <c r="S292" s="37"/>
      <c r="T292" s="37"/>
      <c r="U292" s="37"/>
      <c r="V292" s="37"/>
      <c r="W292" s="37"/>
      <c r="X292" s="37"/>
      <c r="Y292" s="37"/>
      <c r="Z292" s="37"/>
      <c r="AA292" s="37"/>
      <c r="AB292" s="37"/>
      <c r="AC292" s="37"/>
      <c r="AD292" s="37"/>
      <c r="AE292" s="37"/>
      <c r="AF292" s="37"/>
      <c r="AG292" s="37"/>
      <c r="AH292" s="37"/>
      <c r="AI292" s="37"/>
      <c r="AJ292" s="37"/>
      <c r="AK292" s="37"/>
      <c r="AL292" s="37"/>
      <c r="AM292" s="37"/>
      <c r="AN292" s="37"/>
      <c r="AO292" s="37"/>
      <c r="AP292" s="37"/>
      <c r="AQ292" s="37"/>
      <c r="AR292" s="37"/>
      <c r="AS292" s="37"/>
      <c r="AT292" s="37"/>
      <c r="AU292" s="37"/>
      <c r="AV292" s="37"/>
      <c r="AW292" s="37"/>
      <c r="AX292" s="40"/>
      <c r="AY292" s="12">
        <f t="shared" si="1"/>
        <v>0</v>
      </c>
      <c r="AZ292" s="47"/>
      <c r="BA292" s="25"/>
    </row>
    <row r="293" spans="1:53" ht="15" customHeight="1">
      <c r="A293" s="33"/>
      <c r="B293" s="34"/>
      <c r="C293" s="35"/>
      <c r="D293" s="36"/>
      <c r="E293" s="36"/>
      <c r="F293" s="37"/>
      <c r="G293" s="37"/>
      <c r="H293" s="37"/>
      <c r="I293" s="37"/>
      <c r="J293" s="37"/>
      <c r="K293" s="37"/>
      <c r="L293" s="37"/>
      <c r="M293" s="37"/>
      <c r="N293" s="37"/>
      <c r="O293" s="37"/>
      <c r="P293" s="37"/>
      <c r="Q293" s="37"/>
      <c r="R293" s="37"/>
      <c r="S293" s="37"/>
      <c r="T293" s="37"/>
      <c r="U293" s="37"/>
      <c r="V293" s="37"/>
      <c r="W293" s="37"/>
      <c r="X293" s="37"/>
      <c r="Y293" s="37"/>
      <c r="Z293" s="37"/>
      <c r="AA293" s="37"/>
      <c r="AB293" s="37"/>
      <c r="AC293" s="37"/>
      <c r="AD293" s="37"/>
      <c r="AE293" s="37"/>
      <c r="AF293" s="37"/>
      <c r="AG293" s="37"/>
      <c r="AH293" s="37"/>
      <c r="AI293" s="37"/>
      <c r="AJ293" s="37"/>
      <c r="AK293" s="37"/>
      <c r="AL293" s="37"/>
      <c r="AM293" s="37"/>
      <c r="AN293" s="37"/>
      <c r="AO293" s="37"/>
      <c r="AP293" s="37"/>
      <c r="AQ293" s="37"/>
      <c r="AR293" s="37"/>
      <c r="AS293" s="37"/>
      <c r="AT293" s="37"/>
      <c r="AU293" s="37"/>
      <c r="AV293" s="37"/>
      <c r="AW293" s="37"/>
      <c r="AX293" s="40"/>
      <c r="AY293" s="12">
        <f t="shared" si="1"/>
        <v>0</v>
      </c>
      <c r="AZ293" s="47"/>
      <c r="BA293" s="25"/>
    </row>
    <row r="294" spans="1:53" ht="15" customHeight="1">
      <c r="A294" s="33"/>
      <c r="B294" s="34"/>
      <c r="C294" s="35"/>
      <c r="D294" s="36"/>
      <c r="E294" s="36"/>
      <c r="F294" s="37"/>
      <c r="G294" s="37"/>
      <c r="H294" s="37"/>
      <c r="I294" s="37"/>
      <c r="J294" s="37"/>
      <c r="K294" s="37"/>
      <c r="L294" s="37"/>
      <c r="M294" s="37"/>
      <c r="N294" s="37"/>
      <c r="O294" s="37"/>
      <c r="P294" s="37"/>
      <c r="Q294" s="37"/>
      <c r="R294" s="37"/>
      <c r="S294" s="37"/>
      <c r="T294" s="37"/>
      <c r="U294" s="37"/>
      <c r="V294" s="37"/>
      <c r="W294" s="37"/>
      <c r="X294" s="37"/>
      <c r="Y294" s="37"/>
      <c r="Z294" s="37"/>
      <c r="AA294" s="37"/>
      <c r="AB294" s="37"/>
      <c r="AC294" s="37"/>
      <c r="AD294" s="37"/>
      <c r="AE294" s="37"/>
      <c r="AF294" s="37"/>
      <c r="AG294" s="37"/>
      <c r="AH294" s="37"/>
      <c r="AI294" s="37"/>
      <c r="AJ294" s="37"/>
      <c r="AK294" s="37"/>
      <c r="AL294" s="37"/>
      <c r="AM294" s="37"/>
      <c r="AN294" s="37"/>
      <c r="AO294" s="37"/>
      <c r="AP294" s="37"/>
      <c r="AQ294" s="37"/>
      <c r="AR294" s="37"/>
      <c r="AS294" s="37"/>
      <c r="AT294" s="37"/>
      <c r="AU294" s="37"/>
      <c r="AV294" s="37"/>
      <c r="AW294" s="37"/>
      <c r="AX294" s="40"/>
      <c r="AY294" s="12">
        <f t="shared" si="1"/>
        <v>0</v>
      </c>
      <c r="AZ294" s="47"/>
      <c r="BA294" s="25"/>
    </row>
    <row r="295" spans="1:53" ht="15" customHeight="1">
      <c r="A295" s="33"/>
      <c r="B295" s="34"/>
      <c r="C295" s="35"/>
      <c r="D295" s="36"/>
      <c r="E295" s="36"/>
      <c r="F295" s="37"/>
      <c r="G295" s="37"/>
      <c r="H295" s="37"/>
      <c r="I295" s="37"/>
      <c r="J295" s="37"/>
      <c r="K295" s="37"/>
      <c r="L295" s="37"/>
      <c r="M295" s="37"/>
      <c r="N295" s="37"/>
      <c r="O295" s="37"/>
      <c r="P295" s="37"/>
      <c r="Q295" s="37"/>
      <c r="R295" s="37"/>
      <c r="S295" s="37"/>
      <c r="T295" s="37"/>
      <c r="U295" s="37"/>
      <c r="V295" s="37"/>
      <c r="W295" s="37"/>
      <c r="X295" s="37"/>
      <c r="Y295" s="37"/>
      <c r="Z295" s="37"/>
      <c r="AA295" s="37"/>
      <c r="AB295" s="37"/>
      <c r="AC295" s="37"/>
      <c r="AD295" s="37"/>
      <c r="AE295" s="37"/>
      <c r="AF295" s="37"/>
      <c r="AG295" s="37"/>
      <c r="AH295" s="37"/>
      <c r="AI295" s="37"/>
      <c r="AJ295" s="37"/>
      <c r="AK295" s="37"/>
      <c r="AL295" s="37"/>
      <c r="AM295" s="37"/>
      <c r="AN295" s="37"/>
      <c r="AO295" s="37"/>
      <c r="AP295" s="37"/>
      <c r="AQ295" s="37"/>
      <c r="AR295" s="37"/>
      <c r="AS295" s="37"/>
      <c r="AT295" s="37"/>
      <c r="AU295" s="37"/>
      <c r="AV295" s="37"/>
      <c r="AW295" s="37"/>
      <c r="AX295" s="40"/>
      <c r="AY295" s="12">
        <f t="shared" si="1"/>
        <v>0</v>
      </c>
      <c r="AZ295" s="47"/>
      <c r="BA295" s="25"/>
    </row>
    <row r="296" spans="1:53" ht="15" customHeight="1">
      <c r="A296" s="33"/>
      <c r="B296" s="34"/>
      <c r="C296" s="35"/>
      <c r="D296" s="36"/>
      <c r="E296" s="36"/>
      <c r="F296" s="37"/>
      <c r="G296" s="37"/>
      <c r="H296" s="37"/>
      <c r="I296" s="37"/>
      <c r="J296" s="37"/>
      <c r="K296" s="37"/>
      <c r="L296" s="37"/>
      <c r="M296" s="37"/>
      <c r="N296" s="37"/>
      <c r="O296" s="37"/>
      <c r="P296" s="37"/>
      <c r="Q296" s="37"/>
      <c r="R296" s="37"/>
      <c r="S296" s="37"/>
      <c r="T296" s="37"/>
      <c r="U296" s="37"/>
      <c r="V296" s="37"/>
      <c r="W296" s="37"/>
      <c r="X296" s="37"/>
      <c r="Y296" s="37"/>
      <c r="Z296" s="37"/>
      <c r="AA296" s="37"/>
      <c r="AB296" s="37"/>
      <c r="AC296" s="37"/>
      <c r="AD296" s="37"/>
      <c r="AE296" s="37"/>
      <c r="AF296" s="37"/>
      <c r="AG296" s="37"/>
      <c r="AH296" s="37"/>
      <c r="AI296" s="37"/>
      <c r="AJ296" s="37"/>
      <c r="AK296" s="37"/>
      <c r="AL296" s="37"/>
      <c r="AM296" s="37"/>
      <c r="AN296" s="37"/>
      <c r="AO296" s="37"/>
      <c r="AP296" s="37"/>
      <c r="AQ296" s="37"/>
      <c r="AR296" s="37"/>
      <c r="AS296" s="37"/>
      <c r="AT296" s="37"/>
      <c r="AU296" s="37"/>
      <c r="AV296" s="37"/>
      <c r="AW296" s="37"/>
      <c r="AX296" s="40"/>
      <c r="AY296" s="12">
        <f t="shared" si="1"/>
        <v>0</v>
      </c>
      <c r="AZ296" s="47"/>
      <c r="BA296" s="25"/>
    </row>
    <row r="297" spans="1:53" ht="15" customHeight="1">
      <c r="A297" s="33"/>
      <c r="B297" s="34"/>
      <c r="C297" s="35"/>
      <c r="D297" s="36"/>
      <c r="E297" s="36"/>
      <c r="F297" s="37"/>
      <c r="G297" s="37"/>
      <c r="H297" s="37"/>
      <c r="I297" s="37"/>
      <c r="J297" s="37"/>
      <c r="K297" s="37"/>
      <c r="L297" s="37"/>
      <c r="M297" s="37"/>
      <c r="N297" s="37"/>
      <c r="O297" s="37"/>
      <c r="P297" s="37"/>
      <c r="Q297" s="37"/>
      <c r="R297" s="37"/>
      <c r="S297" s="37"/>
      <c r="T297" s="37"/>
      <c r="U297" s="37"/>
      <c r="V297" s="37"/>
      <c r="W297" s="37"/>
      <c r="X297" s="37"/>
      <c r="Y297" s="37"/>
      <c r="Z297" s="37"/>
      <c r="AA297" s="37"/>
      <c r="AB297" s="37"/>
      <c r="AC297" s="37"/>
      <c r="AD297" s="37"/>
      <c r="AE297" s="37"/>
      <c r="AF297" s="37"/>
      <c r="AG297" s="37"/>
      <c r="AH297" s="37"/>
      <c r="AI297" s="37"/>
      <c r="AJ297" s="37"/>
      <c r="AK297" s="37"/>
      <c r="AL297" s="37"/>
      <c r="AM297" s="37"/>
      <c r="AN297" s="37"/>
      <c r="AO297" s="37"/>
      <c r="AP297" s="37"/>
      <c r="AQ297" s="37"/>
      <c r="AR297" s="37"/>
      <c r="AS297" s="37"/>
      <c r="AT297" s="37"/>
      <c r="AU297" s="37"/>
      <c r="AV297" s="37"/>
      <c r="AW297" s="37"/>
      <c r="AX297" s="40"/>
      <c r="AY297" s="12">
        <f t="shared" ref="AY297:AY360" si="2">SUM(E297:AX297)</f>
        <v>0</v>
      </c>
      <c r="AZ297" s="47"/>
      <c r="BA297" s="25"/>
    </row>
    <row r="298" spans="1:53" ht="15" customHeight="1">
      <c r="A298" s="33"/>
      <c r="B298" s="34"/>
      <c r="C298" s="35"/>
      <c r="D298" s="36"/>
      <c r="E298" s="36"/>
      <c r="F298" s="37"/>
      <c r="G298" s="37"/>
      <c r="H298" s="37"/>
      <c r="I298" s="37"/>
      <c r="J298" s="37"/>
      <c r="K298" s="37"/>
      <c r="L298" s="37"/>
      <c r="M298" s="37"/>
      <c r="N298" s="37"/>
      <c r="O298" s="37"/>
      <c r="P298" s="37"/>
      <c r="Q298" s="37"/>
      <c r="R298" s="37"/>
      <c r="S298" s="37"/>
      <c r="T298" s="37"/>
      <c r="U298" s="37"/>
      <c r="V298" s="37"/>
      <c r="W298" s="37"/>
      <c r="X298" s="37"/>
      <c r="Y298" s="37"/>
      <c r="Z298" s="37"/>
      <c r="AA298" s="37"/>
      <c r="AB298" s="37"/>
      <c r="AC298" s="37"/>
      <c r="AD298" s="37"/>
      <c r="AE298" s="37"/>
      <c r="AF298" s="37"/>
      <c r="AG298" s="37"/>
      <c r="AH298" s="37"/>
      <c r="AI298" s="37"/>
      <c r="AJ298" s="37"/>
      <c r="AK298" s="37"/>
      <c r="AL298" s="37"/>
      <c r="AM298" s="37"/>
      <c r="AN298" s="37"/>
      <c r="AO298" s="37"/>
      <c r="AP298" s="37"/>
      <c r="AQ298" s="37"/>
      <c r="AR298" s="37"/>
      <c r="AS298" s="37"/>
      <c r="AT298" s="37"/>
      <c r="AU298" s="37"/>
      <c r="AV298" s="37"/>
      <c r="AW298" s="37"/>
      <c r="AX298" s="40"/>
      <c r="AY298" s="12">
        <f t="shared" si="2"/>
        <v>0</v>
      </c>
      <c r="AZ298" s="47"/>
      <c r="BA298" s="25"/>
    </row>
    <row r="299" spans="1:53" ht="15" customHeight="1">
      <c r="A299" s="33"/>
      <c r="B299" s="34"/>
      <c r="C299" s="35"/>
      <c r="D299" s="36"/>
      <c r="E299" s="36"/>
      <c r="F299" s="37"/>
      <c r="G299" s="37"/>
      <c r="H299" s="37"/>
      <c r="I299" s="37"/>
      <c r="J299" s="37"/>
      <c r="K299" s="37"/>
      <c r="L299" s="37"/>
      <c r="M299" s="37"/>
      <c r="N299" s="37"/>
      <c r="O299" s="37"/>
      <c r="P299" s="37"/>
      <c r="Q299" s="37"/>
      <c r="R299" s="37"/>
      <c r="S299" s="37"/>
      <c r="T299" s="37"/>
      <c r="U299" s="37"/>
      <c r="V299" s="37"/>
      <c r="W299" s="37"/>
      <c r="X299" s="37"/>
      <c r="Y299" s="37"/>
      <c r="Z299" s="37"/>
      <c r="AA299" s="37"/>
      <c r="AB299" s="37"/>
      <c r="AC299" s="37"/>
      <c r="AD299" s="37"/>
      <c r="AE299" s="37"/>
      <c r="AF299" s="37"/>
      <c r="AG299" s="37"/>
      <c r="AH299" s="37"/>
      <c r="AI299" s="37"/>
      <c r="AJ299" s="37"/>
      <c r="AK299" s="37"/>
      <c r="AL299" s="37"/>
      <c r="AM299" s="37"/>
      <c r="AN299" s="37"/>
      <c r="AO299" s="37"/>
      <c r="AP299" s="37"/>
      <c r="AQ299" s="37"/>
      <c r="AR299" s="37"/>
      <c r="AS299" s="37"/>
      <c r="AT299" s="37"/>
      <c r="AU299" s="37"/>
      <c r="AV299" s="37"/>
      <c r="AW299" s="37"/>
      <c r="AX299" s="40"/>
      <c r="AY299" s="12">
        <f t="shared" si="2"/>
        <v>0</v>
      </c>
      <c r="AZ299" s="47"/>
      <c r="BA299" s="25"/>
    </row>
    <row r="300" spans="1:53" ht="15" customHeight="1">
      <c r="A300" s="33"/>
      <c r="B300" s="34"/>
      <c r="C300" s="35"/>
      <c r="D300" s="36"/>
      <c r="E300" s="36"/>
      <c r="F300" s="37"/>
      <c r="G300" s="37"/>
      <c r="H300" s="37"/>
      <c r="I300" s="37"/>
      <c r="J300" s="37"/>
      <c r="K300" s="37"/>
      <c r="L300" s="37"/>
      <c r="M300" s="37"/>
      <c r="N300" s="37"/>
      <c r="O300" s="37"/>
      <c r="P300" s="37"/>
      <c r="Q300" s="37"/>
      <c r="R300" s="37"/>
      <c r="S300" s="37"/>
      <c r="T300" s="37"/>
      <c r="U300" s="37"/>
      <c r="V300" s="37"/>
      <c r="W300" s="37"/>
      <c r="X300" s="37"/>
      <c r="Y300" s="37"/>
      <c r="Z300" s="37"/>
      <c r="AA300" s="37"/>
      <c r="AB300" s="37"/>
      <c r="AC300" s="37"/>
      <c r="AD300" s="37"/>
      <c r="AE300" s="37"/>
      <c r="AF300" s="37"/>
      <c r="AG300" s="37"/>
      <c r="AH300" s="37"/>
      <c r="AI300" s="37"/>
      <c r="AJ300" s="37"/>
      <c r="AK300" s="37"/>
      <c r="AL300" s="37"/>
      <c r="AM300" s="37"/>
      <c r="AN300" s="37"/>
      <c r="AO300" s="37"/>
      <c r="AP300" s="37"/>
      <c r="AQ300" s="37"/>
      <c r="AR300" s="37"/>
      <c r="AS300" s="37"/>
      <c r="AT300" s="37"/>
      <c r="AU300" s="37"/>
      <c r="AV300" s="37"/>
      <c r="AW300" s="37"/>
      <c r="AX300" s="40"/>
      <c r="AY300" s="12">
        <f t="shared" si="2"/>
        <v>0</v>
      </c>
      <c r="AZ300" s="47"/>
      <c r="BA300" s="25"/>
    </row>
    <row r="301" spans="1:53" ht="15" customHeight="1">
      <c r="A301" s="33"/>
      <c r="B301" s="34"/>
      <c r="C301" s="35"/>
      <c r="D301" s="36"/>
      <c r="E301" s="36"/>
      <c r="F301" s="37"/>
      <c r="G301" s="37"/>
      <c r="H301" s="37"/>
      <c r="I301" s="37"/>
      <c r="J301" s="37"/>
      <c r="K301" s="37"/>
      <c r="L301" s="37"/>
      <c r="M301" s="37"/>
      <c r="N301" s="37"/>
      <c r="O301" s="37"/>
      <c r="P301" s="37"/>
      <c r="Q301" s="37"/>
      <c r="R301" s="37"/>
      <c r="S301" s="37"/>
      <c r="T301" s="37"/>
      <c r="U301" s="37"/>
      <c r="V301" s="37"/>
      <c r="W301" s="37"/>
      <c r="X301" s="37"/>
      <c r="Y301" s="37"/>
      <c r="Z301" s="37"/>
      <c r="AA301" s="37"/>
      <c r="AB301" s="37"/>
      <c r="AC301" s="37"/>
      <c r="AD301" s="37"/>
      <c r="AE301" s="37"/>
      <c r="AF301" s="37"/>
      <c r="AG301" s="37"/>
      <c r="AH301" s="37"/>
      <c r="AI301" s="37"/>
      <c r="AJ301" s="37"/>
      <c r="AK301" s="37"/>
      <c r="AL301" s="37"/>
      <c r="AM301" s="37"/>
      <c r="AN301" s="37"/>
      <c r="AO301" s="37"/>
      <c r="AP301" s="37"/>
      <c r="AQ301" s="37"/>
      <c r="AR301" s="37"/>
      <c r="AS301" s="37"/>
      <c r="AT301" s="37"/>
      <c r="AU301" s="37"/>
      <c r="AV301" s="37"/>
      <c r="AW301" s="37"/>
      <c r="AX301" s="40"/>
      <c r="AY301" s="12">
        <f t="shared" si="2"/>
        <v>0</v>
      </c>
      <c r="AZ301" s="47"/>
      <c r="BA301" s="25"/>
    </row>
    <row r="302" spans="1:53" ht="15" customHeight="1">
      <c r="A302" s="33"/>
      <c r="B302" s="34"/>
      <c r="C302" s="35"/>
      <c r="D302" s="36"/>
      <c r="E302" s="36"/>
      <c r="F302" s="37"/>
      <c r="G302" s="37"/>
      <c r="H302" s="37"/>
      <c r="I302" s="37"/>
      <c r="J302" s="37"/>
      <c r="K302" s="37"/>
      <c r="L302" s="37"/>
      <c r="M302" s="37"/>
      <c r="N302" s="37"/>
      <c r="O302" s="37"/>
      <c r="P302" s="37"/>
      <c r="Q302" s="37"/>
      <c r="R302" s="37"/>
      <c r="S302" s="37"/>
      <c r="T302" s="37"/>
      <c r="U302" s="37"/>
      <c r="V302" s="37"/>
      <c r="W302" s="37"/>
      <c r="X302" s="37"/>
      <c r="Y302" s="37"/>
      <c r="Z302" s="37"/>
      <c r="AA302" s="37"/>
      <c r="AB302" s="37"/>
      <c r="AC302" s="37"/>
      <c r="AD302" s="37"/>
      <c r="AE302" s="37"/>
      <c r="AF302" s="37"/>
      <c r="AG302" s="37"/>
      <c r="AH302" s="37"/>
      <c r="AI302" s="37"/>
      <c r="AJ302" s="37"/>
      <c r="AK302" s="37"/>
      <c r="AL302" s="37"/>
      <c r="AM302" s="37"/>
      <c r="AN302" s="37"/>
      <c r="AO302" s="37"/>
      <c r="AP302" s="37"/>
      <c r="AQ302" s="37"/>
      <c r="AR302" s="37"/>
      <c r="AS302" s="37"/>
      <c r="AT302" s="37"/>
      <c r="AU302" s="37"/>
      <c r="AV302" s="37"/>
      <c r="AW302" s="37"/>
      <c r="AX302" s="40"/>
      <c r="AY302" s="12">
        <f t="shared" si="2"/>
        <v>0</v>
      </c>
      <c r="AZ302" s="47"/>
      <c r="BA302" s="25"/>
    </row>
    <row r="303" spans="1:53" ht="15" customHeight="1">
      <c r="A303" s="33"/>
      <c r="B303" s="34"/>
      <c r="C303" s="35"/>
      <c r="D303" s="36"/>
      <c r="E303" s="36"/>
      <c r="F303" s="37"/>
      <c r="G303" s="37"/>
      <c r="H303" s="37"/>
      <c r="I303" s="37"/>
      <c r="J303" s="37"/>
      <c r="K303" s="37"/>
      <c r="L303" s="37"/>
      <c r="M303" s="37"/>
      <c r="N303" s="37"/>
      <c r="O303" s="37"/>
      <c r="P303" s="37"/>
      <c r="Q303" s="37"/>
      <c r="R303" s="37"/>
      <c r="S303" s="37"/>
      <c r="T303" s="37"/>
      <c r="U303" s="37"/>
      <c r="V303" s="37"/>
      <c r="W303" s="37"/>
      <c r="X303" s="37"/>
      <c r="Y303" s="37"/>
      <c r="Z303" s="37"/>
      <c r="AA303" s="37"/>
      <c r="AB303" s="37"/>
      <c r="AC303" s="37"/>
      <c r="AD303" s="37"/>
      <c r="AE303" s="37"/>
      <c r="AF303" s="37"/>
      <c r="AG303" s="37"/>
      <c r="AH303" s="37"/>
      <c r="AI303" s="37"/>
      <c r="AJ303" s="37"/>
      <c r="AK303" s="37"/>
      <c r="AL303" s="37"/>
      <c r="AM303" s="37"/>
      <c r="AN303" s="37"/>
      <c r="AO303" s="37"/>
      <c r="AP303" s="37"/>
      <c r="AQ303" s="37"/>
      <c r="AR303" s="37"/>
      <c r="AS303" s="37"/>
      <c r="AT303" s="37"/>
      <c r="AU303" s="37"/>
      <c r="AV303" s="37"/>
      <c r="AW303" s="37"/>
      <c r="AX303" s="40"/>
      <c r="AY303" s="12">
        <f t="shared" si="2"/>
        <v>0</v>
      </c>
      <c r="AZ303" s="47"/>
      <c r="BA303" s="25"/>
    </row>
    <row r="304" spans="1:53" ht="15" customHeight="1">
      <c r="A304" s="33"/>
      <c r="B304" s="34"/>
      <c r="C304" s="35"/>
      <c r="D304" s="36"/>
      <c r="E304" s="36"/>
      <c r="F304" s="37"/>
      <c r="G304" s="37"/>
      <c r="H304" s="37"/>
      <c r="I304" s="37"/>
      <c r="J304" s="37"/>
      <c r="K304" s="37"/>
      <c r="L304" s="37"/>
      <c r="M304" s="37"/>
      <c r="N304" s="37"/>
      <c r="O304" s="37"/>
      <c r="P304" s="37"/>
      <c r="Q304" s="37"/>
      <c r="R304" s="37"/>
      <c r="S304" s="37"/>
      <c r="T304" s="37"/>
      <c r="U304" s="37"/>
      <c r="V304" s="37"/>
      <c r="W304" s="37"/>
      <c r="X304" s="37"/>
      <c r="Y304" s="37"/>
      <c r="Z304" s="37"/>
      <c r="AA304" s="37"/>
      <c r="AB304" s="37"/>
      <c r="AC304" s="37"/>
      <c r="AD304" s="37"/>
      <c r="AE304" s="37"/>
      <c r="AF304" s="37"/>
      <c r="AG304" s="37"/>
      <c r="AH304" s="37"/>
      <c r="AI304" s="37"/>
      <c r="AJ304" s="37"/>
      <c r="AK304" s="37"/>
      <c r="AL304" s="37"/>
      <c r="AM304" s="37"/>
      <c r="AN304" s="37"/>
      <c r="AO304" s="37"/>
      <c r="AP304" s="37"/>
      <c r="AQ304" s="37"/>
      <c r="AR304" s="37"/>
      <c r="AS304" s="37"/>
      <c r="AT304" s="37"/>
      <c r="AU304" s="37"/>
      <c r="AV304" s="37"/>
      <c r="AW304" s="37"/>
      <c r="AX304" s="40"/>
      <c r="AY304" s="12">
        <f t="shared" si="2"/>
        <v>0</v>
      </c>
      <c r="AZ304" s="47"/>
      <c r="BA304" s="25"/>
    </row>
    <row r="305" spans="1:53" ht="15" customHeight="1">
      <c r="A305" s="33"/>
      <c r="B305" s="34"/>
      <c r="C305" s="35"/>
      <c r="D305" s="36"/>
      <c r="E305" s="36"/>
      <c r="F305" s="37"/>
      <c r="G305" s="37"/>
      <c r="H305" s="37"/>
      <c r="I305" s="37"/>
      <c r="J305" s="37"/>
      <c r="K305" s="37"/>
      <c r="L305" s="37"/>
      <c r="M305" s="37"/>
      <c r="N305" s="37"/>
      <c r="O305" s="37"/>
      <c r="P305" s="37"/>
      <c r="Q305" s="37"/>
      <c r="R305" s="37"/>
      <c r="S305" s="37"/>
      <c r="T305" s="37"/>
      <c r="U305" s="37"/>
      <c r="V305" s="37"/>
      <c r="W305" s="37"/>
      <c r="X305" s="37"/>
      <c r="Y305" s="37"/>
      <c r="Z305" s="37"/>
      <c r="AA305" s="37"/>
      <c r="AB305" s="37"/>
      <c r="AC305" s="37"/>
      <c r="AD305" s="37"/>
      <c r="AE305" s="37"/>
      <c r="AF305" s="37"/>
      <c r="AG305" s="37"/>
      <c r="AH305" s="37"/>
      <c r="AI305" s="37"/>
      <c r="AJ305" s="37"/>
      <c r="AK305" s="37"/>
      <c r="AL305" s="37"/>
      <c r="AM305" s="37"/>
      <c r="AN305" s="37"/>
      <c r="AO305" s="37"/>
      <c r="AP305" s="37"/>
      <c r="AQ305" s="37"/>
      <c r="AR305" s="37"/>
      <c r="AS305" s="37"/>
      <c r="AT305" s="37"/>
      <c r="AU305" s="37"/>
      <c r="AV305" s="37"/>
      <c r="AW305" s="37"/>
      <c r="AX305" s="40"/>
      <c r="AY305" s="12">
        <f t="shared" si="2"/>
        <v>0</v>
      </c>
      <c r="AZ305" s="47"/>
      <c r="BA305" s="25"/>
    </row>
    <row r="306" spans="1:53" ht="15" customHeight="1">
      <c r="A306" s="33"/>
      <c r="B306" s="34"/>
      <c r="C306" s="35"/>
      <c r="D306" s="36"/>
      <c r="E306" s="36"/>
      <c r="F306" s="37"/>
      <c r="G306" s="37"/>
      <c r="H306" s="37"/>
      <c r="I306" s="37"/>
      <c r="J306" s="37"/>
      <c r="K306" s="37"/>
      <c r="L306" s="37"/>
      <c r="M306" s="37"/>
      <c r="N306" s="37"/>
      <c r="O306" s="37"/>
      <c r="P306" s="37"/>
      <c r="Q306" s="37"/>
      <c r="R306" s="37"/>
      <c r="S306" s="37"/>
      <c r="T306" s="37"/>
      <c r="U306" s="37"/>
      <c r="V306" s="37"/>
      <c r="W306" s="37"/>
      <c r="X306" s="37"/>
      <c r="Y306" s="37"/>
      <c r="Z306" s="37"/>
      <c r="AA306" s="37"/>
      <c r="AB306" s="37"/>
      <c r="AC306" s="37"/>
      <c r="AD306" s="37"/>
      <c r="AE306" s="37"/>
      <c r="AF306" s="37"/>
      <c r="AG306" s="37"/>
      <c r="AH306" s="37"/>
      <c r="AI306" s="37"/>
      <c r="AJ306" s="37"/>
      <c r="AK306" s="37"/>
      <c r="AL306" s="37"/>
      <c r="AM306" s="37"/>
      <c r="AN306" s="37"/>
      <c r="AO306" s="37"/>
      <c r="AP306" s="37"/>
      <c r="AQ306" s="37"/>
      <c r="AR306" s="37"/>
      <c r="AS306" s="37"/>
      <c r="AT306" s="37"/>
      <c r="AU306" s="37"/>
      <c r="AV306" s="37"/>
      <c r="AW306" s="37"/>
      <c r="AX306" s="40"/>
      <c r="AY306" s="12">
        <f t="shared" si="2"/>
        <v>0</v>
      </c>
      <c r="AZ306" s="47"/>
      <c r="BA306" s="25"/>
    </row>
    <row r="307" spans="1:53" ht="15" customHeight="1">
      <c r="A307" s="33"/>
      <c r="B307" s="34"/>
      <c r="C307" s="35"/>
      <c r="D307" s="36"/>
      <c r="E307" s="36"/>
      <c r="F307" s="37"/>
      <c r="G307" s="37"/>
      <c r="H307" s="37"/>
      <c r="I307" s="37"/>
      <c r="J307" s="37"/>
      <c r="K307" s="37"/>
      <c r="L307" s="37"/>
      <c r="M307" s="37"/>
      <c r="N307" s="37"/>
      <c r="O307" s="37"/>
      <c r="P307" s="37"/>
      <c r="Q307" s="37"/>
      <c r="R307" s="37"/>
      <c r="S307" s="37"/>
      <c r="T307" s="37"/>
      <c r="U307" s="37"/>
      <c r="V307" s="37"/>
      <c r="W307" s="37"/>
      <c r="X307" s="37"/>
      <c r="Y307" s="37"/>
      <c r="Z307" s="37"/>
      <c r="AA307" s="37"/>
      <c r="AB307" s="37"/>
      <c r="AC307" s="37"/>
      <c r="AD307" s="37"/>
      <c r="AE307" s="37"/>
      <c r="AF307" s="37"/>
      <c r="AG307" s="37"/>
      <c r="AH307" s="37"/>
      <c r="AI307" s="37"/>
      <c r="AJ307" s="37"/>
      <c r="AK307" s="37"/>
      <c r="AL307" s="37"/>
      <c r="AM307" s="37"/>
      <c r="AN307" s="37"/>
      <c r="AO307" s="37"/>
      <c r="AP307" s="37"/>
      <c r="AQ307" s="37"/>
      <c r="AR307" s="37"/>
      <c r="AS307" s="37"/>
      <c r="AT307" s="37"/>
      <c r="AU307" s="37"/>
      <c r="AV307" s="37"/>
      <c r="AW307" s="37"/>
      <c r="AX307" s="40"/>
      <c r="AY307" s="12">
        <f t="shared" si="2"/>
        <v>0</v>
      </c>
      <c r="AZ307" s="47"/>
      <c r="BA307" s="25"/>
    </row>
    <row r="308" spans="1:53" ht="15" customHeight="1">
      <c r="A308" s="33"/>
      <c r="B308" s="34"/>
      <c r="C308" s="35"/>
      <c r="D308" s="36"/>
      <c r="E308" s="36"/>
      <c r="F308" s="37"/>
      <c r="G308" s="37"/>
      <c r="H308" s="37"/>
      <c r="I308" s="37"/>
      <c r="J308" s="37"/>
      <c r="K308" s="37"/>
      <c r="L308" s="37"/>
      <c r="M308" s="37"/>
      <c r="N308" s="37"/>
      <c r="O308" s="37"/>
      <c r="P308" s="37"/>
      <c r="Q308" s="37"/>
      <c r="R308" s="37"/>
      <c r="S308" s="37"/>
      <c r="T308" s="37"/>
      <c r="U308" s="37"/>
      <c r="V308" s="37"/>
      <c r="W308" s="37"/>
      <c r="X308" s="37"/>
      <c r="Y308" s="37"/>
      <c r="Z308" s="37"/>
      <c r="AA308" s="37"/>
      <c r="AB308" s="37"/>
      <c r="AC308" s="37"/>
      <c r="AD308" s="37"/>
      <c r="AE308" s="37"/>
      <c r="AF308" s="37"/>
      <c r="AG308" s="37"/>
      <c r="AH308" s="37"/>
      <c r="AI308" s="37"/>
      <c r="AJ308" s="37"/>
      <c r="AK308" s="37"/>
      <c r="AL308" s="37"/>
      <c r="AM308" s="37"/>
      <c r="AN308" s="37"/>
      <c r="AO308" s="37"/>
      <c r="AP308" s="37"/>
      <c r="AQ308" s="37"/>
      <c r="AR308" s="37"/>
      <c r="AS308" s="37"/>
      <c r="AT308" s="37"/>
      <c r="AU308" s="37"/>
      <c r="AV308" s="37"/>
      <c r="AW308" s="37"/>
      <c r="AX308" s="40"/>
      <c r="AY308" s="12">
        <f t="shared" si="2"/>
        <v>0</v>
      </c>
      <c r="AZ308" s="47"/>
      <c r="BA308" s="25"/>
    </row>
    <row r="309" spans="1:53" ht="15" customHeight="1">
      <c r="A309" s="33"/>
      <c r="B309" s="34"/>
      <c r="C309" s="35"/>
      <c r="D309" s="36"/>
      <c r="E309" s="36"/>
      <c r="F309" s="37"/>
      <c r="G309" s="37"/>
      <c r="H309" s="37"/>
      <c r="I309" s="37"/>
      <c r="J309" s="37"/>
      <c r="K309" s="37"/>
      <c r="L309" s="37"/>
      <c r="M309" s="37"/>
      <c r="N309" s="37"/>
      <c r="O309" s="37"/>
      <c r="P309" s="37"/>
      <c r="Q309" s="37"/>
      <c r="R309" s="37"/>
      <c r="S309" s="37"/>
      <c r="T309" s="37"/>
      <c r="U309" s="37"/>
      <c r="V309" s="37"/>
      <c r="W309" s="37"/>
      <c r="X309" s="37"/>
      <c r="Y309" s="37"/>
      <c r="Z309" s="37"/>
      <c r="AA309" s="37"/>
      <c r="AB309" s="37"/>
      <c r="AC309" s="37"/>
      <c r="AD309" s="37"/>
      <c r="AE309" s="37"/>
      <c r="AF309" s="37"/>
      <c r="AG309" s="37"/>
      <c r="AH309" s="37"/>
      <c r="AI309" s="37"/>
      <c r="AJ309" s="37"/>
      <c r="AK309" s="37"/>
      <c r="AL309" s="37"/>
      <c r="AM309" s="37"/>
      <c r="AN309" s="37"/>
      <c r="AO309" s="37"/>
      <c r="AP309" s="37"/>
      <c r="AQ309" s="37"/>
      <c r="AR309" s="37"/>
      <c r="AS309" s="37"/>
      <c r="AT309" s="37"/>
      <c r="AU309" s="37"/>
      <c r="AV309" s="37"/>
      <c r="AW309" s="37"/>
      <c r="AX309" s="40"/>
      <c r="AY309" s="12">
        <f t="shared" si="2"/>
        <v>0</v>
      </c>
      <c r="AZ309" s="47"/>
      <c r="BA309" s="25"/>
    </row>
    <row r="310" spans="1:53" ht="15" customHeight="1">
      <c r="A310" s="33"/>
      <c r="B310" s="34"/>
      <c r="C310" s="35"/>
      <c r="D310" s="36"/>
      <c r="E310" s="36"/>
      <c r="F310" s="37"/>
      <c r="G310" s="37"/>
      <c r="H310" s="37"/>
      <c r="I310" s="37"/>
      <c r="J310" s="37"/>
      <c r="K310" s="37"/>
      <c r="L310" s="37"/>
      <c r="M310" s="37"/>
      <c r="N310" s="37"/>
      <c r="O310" s="37"/>
      <c r="P310" s="37"/>
      <c r="Q310" s="37"/>
      <c r="R310" s="37"/>
      <c r="S310" s="37"/>
      <c r="T310" s="37"/>
      <c r="U310" s="37"/>
      <c r="V310" s="37"/>
      <c r="W310" s="37"/>
      <c r="X310" s="37"/>
      <c r="Y310" s="37"/>
      <c r="Z310" s="37"/>
      <c r="AA310" s="37"/>
      <c r="AB310" s="37"/>
      <c r="AC310" s="37"/>
      <c r="AD310" s="37"/>
      <c r="AE310" s="37"/>
      <c r="AF310" s="37"/>
      <c r="AG310" s="37"/>
      <c r="AH310" s="37"/>
      <c r="AI310" s="37"/>
      <c r="AJ310" s="37"/>
      <c r="AK310" s="37"/>
      <c r="AL310" s="37"/>
      <c r="AM310" s="37"/>
      <c r="AN310" s="37"/>
      <c r="AO310" s="37"/>
      <c r="AP310" s="37"/>
      <c r="AQ310" s="37"/>
      <c r="AR310" s="37"/>
      <c r="AS310" s="37"/>
      <c r="AT310" s="37"/>
      <c r="AU310" s="37"/>
      <c r="AV310" s="37"/>
      <c r="AW310" s="37"/>
      <c r="AX310" s="40"/>
      <c r="AY310" s="12">
        <f t="shared" si="2"/>
        <v>0</v>
      </c>
      <c r="AZ310" s="47"/>
      <c r="BA310" s="25"/>
    </row>
    <row r="311" spans="1:53" ht="15" customHeight="1">
      <c r="A311" s="33"/>
      <c r="B311" s="34"/>
      <c r="C311" s="35"/>
      <c r="D311" s="36"/>
      <c r="E311" s="36"/>
      <c r="F311" s="37"/>
      <c r="G311" s="37"/>
      <c r="H311" s="37"/>
      <c r="I311" s="37"/>
      <c r="J311" s="37"/>
      <c r="K311" s="37"/>
      <c r="L311" s="37"/>
      <c r="M311" s="37"/>
      <c r="N311" s="37"/>
      <c r="O311" s="37"/>
      <c r="P311" s="37"/>
      <c r="Q311" s="37"/>
      <c r="R311" s="37"/>
      <c r="S311" s="37"/>
      <c r="T311" s="37"/>
      <c r="U311" s="37"/>
      <c r="V311" s="37"/>
      <c r="W311" s="37"/>
      <c r="X311" s="37"/>
      <c r="Y311" s="37"/>
      <c r="Z311" s="37"/>
      <c r="AA311" s="37"/>
      <c r="AB311" s="37"/>
      <c r="AC311" s="37"/>
      <c r="AD311" s="37"/>
      <c r="AE311" s="37"/>
      <c r="AF311" s="37"/>
      <c r="AG311" s="37"/>
      <c r="AH311" s="37"/>
      <c r="AI311" s="37"/>
      <c r="AJ311" s="37"/>
      <c r="AK311" s="37"/>
      <c r="AL311" s="37"/>
      <c r="AM311" s="37"/>
      <c r="AN311" s="37"/>
      <c r="AO311" s="37"/>
      <c r="AP311" s="37"/>
      <c r="AQ311" s="37"/>
      <c r="AR311" s="37"/>
      <c r="AS311" s="37"/>
      <c r="AT311" s="37"/>
      <c r="AU311" s="37"/>
      <c r="AV311" s="37"/>
      <c r="AW311" s="37"/>
      <c r="AX311" s="40"/>
      <c r="AY311" s="12">
        <f t="shared" si="2"/>
        <v>0</v>
      </c>
      <c r="AZ311" s="47"/>
      <c r="BA311" s="25"/>
    </row>
    <row r="312" spans="1:53" ht="15" customHeight="1">
      <c r="A312" s="33"/>
      <c r="B312" s="34"/>
      <c r="C312" s="35"/>
      <c r="D312" s="36"/>
      <c r="E312" s="36"/>
      <c r="F312" s="37"/>
      <c r="G312" s="37"/>
      <c r="H312" s="37"/>
      <c r="I312" s="37"/>
      <c r="J312" s="37"/>
      <c r="K312" s="37"/>
      <c r="L312" s="37"/>
      <c r="M312" s="37"/>
      <c r="N312" s="37"/>
      <c r="O312" s="37"/>
      <c r="P312" s="37"/>
      <c r="Q312" s="37"/>
      <c r="R312" s="37"/>
      <c r="S312" s="37"/>
      <c r="T312" s="37"/>
      <c r="U312" s="37"/>
      <c r="V312" s="37"/>
      <c r="W312" s="37"/>
      <c r="X312" s="37"/>
      <c r="Y312" s="37"/>
      <c r="Z312" s="37"/>
      <c r="AA312" s="37"/>
      <c r="AB312" s="37"/>
      <c r="AC312" s="37"/>
      <c r="AD312" s="37"/>
      <c r="AE312" s="37"/>
      <c r="AF312" s="37"/>
      <c r="AG312" s="37"/>
      <c r="AH312" s="37"/>
      <c r="AI312" s="37"/>
      <c r="AJ312" s="37"/>
      <c r="AK312" s="37"/>
      <c r="AL312" s="37"/>
      <c r="AM312" s="37"/>
      <c r="AN312" s="37"/>
      <c r="AO312" s="37"/>
      <c r="AP312" s="37"/>
      <c r="AQ312" s="37"/>
      <c r="AR312" s="37"/>
      <c r="AS312" s="37"/>
      <c r="AT312" s="37"/>
      <c r="AU312" s="37"/>
      <c r="AV312" s="37"/>
      <c r="AW312" s="37"/>
      <c r="AX312" s="40"/>
      <c r="AY312" s="12">
        <f t="shared" si="2"/>
        <v>0</v>
      </c>
      <c r="AZ312" s="47"/>
      <c r="BA312" s="25"/>
    </row>
    <row r="313" spans="1:53" ht="15" customHeight="1">
      <c r="A313" s="33"/>
      <c r="B313" s="34"/>
      <c r="C313" s="35"/>
      <c r="D313" s="36"/>
      <c r="E313" s="36"/>
      <c r="F313" s="37"/>
      <c r="G313" s="37"/>
      <c r="H313" s="37"/>
      <c r="I313" s="37"/>
      <c r="J313" s="37"/>
      <c r="K313" s="37"/>
      <c r="L313" s="37"/>
      <c r="M313" s="37"/>
      <c r="N313" s="37"/>
      <c r="O313" s="37"/>
      <c r="P313" s="37"/>
      <c r="Q313" s="37"/>
      <c r="R313" s="37"/>
      <c r="S313" s="37"/>
      <c r="T313" s="37"/>
      <c r="U313" s="37"/>
      <c r="V313" s="37"/>
      <c r="W313" s="37"/>
      <c r="X313" s="37"/>
      <c r="Y313" s="37"/>
      <c r="Z313" s="37"/>
      <c r="AA313" s="37"/>
      <c r="AB313" s="37"/>
      <c r="AC313" s="37"/>
      <c r="AD313" s="37"/>
      <c r="AE313" s="37"/>
      <c r="AF313" s="37"/>
      <c r="AG313" s="37"/>
      <c r="AH313" s="37"/>
      <c r="AI313" s="37"/>
      <c r="AJ313" s="37"/>
      <c r="AK313" s="37"/>
      <c r="AL313" s="37"/>
      <c r="AM313" s="37"/>
      <c r="AN313" s="37"/>
      <c r="AO313" s="37"/>
      <c r="AP313" s="37"/>
      <c r="AQ313" s="37"/>
      <c r="AR313" s="37"/>
      <c r="AS313" s="37"/>
      <c r="AT313" s="37"/>
      <c r="AU313" s="37"/>
      <c r="AV313" s="37"/>
      <c r="AW313" s="37"/>
      <c r="AX313" s="40"/>
      <c r="AY313" s="12">
        <f t="shared" si="2"/>
        <v>0</v>
      </c>
      <c r="AZ313" s="47"/>
      <c r="BA313" s="25"/>
    </row>
    <row r="314" spans="1:53" ht="15" customHeight="1">
      <c r="A314" s="33"/>
      <c r="B314" s="34"/>
      <c r="C314" s="35"/>
      <c r="D314" s="36"/>
      <c r="E314" s="36"/>
      <c r="F314" s="37"/>
      <c r="G314" s="37"/>
      <c r="H314" s="37"/>
      <c r="I314" s="37"/>
      <c r="J314" s="37"/>
      <c r="K314" s="37"/>
      <c r="L314" s="37"/>
      <c r="M314" s="37"/>
      <c r="N314" s="37"/>
      <c r="O314" s="37"/>
      <c r="P314" s="37"/>
      <c r="Q314" s="37"/>
      <c r="R314" s="37"/>
      <c r="S314" s="37"/>
      <c r="T314" s="37"/>
      <c r="U314" s="37"/>
      <c r="V314" s="37"/>
      <c r="W314" s="37"/>
      <c r="X314" s="37"/>
      <c r="Y314" s="37"/>
      <c r="Z314" s="37"/>
      <c r="AA314" s="37"/>
      <c r="AB314" s="37"/>
      <c r="AC314" s="37"/>
      <c r="AD314" s="37"/>
      <c r="AE314" s="37"/>
      <c r="AF314" s="37"/>
      <c r="AG314" s="37"/>
      <c r="AH314" s="37"/>
      <c r="AI314" s="37"/>
      <c r="AJ314" s="37"/>
      <c r="AK314" s="37"/>
      <c r="AL314" s="37"/>
      <c r="AM314" s="37"/>
      <c r="AN314" s="37"/>
      <c r="AO314" s="37"/>
      <c r="AP314" s="37"/>
      <c r="AQ314" s="37"/>
      <c r="AR314" s="37"/>
      <c r="AS314" s="37"/>
      <c r="AT314" s="37"/>
      <c r="AU314" s="37"/>
      <c r="AV314" s="37"/>
      <c r="AW314" s="37"/>
      <c r="AX314" s="40"/>
      <c r="AY314" s="12">
        <f t="shared" si="2"/>
        <v>0</v>
      </c>
      <c r="AZ314" s="47"/>
      <c r="BA314" s="25"/>
    </row>
    <row r="315" spans="1:53" ht="15" customHeight="1">
      <c r="A315" s="33"/>
      <c r="B315" s="34"/>
      <c r="C315" s="35"/>
      <c r="D315" s="36"/>
      <c r="E315" s="36"/>
      <c r="F315" s="37"/>
      <c r="G315" s="37"/>
      <c r="H315" s="37"/>
      <c r="I315" s="37"/>
      <c r="J315" s="37"/>
      <c r="K315" s="37"/>
      <c r="L315" s="37"/>
      <c r="M315" s="37"/>
      <c r="N315" s="37"/>
      <c r="O315" s="37"/>
      <c r="P315" s="37"/>
      <c r="Q315" s="37"/>
      <c r="R315" s="37"/>
      <c r="S315" s="37"/>
      <c r="T315" s="37"/>
      <c r="U315" s="37"/>
      <c r="V315" s="37"/>
      <c r="W315" s="37"/>
      <c r="X315" s="37"/>
      <c r="Y315" s="37"/>
      <c r="Z315" s="37"/>
      <c r="AA315" s="37"/>
      <c r="AB315" s="37"/>
      <c r="AC315" s="37"/>
      <c r="AD315" s="37"/>
      <c r="AE315" s="37"/>
      <c r="AF315" s="37"/>
      <c r="AG315" s="37"/>
      <c r="AH315" s="37"/>
      <c r="AI315" s="37"/>
      <c r="AJ315" s="37"/>
      <c r="AK315" s="37"/>
      <c r="AL315" s="37"/>
      <c r="AM315" s="37"/>
      <c r="AN315" s="37"/>
      <c r="AO315" s="37"/>
      <c r="AP315" s="37"/>
      <c r="AQ315" s="37"/>
      <c r="AR315" s="37"/>
      <c r="AS315" s="37"/>
      <c r="AT315" s="37"/>
      <c r="AU315" s="37"/>
      <c r="AV315" s="37"/>
      <c r="AW315" s="37"/>
      <c r="AX315" s="40"/>
      <c r="AY315" s="12">
        <f t="shared" si="2"/>
        <v>0</v>
      </c>
      <c r="AZ315" s="47"/>
      <c r="BA315" s="25"/>
    </row>
    <row r="316" spans="1:53" ht="15" customHeight="1">
      <c r="A316" s="33"/>
      <c r="B316" s="34"/>
      <c r="C316" s="35"/>
      <c r="D316" s="36"/>
      <c r="E316" s="36"/>
      <c r="F316" s="37"/>
      <c r="G316" s="37"/>
      <c r="H316" s="37"/>
      <c r="I316" s="37"/>
      <c r="J316" s="37"/>
      <c r="K316" s="37"/>
      <c r="L316" s="37"/>
      <c r="M316" s="37"/>
      <c r="N316" s="37"/>
      <c r="O316" s="37"/>
      <c r="P316" s="37"/>
      <c r="Q316" s="37"/>
      <c r="R316" s="37"/>
      <c r="S316" s="37"/>
      <c r="T316" s="37"/>
      <c r="U316" s="37"/>
      <c r="V316" s="37"/>
      <c r="W316" s="37"/>
      <c r="X316" s="37"/>
      <c r="Y316" s="37"/>
      <c r="Z316" s="37"/>
      <c r="AA316" s="37"/>
      <c r="AB316" s="37"/>
      <c r="AC316" s="37"/>
      <c r="AD316" s="37"/>
      <c r="AE316" s="37"/>
      <c r="AF316" s="37"/>
      <c r="AG316" s="37"/>
      <c r="AH316" s="37"/>
      <c r="AI316" s="37"/>
      <c r="AJ316" s="37"/>
      <c r="AK316" s="37"/>
      <c r="AL316" s="37"/>
      <c r="AM316" s="37"/>
      <c r="AN316" s="37"/>
      <c r="AO316" s="37"/>
      <c r="AP316" s="37"/>
      <c r="AQ316" s="37"/>
      <c r="AR316" s="37"/>
      <c r="AS316" s="37"/>
      <c r="AT316" s="37"/>
      <c r="AU316" s="37"/>
      <c r="AV316" s="37"/>
      <c r="AW316" s="37"/>
      <c r="AX316" s="40"/>
      <c r="AY316" s="12">
        <f t="shared" si="2"/>
        <v>0</v>
      </c>
      <c r="AZ316" s="47"/>
      <c r="BA316" s="25"/>
    </row>
    <row r="317" spans="1:53" ht="15" customHeight="1">
      <c r="A317" s="33"/>
      <c r="B317" s="34"/>
      <c r="C317" s="35"/>
      <c r="D317" s="36"/>
      <c r="E317" s="36"/>
      <c r="F317" s="37"/>
      <c r="G317" s="37"/>
      <c r="H317" s="37"/>
      <c r="I317" s="37"/>
      <c r="J317" s="37"/>
      <c r="K317" s="37"/>
      <c r="L317" s="37"/>
      <c r="M317" s="37"/>
      <c r="N317" s="37"/>
      <c r="O317" s="37"/>
      <c r="P317" s="37"/>
      <c r="Q317" s="37"/>
      <c r="R317" s="37"/>
      <c r="S317" s="37"/>
      <c r="T317" s="37"/>
      <c r="U317" s="37"/>
      <c r="V317" s="37"/>
      <c r="W317" s="37"/>
      <c r="X317" s="37"/>
      <c r="Y317" s="37"/>
      <c r="Z317" s="37"/>
      <c r="AA317" s="37"/>
      <c r="AB317" s="37"/>
      <c r="AC317" s="37"/>
      <c r="AD317" s="37"/>
      <c r="AE317" s="37"/>
      <c r="AF317" s="37"/>
      <c r="AG317" s="37"/>
      <c r="AH317" s="37"/>
      <c r="AI317" s="37"/>
      <c r="AJ317" s="37"/>
      <c r="AK317" s="37"/>
      <c r="AL317" s="37"/>
      <c r="AM317" s="37"/>
      <c r="AN317" s="37"/>
      <c r="AO317" s="37"/>
      <c r="AP317" s="37"/>
      <c r="AQ317" s="37"/>
      <c r="AR317" s="37"/>
      <c r="AS317" s="37"/>
      <c r="AT317" s="37"/>
      <c r="AU317" s="37"/>
      <c r="AV317" s="37"/>
      <c r="AW317" s="37"/>
      <c r="AX317" s="40"/>
      <c r="AY317" s="12">
        <f t="shared" si="2"/>
        <v>0</v>
      </c>
      <c r="AZ317" s="47"/>
      <c r="BA317" s="25"/>
    </row>
    <row r="318" spans="1:53" ht="15" customHeight="1">
      <c r="A318" s="33"/>
      <c r="B318" s="34"/>
      <c r="C318" s="35"/>
      <c r="D318" s="36"/>
      <c r="E318" s="36"/>
      <c r="F318" s="37"/>
      <c r="G318" s="37"/>
      <c r="H318" s="37"/>
      <c r="I318" s="37"/>
      <c r="J318" s="37"/>
      <c r="K318" s="37"/>
      <c r="L318" s="37"/>
      <c r="M318" s="37"/>
      <c r="N318" s="37"/>
      <c r="O318" s="37"/>
      <c r="P318" s="37"/>
      <c r="Q318" s="37"/>
      <c r="R318" s="37"/>
      <c r="S318" s="37"/>
      <c r="T318" s="37"/>
      <c r="U318" s="37"/>
      <c r="V318" s="37"/>
      <c r="W318" s="37"/>
      <c r="X318" s="37"/>
      <c r="Y318" s="37"/>
      <c r="Z318" s="37"/>
      <c r="AA318" s="37"/>
      <c r="AB318" s="37"/>
      <c r="AC318" s="37"/>
      <c r="AD318" s="37"/>
      <c r="AE318" s="37"/>
      <c r="AF318" s="37"/>
      <c r="AG318" s="37"/>
      <c r="AH318" s="37"/>
      <c r="AI318" s="37"/>
      <c r="AJ318" s="37"/>
      <c r="AK318" s="37"/>
      <c r="AL318" s="37"/>
      <c r="AM318" s="37"/>
      <c r="AN318" s="37"/>
      <c r="AO318" s="37"/>
      <c r="AP318" s="37"/>
      <c r="AQ318" s="37"/>
      <c r="AR318" s="37"/>
      <c r="AS318" s="37"/>
      <c r="AT318" s="37"/>
      <c r="AU318" s="37"/>
      <c r="AV318" s="37"/>
      <c r="AW318" s="37"/>
      <c r="AX318" s="40"/>
      <c r="AY318" s="12">
        <f t="shared" si="2"/>
        <v>0</v>
      </c>
      <c r="AZ318" s="47"/>
      <c r="BA318" s="25"/>
    </row>
    <row r="319" spans="1:53" ht="15" customHeight="1">
      <c r="A319" s="33"/>
      <c r="B319" s="34"/>
      <c r="C319" s="35"/>
      <c r="D319" s="36"/>
      <c r="E319" s="36"/>
      <c r="F319" s="37"/>
      <c r="G319" s="37"/>
      <c r="H319" s="37"/>
      <c r="I319" s="37"/>
      <c r="J319" s="37"/>
      <c r="K319" s="37"/>
      <c r="L319" s="37"/>
      <c r="M319" s="37"/>
      <c r="N319" s="37"/>
      <c r="O319" s="37"/>
      <c r="P319" s="37"/>
      <c r="Q319" s="37"/>
      <c r="R319" s="37"/>
      <c r="S319" s="37"/>
      <c r="T319" s="37"/>
      <c r="U319" s="37"/>
      <c r="V319" s="37"/>
      <c r="W319" s="37"/>
      <c r="X319" s="37"/>
      <c r="Y319" s="37"/>
      <c r="Z319" s="37"/>
      <c r="AA319" s="37"/>
      <c r="AB319" s="37"/>
      <c r="AC319" s="37"/>
      <c r="AD319" s="37"/>
      <c r="AE319" s="37"/>
      <c r="AF319" s="37"/>
      <c r="AG319" s="37"/>
      <c r="AH319" s="37"/>
      <c r="AI319" s="37"/>
      <c r="AJ319" s="37"/>
      <c r="AK319" s="37"/>
      <c r="AL319" s="37"/>
      <c r="AM319" s="37"/>
      <c r="AN319" s="37"/>
      <c r="AO319" s="37"/>
      <c r="AP319" s="37"/>
      <c r="AQ319" s="37"/>
      <c r="AR319" s="37"/>
      <c r="AS319" s="37"/>
      <c r="AT319" s="37"/>
      <c r="AU319" s="37"/>
      <c r="AV319" s="37"/>
      <c r="AW319" s="37"/>
      <c r="AX319" s="40"/>
      <c r="AY319" s="12">
        <f t="shared" si="2"/>
        <v>0</v>
      </c>
      <c r="AZ319" s="47"/>
      <c r="BA319" s="25"/>
    </row>
    <row r="320" spans="1:53" ht="15" customHeight="1">
      <c r="A320" s="33"/>
      <c r="B320" s="34"/>
      <c r="C320" s="35"/>
      <c r="D320" s="36"/>
      <c r="E320" s="36"/>
      <c r="F320" s="37"/>
      <c r="G320" s="37"/>
      <c r="H320" s="37"/>
      <c r="I320" s="37"/>
      <c r="J320" s="37"/>
      <c r="K320" s="37"/>
      <c r="L320" s="37"/>
      <c r="M320" s="37"/>
      <c r="N320" s="37"/>
      <c r="O320" s="37"/>
      <c r="P320" s="37"/>
      <c r="Q320" s="37"/>
      <c r="R320" s="37"/>
      <c r="S320" s="37"/>
      <c r="T320" s="37"/>
      <c r="U320" s="37"/>
      <c r="V320" s="37"/>
      <c r="W320" s="37"/>
      <c r="X320" s="37"/>
      <c r="Y320" s="37"/>
      <c r="Z320" s="37"/>
      <c r="AA320" s="37"/>
      <c r="AB320" s="37"/>
      <c r="AC320" s="37"/>
      <c r="AD320" s="37"/>
      <c r="AE320" s="37"/>
      <c r="AF320" s="37"/>
      <c r="AG320" s="37"/>
      <c r="AH320" s="37"/>
      <c r="AI320" s="37"/>
      <c r="AJ320" s="37"/>
      <c r="AK320" s="37"/>
      <c r="AL320" s="37"/>
      <c r="AM320" s="37"/>
      <c r="AN320" s="37"/>
      <c r="AO320" s="37"/>
      <c r="AP320" s="37"/>
      <c r="AQ320" s="37"/>
      <c r="AR320" s="37"/>
      <c r="AS320" s="37"/>
      <c r="AT320" s="37"/>
      <c r="AU320" s="37"/>
      <c r="AV320" s="37"/>
      <c r="AW320" s="37"/>
      <c r="AX320" s="40"/>
      <c r="AY320" s="12">
        <f t="shared" si="2"/>
        <v>0</v>
      </c>
      <c r="AZ320" s="47"/>
      <c r="BA320" s="25"/>
    </row>
    <row r="321" spans="1:53" ht="15" customHeight="1">
      <c r="A321" s="33"/>
      <c r="B321" s="34"/>
      <c r="C321" s="35"/>
      <c r="D321" s="36"/>
      <c r="E321" s="36"/>
      <c r="F321" s="37"/>
      <c r="G321" s="37"/>
      <c r="H321" s="37"/>
      <c r="I321" s="37"/>
      <c r="J321" s="37"/>
      <c r="K321" s="37"/>
      <c r="L321" s="37"/>
      <c r="M321" s="37"/>
      <c r="N321" s="37"/>
      <c r="O321" s="37"/>
      <c r="P321" s="37"/>
      <c r="Q321" s="37"/>
      <c r="R321" s="37"/>
      <c r="S321" s="37"/>
      <c r="T321" s="37"/>
      <c r="U321" s="37"/>
      <c r="V321" s="37"/>
      <c r="W321" s="37"/>
      <c r="X321" s="37"/>
      <c r="Y321" s="37"/>
      <c r="Z321" s="37"/>
      <c r="AA321" s="37"/>
      <c r="AB321" s="37"/>
      <c r="AC321" s="37"/>
      <c r="AD321" s="37"/>
      <c r="AE321" s="37"/>
      <c r="AF321" s="37"/>
      <c r="AG321" s="37"/>
      <c r="AH321" s="37"/>
      <c r="AI321" s="37"/>
      <c r="AJ321" s="37"/>
      <c r="AK321" s="37"/>
      <c r="AL321" s="37"/>
      <c r="AM321" s="37"/>
      <c r="AN321" s="37"/>
      <c r="AO321" s="37"/>
      <c r="AP321" s="37"/>
      <c r="AQ321" s="37"/>
      <c r="AR321" s="37"/>
      <c r="AS321" s="37"/>
      <c r="AT321" s="37"/>
      <c r="AU321" s="37"/>
      <c r="AV321" s="37"/>
      <c r="AW321" s="37"/>
      <c r="AX321" s="40"/>
      <c r="AY321" s="12">
        <f t="shared" si="2"/>
        <v>0</v>
      </c>
      <c r="AZ321" s="47"/>
      <c r="BA321" s="25"/>
    </row>
    <row r="322" spans="1:53" ht="15" customHeight="1">
      <c r="A322" s="33"/>
      <c r="B322" s="34"/>
      <c r="C322" s="35"/>
      <c r="D322" s="36"/>
      <c r="E322" s="36"/>
      <c r="F322" s="37"/>
      <c r="G322" s="37"/>
      <c r="H322" s="37"/>
      <c r="I322" s="37"/>
      <c r="J322" s="37"/>
      <c r="K322" s="37"/>
      <c r="L322" s="37"/>
      <c r="M322" s="37"/>
      <c r="N322" s="37"/>
      <c r="O322" s="37"/>
      <c r="P322" s="37"/>
      <c r="Q322" s="37"/>
      <c r="R322" s="37"/>
      <c r="S322" s="37"/>
      <c r="T322" s="37"/>
      <c r="U322" s="37"/>
      <c r="V322" s="37"/>
      <c r="W322" s="37"/>
      <c r="X322" s="37"/>
      <c r="Y322" s="37"/>
      <c r="Z322" s="37"/>
      <c r="AA322" s="37"/>
      <c r="AB322" s="37"/>
      <c r="AC322" s="37"/>
      <c r="AD322" s="37"/>
      <c r="AE322" s="37"/>
      <c r="AF322" s="37"/>
      <c r="AG322" s="37"/>
      <c r="AH322" s="37"/>
      <c r="AI322" s="37"/>
      <c r="AJ322" s="37"/>
      <c r="AK322" s="37"/>
      <c r="AL322" s="37"/>
      <c r="AM322" s="37"/>
      <c r="AN322" s="37"/>
      <c r="AO322" s="37"/>
      <c r="AP322" s="37"/>
      <c r="AQ322" s="37"/>
      <c r="AR322" s="37"/>
      <c r="AS322" s="37"/>
      <c r="AT322" s="37"/>
      <c r="AU322" s="37"/>
      <c r="AV322" s="37"/>
      <c r="AW322" s="37"/>
      <c r="AX322" s="40"/>
      <c r="AY322" s="12">
        <f t="shared" si="2"/>
        <v>0</v>
      </c>
      <c r="AZ322" s="47"/>
      <c r="BA322" s="25"/>
    </row>
    <row r="323" spans="1:53" ht="15" customHeight="1">
      <c r="A323" s="33"/>
      <c r="B323" s="34"/>
      <c r="C323" s="35"/>
      <c r="D323" s="36"/>
      <c r="E323" s="36"/>
      <c r="F323" s="37"/>
      <c r="G323" s="37"/>
      <c r="H323" s="37"/>
      <c r="I323" s="37"/>
      <c r="J323" s="37"/>
      <c r="K323" s="37"/>
      <c r="L323" s="37"/>
      <c r="M323" s="37"/>
      <c r="N323" s="37"/>
      <c r="O323" s="37"/>
      <c r="P323" s="37"/>
      <c r="Q323" s="37"/>
      <c r="R323" s="37"/>
      <c r="S323" s="37"/>
      <c r="T323" s="37"/>
      <c r="U323" s="37"/>
      <c r="V323" s="37"/>
      <c r="W323" s="37"/>
      <c r="X323" s="37"/>
      <c r="Y323" s="37"/>
      <c r="Z323" s="37"/>
      <c r="AA323" s="37"/>
      <c r="AB323" s="37"/>
      <c r="AC323" s="37"/>
      <c r="AD323" s="37"/>
      <c r="AE323" s="37"/>
      <c r="AF323" s="37"/>
      <c r="AG323" s="37"/>
      <c r="AH323" s="37"/>
      <c r="AI323" s="37"/>
      <c r="AJ323" s="37"/>
      <c r="AK323" s="37"/>
      <c r="AL323" s="37"/>
      <c r="AM323" s="37"/>
      <c r="AN323" s="37"/>
      <c r="AO323" s="37"/>
      <c r="AP323" s="37"/>
      <c r="AQ323" s="37"/>
      <c r="AR323" s="37"/>
      <c r="AS323" s="37"/>
      <c r="AT323" s="37"/>
      <c r="AU323" s="37"/>
      <c r="AV323" s="37"/>
      <c r="AW323" s="37"/>
      <c r="AX323" s="40"/>
      <c r="AY323" s="12">
        <f t="shared" si="2"/>
        <v>0</v>
      </c>
      <c r="AZ323" s="47"/>
      <c r="BA323" s="25"/>
    </row>
    <row r="324" spans="1:53" ht="15" customHeight="1">
      <c r="A324" s="33"/>
      <c r="B324" s="34"/>
      <c r="C324" s="35"/>
      <c r="D324" s="36"/>
      <c r="E324" s="36"/>
      <c r="F324" s="37"/>
      <c r="G324" s="37"/>
      <c r="H324" s="37"/>
      <c r="I324" s="37"/>
      <c r="J324" s="37"/>
      <c r="K324" s="37"/>
      <c r="L324" s="37"/>
      <c r="M324" s="37"/>
      <c r="N324" s="37"/>
      <c r="O324" s="37"/>
      <c r="P324" s="37"/>
      <c r="Q324" s="37"/>
      <c r="R324" s="37"/>
      <c r="S324" s="37"/>
      <c r="T324" s="37"/>
      <c r="U324" s="37"/>
      <c r="V324" s="37"/>
      <c r="W324" s="37"/>
      <c r="X324" s="37"/>
      <c r="Y324" s="37"/>
      <c r="Z324" s="37"/>
      <c r="AA324" s="37"/>
      <c r="AB324" s="37"/>
      <c r="AC324" s="37"/>
      <c r="AD324" s="37"/>
      <c r="AE324" s="37"/>
      <c r="AF324" s="37"/>
      <c r="AG324" s="37"/>
      <c r="AH324" s="37"/>
      <c r="AI324" s="37"/>
      <c r="AJ324" s="37"/>
      <c r="AK324" s="37"/>
      <c r="AL324" s="37"/>
      <c r="AM324" s="37"/>
      <c r="AN324" s="37"/>
      <c r="AO324" s="37"/>
      <c r="AP324" s="37"/>
      <c r="AQ324" s="37"/>
      <c r="AR324" s="37"/>
      <c r="AS324" s="37"/>
      <c r="AT324" s="37"/>
      <c r="AU324" s="37"/>
      <c r="AV324" s="37"/>
      <c r="AW324" s="37"/>
      <c r="AX324" s="40"/>
      <c r="AY324" s="12">
        <f t="shared" si="2"/>
        <v>0</v>
      </c>
      <c r="AZ324" s="47"/>
      <c r="BA324" s="25"/>
    </row>
    <row r="325" spans="1:53" ht="15" customHeight="1">
      <c r="A325" s="33"/>
      <c r="B325" s="34"/>
      <c r="C325" s="35"/>
      <c r="D325" s="36"/>
      <c r="E325" s="36"/>
      <c r="F325" s="37"/>
      <c r="G325" s="37"/>
      <c r="H325" s="37"/>
      <c r="I325" s="37"/>
      <c r="J325" s="37"/>
      <c r="K325" s="37"/>
      <c r="L325" s="37"/>
      <c r="M325" s="37"/>
      <c r="N325" s="37"/>
      <c r="O325" s="37"/>
      <c r="P325" s="37"/>
      <c r="Q325" s="37"/>
      <c r="R325" s="37"/>
      <c r="S325" s="37"/>
      <c r="T325" s="37"/>
      <c r="U325" s="37"/>
      <c r="V325" s="37"/>
      <c r="W325" s="37"/>
      <c r="X325" s="37"/>
      <c r="Y325" s="37"/>
      <c r="Z325" s="37"/>
      <c r="AA325" s="37"/>
      <c r="AB325" s="37"/>
      <c r="AC325" s="37"/>
      <c r="AD325" s="37"/>
      <c r="AE325" s="37"/>
      <c r="AF325" s="37"/>
      <c r="AG325" s="37"/>
      <c r="AH325" s="37"/>
      <c r="AI325" s="37"/>
      <c r="AJ325" s="37"/>
      <c r="AK325" s="37"/>
      <c r="AL325" s="37"/>
      <c r="AM325" s="37"/>
      <c r="AN325" s="37"/>
      <c r="AO325" s="37"/>
      <c r="AP325" s="37"/>
      <c r="AQ325" s="37"/>
      <c r="AR325" s="37"/>
      <c r="AS325" s="37"/>
      <c r="AT325" s="37"/>
      <c r="AU325" s="37"/>
      <c r="AV325" s="37"/>
      <c r="AW325" s="37"/>
      <c r="AX325" s="40"/>
      <c r="AY325" s="12">
        <f t="shared" si="2"/>
        <v>0</v>
      </c>
      <c r="AZ325" s="47"/>
      <c r="BA325" s="25"/>
    </row>
    <row r="326" spans="1:53" ht="15" customHeight="1">
      <c r="A326" s="33"/>
      <c r="B326" s="34"/>
      <c r="C326" s="35"/>
      <c r="D326" s="36"/>
      <c r="E326" s="36"/>
      <c r="F326" s="37"/>
      <c r="G326" s="37"/>
      <c r="H326" s="37"/>
      <c r="I326" s="37"/>
      <c r="J326" s="37"/>
      <c r="K326" s="37"/>
      <c r="L326" s="37"/>
      <c r="M326" s="37"/>
      <c r="N326" s="37"/>
      <c r="O326" s="37"/>
      <c r="P326" s="37"/>
      <c r="Q326" s="37"/>
      <c r="R326" s="37"/>
      <c r="S326" s="37"/>
      <c r="T326" s="37"/>
      <c r="U326" s="37"/>
      <c r="V326" s="37"/>
      <c r="W326" s="37"/>
      <c r="X326" s="37"/>
      <c r="Y326" s="37"/>
      <c r="Z326" s="37"/>
      <c r="AA326" s="37"/>
      <c r="AB326" s="37"/>
      <c r="AC326" s="37"/>
      <c r="AD326" s="37"/>
      <c r="AE326" s="37"/>
      <c r="AF326" s="37"/>
      <c r="AG326" s="37"/>
      <c r="AH326" s="37"/>
      <c r="AI326" s="37"/>
      <c r="AJ326" s="37"/>
      <c r="AK326" s="37"/>
      <c r="AL326" s="37"/>
      <c r="AM326" s="37"/>
      <c r="AN326" s="37"/>
      <c r="AO326" s="37"/>
      <c r="AP326" s="37"/>
      <c r="AQ326" s="37"/>
      <c r="AR326" s="37"/>
      <c r="AS326" s="37"/>
      <c r="AT326" s="37"/>
      <c r="AU326" s="37"/>
      <c r="AV326" s="37"/>
      <c r="AW326" s="37"/>
      <c r="AX326" s="40"/>
      <c r="AY326" s="12">
        <f t="shared" si="2"/>
        <v>0</v>
      </c>
      <c r="AZ326" s="47"/>
      <c r="BA326" s="25"/>
    </row>
    <row r="327" spans="1:53" ht="15" customHeight="1">
      <c r="A327" s="33"/>
      <c r="B327" s="34"/>
      <c r="C327" s="35"/>
      <c r="D327" s="36"/>
      <c r="E327" s="36"/>
      <c r="F327" s="37"/>
      <c r="G327" s="37"/>
      <c r="H327" s="37"/>
      <c r="I327" s="37"/>
      <c r="J327" s="37"/>
      <c r="K327" s="37"/>
      <c r="L327" s="37"/>
      <c r="M327" s="37"/>
      <c r="N327" s="37"/>
      <c r="O327" s="37"/>
      <c r="P327" s="37"/>
      <c r="Q327" s="37"/>
      <c r="R327" s="37"/>
      <c r="S327" s="37"/>
      <c r="T327" s="37"/>
      <c r="U327" s="37"/>
      <c r="V327" s="37"/>
      <c r="W327" s="37"/>
      <c r="X327" s="37"/>
      <c r="Y327" s="37"/>
      <c r="Z327" s="37"/>
      <c r="AA327" s="37"/>
      <c r="AB327" s="37"/>
      <c r="AC327" s="37"/>
      <c r="AD327" s="37"/>
      <c r="AE327" s="37"/>
      <c r="AF327" s="37"/>
      <c r="AG327" s="37"/>
      <c r="AH327" s="37"/>
      <c r="AI327" s="37"/>
      <c r="AJ327" s="37"/>
      <c r="AK327" s="37"/>
      <c r="AL327" s="37"/>
      <c r="AM327" s="37"/>
      <c r="AN327" s="37"/>
      <c r="AO327" s="37"/>
      <c r="AP327" s="37"/>
      <c r="AQ327" s="37"/>
      <c r="AR327" s="37"/>
      <c r="AS327" s="37"/>
      <c r="AT327" s="37"/>
      <c r="AU327" s="37"/>
      <c r="AV327" s="37"/>
      <c r="AW327" s="37"/>
      <c r="AX327" s="40"/>
      <c r="AY327" s="12">
        <f t="shared" si="2"/>
        <v>0</v>
      </c>
      <c r="AZ327" s="47"/>
      <c r="BA327" s="25"/>
    </row>
    <row r="328" spans="1:53" ht="15" customHeight="1">
      <c r="A328" s="33"/>
      <c r="B328" s="34"/>
      <c r="C328" s="35"/>
      <c r="D328" s="36"/>
      <c r="E328" s="36"/>
      <c r="F328" s="37"/>
      <c r="G328" s="37"/>
      <c r="H328" s="37"/>
      <c r="I328" s="37"/>
      <c r="J328" s="37"/>
      <c r="K328" s="37"/>
      <c r="L328" s="37"/>
      <c r="M328" s="37"/>
      <c r="N328" s="37"/>
      <c r="O328" s="37"/>
      <c r="P328" s="37"/>
      <c r="Q328" s="37"/>
      <c r="R328" s="37"/>
      <c r="S328" s="37"/>
      <c r="T328" s="37"/>
      <c r="U328" s="37"/>
      <c r="V328" s="37"/>
      <c r="W328" s="37"/>
      <c r="X328" s="37"/>
      <c r="Y328" s="37"/>
      <c r="Z328" s="37"/>
      <c r="AA328" s="37"/>
      <c r="AB328" s="37"/>
      <c r="AC328" s="37"/>
      <c r="AD328" s="37"/>
      <c r="AE328" s="37"/>
      <c r="AF328" s="37"/>
      <c r="AG328" s="37"/>
      <c r="AH328" s="37"/>
      <c r="AI328" s="37"/>
      <c r="AJ328" s="37"/>
      <c r="AK328" s="37"/>
      <c r="AL328" s="37"/>
      <c r="AM328" s="37"/>
      <c r="AN328" s="37"/>
      <c r="AO328" s="37"/>
      <c r="AP328" s="37"/>
      <c r="AQ328" s="37"/>
      <c r="AR328" s="37"/>
      <c r="AS328" s="37"/>
      <c r="AT328" s="37"/>
      <c r="AU328" s="37"/>
      <c r="AV328" s="37"/>
      <c r="AW328" s="37"/>
      <c r="AX328" s="40"/>
      <c r="AY328" s="12">
        <f t="shared" si="2"/>
        <v>0</v>
      </c>
      <c r="AZ328" s="47"/>
      <c r="BA328" s="25"/>
    </row>
    <row r="329" spans="1:53" ht="15" customHeight="1">
      <c r="A329" s="33"/>
      <c r="B329" s="34"/>
      <c r="C329" s="35"/>
      <c r="D329" s="36"/>
      <c r="E329" s="36"/>
      <c r="F329" s="37"/>
      <c r="G329" s="37"/>
      <c r="H329" s="37"/>
      <c r="I329" s="37"/>
      <c r="J329" s="37"/>
      <c r="K329" s="37"/>
      <c r="L329" s="37"/>
      <c r="M329" s="37"/>
      <c r="N329" s="37"/>
      <c r="O329" s="37"/>
      <c r="P329" s="37"/>
      <c r="Q329" s="37"/>
      <c r="R329" s="37"/>
      <c r="S329" s="37"/>
      <c r="T329" s="37"/>
      <c r="U329" s="37"/>
      <c r="V329" s="37"/>
      <c r="W329" s="37"/>
      <c r="X329" s="37"/>
      <c r="Y329" s="37"/>
      <c r="Z329" s="37"/>
      <c r="AA329" s="37"/>
      <c r="AB329" s="37"/>
      <c r="AC329" s="37"/>
      <c r="AD329" s="37"/>
      <c r="AE329" s="37"/>
      <c r="AF329" s="37"/>
      <c r="AG329" s="37"/>
      <c r="AH329" s="37"/>
      <c r="AI329" s="37"/>
      <c r="AJ329" s="37"/>
      <c r="AK329" s="37"/>
      <c r="AL329" s="37"/>
      <c r="AM329" s="37"/>
      <c r="AN329" s="37"/>
      <c r="AO329" s="37"/>
      <c r="AP329" s="37"/>
      <c r="AQ329" s="37"/>
      <c r="AR329" s="37"/>
      <c r="AS329" s="37"/>
      <c r="AT329" s="37"/>
      <c r="AU329" s="37"/>
      <c r="AV329" s="37"/>
      <c r="AW329" s="37"/>
      <c r="AX329" s="40"/>
      <c r="AY329" s="12">
        <f t="shared" si="2"/>
        <v>0</v>
      </c>
      <c r="AZ329" s="47"/>
      <c r="BA329" s="25"/>
    </row>
    <row r="330" spans="1:53" ht="15" customHeight="1">
      <c r="A330" s="33"/>
      <c r="B330" s="34"/>
      <c r="C330" s="35"/>
      <c r="D330" s="36"/>
      <c r="E330" s="36"/>
      <c r="F330" s="37"/>
      <c r="G330" s="37"/>
      <c r="H330" s="37"/>
      <c r="I330" s="37"/>
      <c r="J330" s="37"/>
      <c r="K330" s="37"/>
      <c r="L330" s="37"/>
      <c r="M330" s="37"/>
      <c r="N330" s="37"/>
      <c r="O330" s="37"/>
      <c r="P330" s="37"/>
      <c r="Q330" s="37"/>
      <c r="R330" s="37"/>
      <c r="S330" s="37"/>
      <c r="T330" s="37"/>
      <c r="U330" s="37"/>
      <c r="V330" s="37"/>
      <c r="W330" s="37"/>
      <c r="X330" s="37"/>
      <c r="Y330" s="37"/>
      <c r="Z330" s="37"/>
      <c r="AA330" s="37"/>
      <c r="AB330" s="37"/>
      <c r="AC330" s="37"/>
      <c r="AD330" s="37"/>
      <c r="AE330" s="37"/>
      <c r="AF330" s="37"/>
      <c r="AG330" s="37"/>
      <c r="AH330" s="37"/>
      <c r="AI330" s="37"/>
      <c r="AJ330" s="37"/>
      <c r="AK330" s="37"/>
      <c r="AL330" s="37"/>
      <c r="AM330" s="37"/>
      <c r="AN330" s="37"/>
      <c r="AO330" s="37"/>
      <c r="AP330" s="37"/>
      <c r="AQ330" s="37"/>
      <c r="AR330" s="37"/>
      <c r="AS330" s="37"/>
      <c r="AT330" s="37"/>
      <c r="AU330" s="37"/>
      <c r="AV330" s="37"/>
      <c r="AW330" s="37"/>
      <c r="AX330" s="40"/>
      <c r="AY330" s="12">
        <f t="shared" si="2"/>
        <v>0</v>
      </c>
      <c r="AZ330" s="47"/>
      <c r="BA330" s="25"/>
    </row>
    <row r="331" spans="1:53" ht="15" customHeight="1">
      <c r="A331" s="33"/>
      <c r="B331" s="34"/>
      <c r="C331" s="35"/>
      <c r="D331" s="36"/>
      <c r="E331" s="36"/>
      <c r="F331" s="37"/>
      <c r="G331" s="37"/>
      <c r="H331" s="37"/>
      <c r="I331" s="37"/>
      <c r="J331" s="37"/>
      <c r="K331" s="37"/>
      <c r="L331" s="37"/>
      <c r="M331" s="37"/>
      <c r="N331" s="37"/>
      <c r="O331" s="37"/>
      <c r="P331" s="37"/>
      <c r="Q331" s="37"/>
      <c r="R331" s="37"/>
      <c r="S331" s="37"/>
      <c r="T331" s="37"/>
      <c r="U331" s="37"/>
      <c r="V331" s="37"/>
      <c r="W331" s="37"/>
      <c r="X331" s="37"/>
      <c r="Y331" s="37"/>
      <c r="Z331" s="37"/>
      <c r="AA331" s="37"/>
      <c r="AB331" s="37"/>
      <c r="AC331" s="37"/>
      <c r="AD331" s="37"/>
      <c r="AE331" s="37"/>
      <c r="AF331" s="37"/>
      <c r="AG331" s="37"/>
      <c r="AH331" s="37"/>
      <c r="AI331" s="37"/>
      <c r="AJ331" s="37"/>
      <c r="AK331" s="37"/>
      <c r="AL331" s="37"/>
      <c r="AM331" s="37"/>
      <c r="AN331" s="37"/>
      <c r="AO331" s="37"/>
      <c r="AP331" s="37"/>
      <c r="AQ331" s="37"/>
      <c r="AR331" s="37"/>
      <c r="AS331" s="37"/>
      <c r="AT331" s="37"/>
      <c r="AU331" s="37"/>
      <c r="AV331" s="37"/>
      <c r="AW331" s="37"/>
      <c r="AX331" s="40"/>
      <c r="AY331" s="12">
        <f t="shared" si="2"/>
        <v>0</v>
      </c>
      <c r="AZ331" s="47"/>
      <c r="BA331" s="25"/>
    </row>
    <row r="332" spans="1:53" ht="15" customHeight="1">
      <c r="A332" s="33"/>
      <c r="B332" s="34"/>
      <c r="C332" s="35"/>
      <c r="D332" s="36"/>
      <c r="E332" s="36"/>
      <c r="F332" s="37"/>
      <c r="G332" s="37"/>
      <c r="H332" s="37"/>
      <c r="I332" s="37"/>
      <c r="J332" s="37"/>
      <c r="K332" s="37"/>
      <c r="L332" s="37"/>
      <c r="M332" s="37"/>
      <c r="N332" s="37"/>
      <c r="O332" s="37"/>
      <c r="P332" s="37"/>
      <c r="Q332" s="37"/>
      <c r="R332" s="37"/>
      <c r="S332" s="37"/>
      <c r="T332" s="37"/>
      <c r="U332" s="37"/>
      <c r="V332" s="37"/>
      <c r="W332" s="37"/>
      <c r="X332" s="37"/>
      <c r="Y332" s="37"/>
      <c r="Z332" s="37"/>
      <c r="AA332" s="37"/>
      <c r="AB332" s="37"/>
      <c r="AC332" s="37"/>
      <c r="AD332" s="37"/>
      <c r="AE332" s="37"/>
      <c r="AF332" s="37"/>
      <c r="AG332" s="37"/>
      <c r="AH332" s="37"/>
      <c r="AI332" s="37"/>
      <c r="AJ332" s="37"/>
      <c r="AK332" s="37"/>
      <c r="AL332" s="37"/>
      <c r="AM332" s="37"/>
      <c r="AN332" s="37"/>
      <c r="AO332" s="37"/>
      <c r="AP332" s="37"/>
      <c r="AQ332" s="37"/>
      <c r="AR332" s="37"/>
      <c r="AS332" s="37"/>
      <c r="AT332" s="37"/>
      <c r="AU332" s="37"/>
      <c r="AV332" s="37"/>
      <c r="AW332" s="37"/>
      <c r="AX332" s="40"/>
      <c r="AY332" s="12">
        <f t="shared" si="2"/>
        <v>0</v>
      </c>
      <c r="AZ332" s="47"/>
      <c r="BA332" s="25"/>
    </row>
    <row r="333" spans="1:53" ht="15" customHeight="1">
      <c r="A333" s="33"/>
      <c r="B333" s="34"/>
      <c r="C333" s="35"/>
      <c r="D333" s="36"/>
      <c r="E333" s="36"/>
      <c r="F333" s="37"/>
      <c r="G333" s="37"/>
      <c r="H333" s="37"/>
      <c r="I333" s="37"/>
      <c r="J333" s="37"/>
      <c r="K333" s="37"/>
      <c r="L333" s="37"/>
      <c r="M333" s="37"/>
      <c r="N333" s="37"/>
      <c r="O333" s="37"/>
      <c r="P333" s="37"/>
      <c r="Q333" s="37"/>
      <c r="R333" s="37"/>
      <c r="S333" s="37"/>
      <c r="T333" s="37"/>
      <c r="U333" s="37"/>
      <c r="V333" s="37"/>
      <c r="W333" s="37"/>
      <c r="X333" s="37"/>
      <c r="Y333" s="37"/>
      <c r="Z333" s="37"/>
      <c r="AA333" s="37"/>
      <c r="AB333" s="37"/>
      <c r="AC333" s="37"/>
      <c r="AD333" s="37"/>
      <c r="AE333" s="37"/>
      <c r="AF333" s="37"/>
      <c r="AG333" s="37"/>
      <c r="AH333" s="37"/>
      <c r="AI333" s="37"/>
      <c r="AJ333" s="37"/>
      <c r="AK333" s="37"/>
      <c r="AL333" s="37"/>
      <c r="AM333" s="37"/>
      <c r="AN333" s="37"/>
      <c r="AO333" s="37"/>
      <c r="AP333" s="37"/>
      <c r="AQ333" s="37"/>
      <c r="AR333" s="37"/>
      <c r="AS333" s="37"/>
      <c r="AT333" s="37"/>
      <c r="AU333" s="37"/>
      <c r="AV333" s="37"/>
      <c r="AW333" s="37"/>
      <c r="AX333" s="40"/>
      <c r="AY333" s="12">
        <f t="shared" si="2"/>
        <v>0</v>
      </c>
      <c r="AZ333" s="47"/>
      <c r="BA333" s="25"/>
    </row>
    <row r="334" spans="1:53" ht="15" customHeight="1">
      <c r="A334" s="33"/>
      <c r="B334" s="34"/>
      <c r="C334" s="35"/>
      <c r="D334" s="36"/>
      <c r="E334" s="36"/>
      <c r="F334" s="37"/>
      <c r="G334" s="37"/>
      <c r="H334" s="37"/>
      <c r="I334" s="37"/>
      <c r="J334" s="37"/>
      <c r="K334" s="37"/>
      <c r="L334" s="37"/>
      <c r="M334" s="37"/>
      <c r="N334" s="37"/>
      <c r="O334" s="37"/>
      <c r="P334" s="37"/>
      <c r="Q334" s="37"/>
      <c r="R334" s="37"/>
      <c r="S334" s="37"/>
      <c r="T334" s="37"/>
      <c r="U334" s="37"/>
      <c r="V334" s="37"/>
      <c r="W334" s="37"/>
      <c r="X334" s="37"/>
      <c r="Y334" s="37"/>
      <c r="Z334" s="37"/>
      <c r="AA334" s="37"/>
      <c r="AB334" s="37"/>
      <c r="AC334" s="37"/>
      <c r="AD334" s="37"/>
      <c r="AE334" s="37"/>
      <c r="AF334" s="37"/>
      <c r="AG334" s="37"/>
      <c r="AH334" s="37"/>
      <c r="AI334" s="37"/>
      <c r="AJ334" s="37"/>
      <c r="AK334" s="37"/>
      <c r="AL334" s="37"/>
      <c r="AM334" s="37"/>
      <c r="AN334" s="37"/>
      <c r="AO334" s="37"/>
      <c r="AP334" s="37"/>
      <c r="AQ334" s="37"/>
      <c r="AR334" s="37"/>
      <c r="AS334" s="37"/>
      <c r="AT334" s="37"/>
      <c r="AU334" s="37"/>
      <c r="AV334" s="37"/>
      <c r="AW334" s="37"/>
      <c r="AX334" s="40"/>
      <c r="AY334" s="12">
        <f t="shared" si="2"/>
        <v>0</v>
      </c>
      <c r="AZ334" s="47"/>
      <c r="BA334" s="25"/>
    </row>
    <row r="335" spans="1:53" ht="15" customHeight="1">
      <c r="A335" s="33"/>
      <c r="B335" s="34"/>
      <c r="C335" s="35"/>
      <c r="D335" s="36"/>
      <c r="E335" s="36"/>
      <c r="F335" s="37"/>
      <c r="G335" s="37"/>
      <c r="H335" s="37"/>
      <c r="I335" s="37"/>
      <c r="J335" s="37"/>
      <c r="K335" s="37"/>
      <c r="L335" s="37"/>
      <c r="M335" s="37"/>
      <c r="N335" s="37"/>
      <c r="O335" s="37"/>
      <c r="P335" s="37"/>
      <c r="Q335" s="37"/>
      <c r="R335" s="37"/>
      <c r="S335" s="37"/>
      <c r="T335" s="37"/>
      <c r="U335" s="37"/>
      <c r="V335" s="37"/>
      <c r="W335" s="37"/>
      <c r="X335" s="37"/>
      <c r="Y335" s="37"/>
      <c r="Z335" s="37"/>
      <c r="AA335" s="37"/>
      <c r="AB335" s="37"/>
      <c r="AC335" s="37"/>
      <c r="AD335" s="37"/>
      <c r="AE335" s="37"/>
      <c r="AF335" s="37"/>
      <c r="AG335" s="37"/>
      <c r="AH335" s="37"/>
      <c r="AI335" s="37"/>
      <c r="AJ335" s="37"/>
      <c r="AK335" s="37"/>
      <c r="AL335" s="37"/>
      <c r="AM335" s="37"/>
      <c r="AN335" s="37"/>
      <c r="AO335" s="37"/>
      <c r="AP335" s="37"/>
      <c r="AQ335" s="37"/>
      <c r="AR335" s="37"/>
      <c r="AS335" s="37"/>
      <c r="AT335" s="37"/>
      <c r="AU335" s="37"/>
      <c r="AV335" s="37"/>
      <c r="AW335" s="37"/>
      <c r="AX335" s="40"/>
      <c r="AY335" s="12">
        <f t="shared" si="2"/>
        <v>0</v>
      </c>
      <c r="AZ335" s="47"/>
      <c r="BA335" s="25"/>
    </row>
    <row r="336" spans="1:53" ht="15" customHeight="1">
      <c r="A336" s="33"/>
      <c r="B336" s="34"/>
      <c r="C336" s="35"/>
      <c r="D336" s="36"/>
      <c r="E336" s="36"/>
      <c r="F336" s="37"/>
      <c r="G336" s="37"/>
      <c r="H336" s="37"/>
      <c r="I336" s="37"/>
      <c r="J336" s="37"/>
      <c r="K336" s="37"/>
      <c r="L336" s="37"/>
      <c r="M336" s="37"/>
      <c r="N336" s="37"/>
      <c r="O336" s="37"/>
      <c r="P336" s="37"/>
      <c r="Q336" s="37"/>
      <c r="R336" s="37"/>
      <c r="S336" s="37"/>
      <c r="T336" s="37"/>
      <c r="U336" s="37"/>
      <c r="V336" s="37"/>
      <c r="W336" s="37"/>
      <c r="X336" s="37"/>
      <c r="Y336" s="37"/>
      <c r="Z336" s="37"/>
      <c r="AA336" s="37"/>
      <c r="AB336" s="37"/>
      <c r="AC336" s="37"/>
      <c r="AD336" s="37"/>
      <c r="AE336" s="37"/>
      <c r="AF336" s="37"/>
      <c r="AG336" s="37"/>
      <c r="AH336" s="37"/>
      <c r="AI336" s="37"/>
      <c r="AJ336" s="37"/>
      <c r="AK336" s="37"/>
      <c r="AL336" s="37"/>
      <c r="AM336" s="37"/>
      <c r="AN336" s="37"/>
      <c r="AO336" s="37"/>
      <c r="AP336" s="37"/>
      <c r="AQ336" s="37"/>
      <c r="AR336" s="37"/>
      <c r="AS336" s="37"/>
      <c r="AT336" s="37"/>
      <c r="AU336" s="37"/>
      <c r="AV336" s="37"/>
      <c r="AW336" s="37"/>
      <c r="AX336" s="40"/>
      <c r="AY336" s="12">
        <f t="shared" si="2"/>
        <v>0</v>
      </c>
      <c r="AZ336" s="47"/>
      <c r="BA336" s="25"/>
    </row>
    <row r="337" spans="1:53" ht="15" customHeight="1">
      <c r="A337" s="33"/>
      <c r="B337" s="34"/>
      <c r="C337" s="35"/>
      <c r="D337" s="36"/>
      <c r="E337" s="36"/>
      <c r="F337" s="37"/>
      <c r="G337" s="37"/>
      <c r="H337" s="37"/>
      <c r="I337" s="37"/>
      <c r="J337" s="37"/>
      <c r="K337" s="37"/>
      <c r="L337" s="37"/>
      <c r="M337" s="37"/>
      <c r="N337" s="37"/>
      <c r="O337" s="37"/>
      <c r="P337" s="37"/>
      <c r="Q337" s="37"/>
      <c r="R337" s="37"/>
      <c r="S337" s="37"/>
      <c r="T337" s="37"/>
      <c r="U337" s="37"/>
      <c r="V337" s="37"/>
      <c r="W337" s="37"/>
      <c r="X337" s="37"/>
      <c r="Y337" s="37"/>
      <c r="Z337" s="37"/>
      <c r="AA337" s="37"/>
      <c r="AB337" s="37"/>
      <c r="AC337" s="37"/>
      <c r="AD337" s="37"/>
      <c r="AE337" s="37"/>
      <c r="AF337" s="37"/>
      <c r="AG337" s="37"/>
      <c r="AH337" s="37"/>
      <c r="AI337" s="37"/>
      <c r="AJ337" s="37"/>
      <c r="AK337" s="37"/>
      <c r="AL337" s="37"/>
      <c r="AM337" s="37"/>
      <c r="AN337" s="37"/>
      <c r="AO337" s="37"/>
      <c r="AP337" s="37"/>
      <c r="AQ337" s="37"/>
      <c r="AR337" s="37"/>
      <c r="AS337" s="37"/>
      <c r="AT337" s="37"/>
      <c r="AU337" s="37"/>
      <c r="AV337" s="37"/>
      <c r="AW337" s="37"/>
      <c r="AX337" s="40"/>
      <c r="AY337" s="12">
        <f t="shared" si="2"/>
        <v>0</v>
      </c>
      <c r="AZ337" s="47"/>
      <c r="BA337" s="25"/>
    </row>
    <row r="338" spans="1:53" ht="15" customHeight="1">
      <c r="A338" s="33"/>
      <c r="B338" s="34"/>
      <c r="C338" s="35"/>
      <c r="D338" s="36"/>
      <c r="E338" s="36"/>
      <c r="F338" s="37"/>
      <c r="G338" s="37"/>
      <c r="H338" s="37"/>
      <c r="I338" s="37"/>
      <c r="J338" s="37"/>
      <c r="K338" s="37"/>
      <c r="L338" s="37"/>
      <c r="M338" s="37"/>
      <c r="N338" s="37"/>
      <c r="O338" s="37"/>
      <c r="P338" s="37"/>
      <c r="Q338" s="37"/>
      <c r="R338" s="37"/>
      <c r="S338" s="37"/>
      <c r="T338" s="37"/>
      <c r="U338" s="37"/>
      <c r="V338" s="37"/>
      <c r="W338" s="37"/>
      <c r="X338" s="37"/>
      <c r="Y338" s="37"/>
      <c r="Z338" s="37"/>
      <c r="AA338" s="37"/>
      <c r="AB338" s="37"/>
      <c r="AC338" s="37"/>
      <c r="AD338" s="37"/>
      <c r="AE338" s="37"/>
      <c r="AF338" s="37"/>
      <c r="AG338" s="37"/>
      <c r="AH338" s="37"/>
      <c r="AI338" s="37"/>
      <c r="AJ338" s="37"/>
      <c r="AK338" s="37"/>
      <c r="AL338" s="37"/>
      <c r="AM338" s="37"/>
      <c r="AN338" s="37"/>
      <c r="AO338" s="37"/>
      <c r="AP338" s="37"/>
      <c r="AQ338" s="37"/>
      <c r="AR338" s="37"/>
      <c r="AS338" s="37"/>
      <c r="AT338" s="37"/>
      <c r="AU338" s="37"/>
      <c r="AV338" s="37"/>
      <c r="AW338" s="37"/>
      <c r="AX338" s="40"/>
      <c r="AY338" s="12">
        <f t="shared" si="2"/>
        <v>0</v>
      </c>
      <c r="AZ338" s="47"/>
      <c r="BA338" s="25"/>
    </row>
    <row r="339" spans="1:53" ht="15" customHeight="1">
      <c r="A339" s="33"/>
      <c r="B339" s="34"/>
      <c r="C339" s="35"/>
      <c r="D339" s="36"/>
      <c r="E339" s="36"/>
      <c r="F339" s="37"/>
      <c r="G339" s="37"/>
      <c r="H339" s="37"/>
      <c r="I339" s="37"/>
      <c r="J339" s="37"/>
      <c r="K339" s="37"/>
      <c r="L339" s="37"/>
      <c r="M339" s="37"/>
      <c r="N339" s="37"/>
      <c r="O339" s="37"/>
      <c r="P339" s="37"/>
      <c r="Q339" s="37"/>
      <c r="R339" s="37"/>
      <c r="S339" s="37"/>
      <c r="T339" s="37"/>
      <c r="U339" s="37"/>
      <c r="V339" s="37"/>
      <c r="W339" s="37"/>
      <c r="X339" s="37"/>
      <c r="Y339" s="37"/>
      <c r="Z339" s="37"/>
      <c r="AA339" s="37"/>
      <c r="AB339" s="37"/>
      <c r="AC339" s="37"/>
      <c r="AD339" s="37"/>
      <c r="AE339" s="37"/>
      <c r="AF339" s="37"/>
      <c r="AG339" s="37"/>
      <c r="AH339" s="37"/>
      <c r="AI339" s="37"/>
      <c r="AJ339" s="37"/>
      <c r="AK339" s="37"/>
      <c r="AL339" s="37"/>
      <c r="AM339" s="37"/>
      <c r="AN339" s="37"/>
      <c r="AO339" s="37"/>
      <c r="AP339" s="37"/>
      <c r="AQ339" s="37"/>
      <c r="AR339" s="37"/>
      <c r="AS339" s="37"/>
      <c r="AT339" s="37"/>
      <c r="AU339" s="37"/>
      <c r="AV339" s="37"/>
      <c r="AW339" s="37"/>
      <c r="AX339" s="40"/>
      <c r="AY339" s="12">
        <f t="shared" si="2"/>
        <v>0</v>
      </c>
      <c r="AZ339" s="47"/>
      <c r="BA339" s="25"/>
    </row>
    <row r="340" spans="1:53" ht="15" customHeight="1">
      <c r="A340" s="33"/>
      <c r="B340" s="34"/>
      <c r="C340" s="35"/>
      <c r="D340" s="36"/>
      <c r="E340" s="36"/>
      <c r="F340" s="37"/>
      <c r="G340" s="37"/>
      <c r="H340" s="37"/>
      <c r="I340" s="37"/>
      <c r="J340" s="37"/>
      <c r="K340" s="37"/>
      <c r="L340" s="37"/>
      <c r="M340" s="37"/>
      <c r="N340" s="37"/>
      <c r="O340" s="37"/>
      <c r="P340" s="37"/>
      <c r="Q340" s="37"/>
      <c r="R340" s="37"/>
      <c r="S340" s="37"/>
      <c r="T340" s="37"/>
      <c r="U340" s="37"/>
      <c r="V340" s="37"/>
      <c r="W340" s="37"/>
      <c r="X340" s="37"/>
      <c r="Y340" s="37"/>
      <c r="Z340" s="37"/>
      <c r="AA340" s="37"/>
      <c r="AB340" s="37"/>
      <c r="AC340" s="37"/>
      <c r="AD340" s="37"/>
      <c r="AE340" s="37"/>
      <c r="AF340" s="37"/>
      <c r="AG340" s="37"/>
      <c r="AH340" s="37"/>
      <c r="AI340" s="37"/>
      <c r="AJ340" s="37"/>
      <c r="AK340" s="37"/>
      <c r="AL340" s="37"/>
      <c r="AM340" s="37"/>
      <c r="AN340" s="37"/>
      <c r="AO340" s="37"/>
      <c r="AP340" s="37"/>
      <c r="AQ340" s="37"/>
      <c r="AR340" s="37"/>
      <c r="AS340" s="37"/>
      <c r="AT340" s="37"/>
      <c r="AU340" s="37"/>
      <c r="AV340" s="37"/>
      <c r="AW340" s="37"/>
      <c r="AX340" s="40"/>
      <c r="AY340" s="12">
        <f t="shared" si="2"/>
        <v>0</v>
      </c>
      <c r="AZ340" s="47"/>
      <c r="BA340" s="25"/>
    </row>
    <row r="341" spans="1:53" ht="15" customHeight="1">
      <c r="A341" s="33"/>
      <c r="B341" s="34"/>
      <c r="C341" s="35"/>
      <c r="D341" s="36"/>
      <c r="E341" s="36"/>
      <c r="F341" s="37"/>
      <c r="G341" s="37"/>
      <c r="H341" s="37"/>
      <c r="I341" s="37"/>
      <c r="J341" s="37"/>
      <c r="K341" s="37"/>
      <c r="L341" s="37"/>
      <c r="M341" s="37"/>
      <c r="N341" s="37"/>
      <c r="O341" s="37"/>
      <c r="P341" s="37"/>
      <c r="Q341" s="37"/>
      <c r="R341" s="37"/>
      <c r="S341" s="37"/>
      <c r="T341" s="37"/>
      <c r="U341" s="37"/>
      <c r="V341" s="37"/>
      <c r="W341" s="37"/>
      <c r="X341" s="37"/>
      <c r="Y341" s="37"/>
      <c r="Z341" s="37"/>
      <c r="AA341" s="37"/>
      <c r="AB341" s="37"/>
      <c r="AC341" s="37"/>
      <c r="AD341" s="37"/>
      <c r="AE341" s="37"/>
      <c r="AF341" s="37"/>
      <c r="AG341" s="37"/>
      <c r="AH341" s="37"/>
      <c r="AI341" s="37"/>
      <c r="AJ341" s="37"/>
      <c r="AK341" s="37"/>
      <c r="AL341" s="37"/>
      <c r="AM341" s="37"/>
      <c r="AN341" s="37"/>
      <c r="AO341" s="37"/>
      <c r="AP341" s="37"/>
      <c r="AQ341" s="37"/>
      <c r="AR341" s="37"/>
      <c r="AS341" s="37"/>
      <c r="AT341" s="37"/>
      <c r="AU341" s="37"/>
      <c r="AV341" s="37"/>
      <c r="AW341" s="37"/>
      <c r="AX341" s="40"/>
      <c r="AY341" s="12">
        <f t="shared" si="2"/>
        <v>0</v>
      </c>
      <c r="AZ341" s="47"/>
      <c r="BA341" s="25"/>
    </row>
    <row r="342" spans="1:53" ht="15" customHeight="1">
      <c r="A342" s="33"/>
      <c r="B342" s="34"/>
      <c r="C342" s="35"/>
      <c r="D342" s="36"/>
      <c r="E342" s="36"/>
      <c r="F342" s="37"/>
      <c r="G342" s="37"/>
      <c r="H342" s="37"/>
      <c r="I342" s="37"/>
      <c r="J342" s="37"/>
      <c r="K342" s="37"/>
      <c r="L342" s="37"/>
      <c r="M342" s="37"/>
      <c r="N342" s="37"/>
      <c r="O342" s="37"/>
      <c r="P342" s="37"/>
      <c r="Q342" s="37"/>
      <c r="R342" s="37"/>
      <c r="S342" s="37"/>
      <c r="T342" s="37"/>
      <c r="U342" s="37"/>
      <c r="V342" s="37"/>
      <c r="W342" s="37"/>
      <c r="X342" s="37"/>
      <c r="Y342" s="37"/>
      <c r="Z342" s="37"/>
      <c r="AA342" s="37"/>
      <c r="AB342" s="37"/>
      <c r="AC342" s="37"/>
      <c r="AD342" s="37"/>
      <c r="AE342" s="37"/>
      <c r="AF342" s="37"/>
      <c r="AG342" s="37"/>
      <c r="AH342" s="37"/>
      <c r="AI342" s="37"/>
      <c r="AJ342" s="37"/>
      <c r="AK342" s="37"/>
      <c r="AL342" s="37"/>
      <c r="AM342" s="37"/>
      <c r="AN342" s="37"/>
      <c r="AO342" s="37"/>
      <c r="AP342" s="37"/>
      <c r="AQ342" s="37"/>
      <c r="AR342" s="37"/>
      <c r="AS342" s="37"/>
      <c r="AT342" s="37"/>
      <c r="AU342" s="37"/>
      <c r="AV342" s="37"/>
      <c r="AW342" s="37"/>
      <c r="AX342" s="40"/>
      <c r="AY342" s="12">
        <f t="shared" si="2"/>
        <v>0</v>
      </c>
      <c r="AZ342" s="47"/>
      <c r="BA342" s="25"/>
    </row>
    <row r="343" spans="1:53" ht="15" customHeight="1">
      <c r="A343" s="33"/>
      <c r="B343" s="34"/>
      <c r="C343" s="35"/>
      <c r="D343" s="36"/>
      <c r="E343" s="36"/>
      <c r="F343" s="37"/>
      <c r="G343" s="37"/>
      <c r="H343" s="37"/>
      <c r="I343" s="37"/>
      <c r="J343" s="37"/>
      <c r="K343" s="37"/>
      <c r="L343" s="37"/>
      <c r="M343" s="37"/>
      <c r="N343" s="37"/>
      <c r="O343" s="37"/>
      <c r="P343" s="37"/>
      <c r="Q343" s="37"/>
      <c r="R343" s="37"/>
      <c r="S343" s="37"/>
      <c r="T343" s="37"/>
      <c r="U343" s="37"/>
      <c r="V343" s="37"/>
      <c r="W343" s="37"/>
      <c r="X343" s="37"/>
      <c r="Y343" s="37"/>
      <c r="Z343" s="37"/>
      <c r="AA343" s="37"/>
      <c r="AB343" s="37"/>
      <c r="AC343" s="37"/>
      <c r="AD343" s="37"/>
      <c r="AE343" s="37"/>
      <c r="AF343" s="37"/>
      <c r="AG343" s="37"/>
      <c r="AH343" s="37"/>
      <c r="AI343" s="37"/>
      <c r="AJ343" s="37"/>
      <c r="AK343" s="37"/>
      <c r="AL343" s="37"/>
      <c r="AM343" s="37"/>
      <c r="AN343" s="37"/>
      <c r="AO343" s="37"/>
      <c r="AP343" s="37"/>
      <c r="AQ343" s="37"/>
      <c r="AR343" s="37"/>
      <c r="AS343" s="37"/>
      <c r="AT343" s="37"/>
      <c r="AU343" s="37"/>
      <c r="AV343" s="37"/>
      <c r="AW343" s="37"/>
      <c r="AX343" s="40"/>
      <c r="AY343" s="12">
        <f t="shared" si="2"/>
        <v>0</v>
      </c>
      <c r="AZ343" s="47"/>
      <c r="BA343" s="25"/>
    </row>
    <row r="344" spans="1:53" ht="15" customHeight="1">
      <c r="A344" s="33"/>
      <c r="B344" s="34"/>
      <c r="C344" s="35"/>
      <c r="D344" s="36"/>
      <c r="E344" s="36"/>
      <c r="F344" s="37"/>
      <c r="G344" s="37"/>
      <c r="H344" s="37"/>
      <c r="I344" s="37"/>
      <c r="J344" s="37"/>
      <c r="K344" s="37"/>
      <c r="L344" s="37"/>
      <c r="M344" s="37"/>
      <c r="N344" s="37"/>
      <c r="O344" s="37"/>
      <c r="P344" s="37"/>
      <c r="Q344" s="37"/>
      <c r="R344" s="37"/>
      <c r="S344" s="37"/>
      <c r="T344" s="37"/>
      <c r="U344" s="37"/>
      <c r="V344" s="37"/>
      <c r="W344" s="37"/>
      <c r="X344" s="37"/>
      <c r="Y344" s="37"/>
      <c r="Z344" s="37"/>
      <c r="AA344" s="37"/>
      <c r="AB344" s="37"/>
      <c r="AC344" s="37"/>
      <c r="AD344" s="37"/>
      <c r="AE344" s="37"/>
      <c r="AF344" s="37"/>
      <c r="AG344" s="37"/>
      <c r="AH344" s="37"/>
      <c r="AI344" s="37"/>
      <c r="AJ344" s="37"/>
      <c r="AK344" s="37"/>
      <c r="AL344" s="37"/>
      <c r="AM344" s="37"/>
      <c r="AN344" s="37"/>
      <c r="AO344" s="37"/>
      <c r="AP344" s="37"/>
      <c r="AQ344" s="37"/>
      <c r="AR344" s="37"/>
      <c r="AS344" s="37"/>
      <c r="AT344" s="37"/>
      <c r="AU344" s="37"/>
      <c r="AV344" s="37"/>
      <c r="AW344" s="37"/>
      <c r="AX344" s="40"/>
      <c r="AY344" s="12">
        <f t="shared" si="2"/>
        <v>0</v>
      </c>
      <c r="AZ344" s="47"/>
      <c r="BA344" s="25"/>
    </row>
    <row r="345" spans="1:53" ht="15" customHeight="1">
      <c r="A345" s="33"/>
      <c r="B345" s="34"/>
      <c r="C345" s="35"/>
      <c r="D345" s="36"/>
      <c r="E345" s="36"/>
      <c r="F345" s="37"/>
      <c r="G345" s="37"/>
      <c r="H345" s="37"/>
      <c r="I345" s="37"/>
      <c r="J345" s="37"/>
      <c r="K345" s="37"/>
      <c r="L345" s="37"/>
      <c r="M345" s="37"/>
      <c r="N345" s="37"/>
      <c r="O345" s="37"/>
      <c r="P345" s="37"/>
      <c r="Q345" s="37"/>
      <c r="R345" s="37"/>
      <c r="S345" s="37"/>
      <c r="T345" s="37"/>
      <c r="U345" s="37"/>
      <c r="V345" s="37"/>
      <c r="W345" s="37"/>
      <c r="X345" s="37"/>
      <c r="Y345" s="37"/>
      <c r="Z345" s="37"/>
      <c r="AA345" s="37"/>
      <c r="AB345" s="37"/>
      <c r="AC345" s="37"/>
      <c r="AD345" s="37"/>
      <c r="AE345" s="37"/>
      <c r="AF345" s="37"/>
      <c r="AG345" s="37"/>
      <c r="AH345" s="37"/>
      <c r="AI345" s="37"/>
      <c r="AJ345" s="37"/>
      <c r="AK345" s="37"/>
      <c r="AL345" s="37"/>
      <c r="AM345" s="37"/>
      <c r="AN345" s="37"/>
      <c r="AO345" s="37"/>
      <c r="AP345" s="37"/>
      <c r="AQ345" s="37"/>
      <c r="AR345" s="37"/>
      <c r="AS345" s="37"/>
      <c r="AT345" s="37"/>
      <c r="AU345" s="37"/>
      <c r="AV345" s="37"/>
      <c r="AW345" s="37"/>
      <c r="AX345" s="40"/>
      <c r="AY345" s="12">
        <f t="shared" si="2"/>
        <v>0</v>
      </c>
      <c r="AZ345" s="47"/>
      <c r="BA345" s="25"/>
    </row>
    <row r="346" spans="1:53" ht="15" customHeight="1">
      <c r="A346" s="33"/>
      <c r="B346" s="34"/>
      <c r="C346" s="35"/>
      <c r="D346" s="36"/>
      <c r="E346" s="36"/>
      <c r="F346" s="37"/>
      <c r="G346" s="37"/>
      <c r="H346" s="37"/>
      <c r="I346" s="37"/>
      <c r="J346" s="37"/>
      <c r="K346" s="37"/>
      <c r="L346" s="37"/>
      <c r="M346" s="37"/>
      <c r="N346" s="37"/>
      <c r="O346" s="37"/>
      <c r="P346" s="37"/>
      <c r="Q346" s="37"/>
      <c r="R346" s="37"/>
      <c r="S346" s="37"/>
      <c r="T346" s="37"/>
      <c r="U346" s="37"/>
      <c r="V346" s="37"/>
      <c r="W346" s="37"/>
      <c r="X346" s="37"/>
      <c r="Y346" s="37"/>
      <c r="Z346" s="37"/>
      <c r="AA346" s="37"/>
      <c r="AB346" s="37"/>
      <c r="AC346" s="37"/>
      <c r="AD346" s="37"/>
      <c r="AE346" s="37"/>
      <c r="AF346" s="37"/>
      <c r="AG346" s="37"/>
      <c r="AH346" s="37"/>
      <c r="AI346" s="37"/>
      <c r="AJ346" s="37"/>
      <c r="AK346" s="37"/>
      <c r="AL346" s="37"/>
      <c r="AM346" s="37"/>
      <c r="AN346" s="37"/>
      <c r="AO346" s="37"/>
      <c r="AP346" s="37"/>
      <c r="AQ346" s="37"/>
      <c r="AR346" s="37"/>
      <c r="AS346" s="37"/>
      <c r="AT346" s="37"/>
      <c r="AU346" s="37"/>
      <c r="AV346" s="37"/>
      <c r="AW346" s="37"/>
      <c r="AX346" s="40"/>
      <c r="AY346" s="12">
        <f t="shared" si="2"/>
        <v>0</v>
      </c>
      <c r="AZ346" s="47"/>
      <c r="BA346" s="25"/>
    </row>
    <row r="347" spans="1:53" ht="15" customHeight="1">
      <c r="A347" s="33"/>
      <c r="B347" s="34"/>
      <c r="C347" s="35"/>
      <c r="D347" s="36"/>
      <c r="E347" s="36"/>
      <c r="F347" s="37"/>
      <c r="G347" s="37"/>
      <c r="H347" s="37"/>
      <c r="I347" s="37"/>
      <c r="J347" s="37"/>
      <c r="K347" s="37"/>
      <c r="L347" s="37"/>
      <c r="M347" s="37"/>
      <c r="N347" s="37"/>
      <c r="O347" s="37"/>
      <c r="P347" s="37"/>
      <c r="Q347" s="37"/>
      <c r="R347" s="37"/>
      <c r="S347" s="37"/>
      <c r="T347" s="37"/>
      <c r="U347" s="37"/>
      <c r="V347" s="37"/>
      <c r="W347" s="37"/>
      <c r="X347" s="37"/>
      <c r="Y347" s="37"/>
      <c r="Z347" s="37"/>
      <c r="AA347" s="37"/>
      <c r="AB347" s="37"/>
      <c r="AC347" s="37"/>
      <c r="AD347" s="37"/>
      <c r="AE347" s="37"/>
      <c r="AF347" s="37"/>
      <c r="AG347" s="37"/>
      <c r="AH347" s="37"/>
      <c r="AI347" s="37"/>
      <c r="AJ347" s="37"/>
      <c r="AK347" s="37"/>
      <c r="AL347" s="37"/>
      <c r="AM347" s="37"/>
      <c r="AN347" s="37"/>
      <c r="AO347" s="37"/>
      <c r="AP347" s="37"/>
      <c r="AQ347" s="37"/>
      <c r="AR347" s="37"/>
      <c r="AS347" s="37"/>
      <c r="AT347" s="37"/>
      <c r="AU347" s="37"/>
      <c r="AV347" s="37"/>
      <c r="AW347" s="37"/>
      <c r="AX347" s="40"/>
      <c r="AY347" s="12">
        <f t="shared" si="2"/>
        <v>0</v>
      </c>
      <c r="AZ347" s="47"/>
      <c r="BA347" s="25"/>
    </row>
    <row r="348" spans="1:53" ht="15" customHeight="1">
      <c r="A348" s="33"/>
      <c r="B348" s="34"/>
      <c r="C348" s="35"/>
      <c r="D348" s="36"/>
      <c r="E348" s="36"/>
      <c r="F348" s="37"/>
      <c r="G348" s="37"/>
      <c r="H348" s="37"/>
      <c r="I348" s="37"/>
      <c r="J348" s="37"/>
      <c r="K348" s="37"/>
      <c r="L348" s="37"/>
      <c r="M348" s="37"/>
      <c r="N348" s="37"/>
      <c r="O348" s="37"/>
      <c r="P348" s="37"/>
      <c r="Q348" s="37"/>
      <c r="R348" s="37"/>
      <c r="S348" s="37"/>
      <c r="T348" s="37"/>
      <c r="U348" s="37"/>
      <c r="V348" s="37"/>
      <c r="W348" s="37"/>
      <c r="X348" s="37"/>
      <c r="Y348" s="37"/>
      <c r="Z348" s="37"/>
      <c r="AA348" s="37"/>
      <c r="AB348" s="37"/>
      <c r="AC348" s="37"/>
      <c r="AD348" s="37"/>
      <c r="AE348" s="37"/>
      <c r="AF348" s="37"/>
      <c r="AG348" s="37"/>
      <c r="AH348" s="37"/>
      <c r="AI348" s="37"/>
      <c r="AJ348" s="37"/>
      <c r="AK348" s="37"/>
      <c r="AL348" s="37"/>
      <c r="AM348" s="37"/>
      <c r="AN348" s="37"/>
      <c r="AO348" s="37"/>
      <c r="AP348" s="37"/>
      <c r="AQ348" s="37"/>
      <c r="AR348" s="37"/>
      <c r="AS348" s="37"/>
      <c r="AT348" s="37"/>
      <c r="AU348" s="37"/>
      <c r="AV348" s="37"/>
      <c r="AW348" s="37"/>
      <c r="AX348" s="40"/>
      <c r="AY348" s="12">
        <f t="shared" si="2"/>
        <v>0</v>
      </c>
      <c r="AZ348" s="47"/>
      <c r="BA348" s="25"/>
    </row>
    <row r="349" spans="1:53" ht="15" customHeight="1">
      <c r="A349" s="33"/>
      <c r="B349" s="34"/>
      <c r="C349" s="35"/>
      <c r="D349" s="36"/>
      <c r="E349" s="36"/>
      <c r="F349" s="37"/>
      <c r="G349" s="37"/>
      <c r="H349" s="37"/>
      <c r="I349" s="37"/>
      <c r="J349" s="37"/>
      <c r="K349" s="37"/>
      <c r="L349" s="37"/>
      <c r="M349" s="37"/>
      <c r="N349" s="37"/>
      <c r="O349" s="37"/>
      <c r="P349" s="37"/>
      <c r="Q349" s="37"/>
      <c r="R349" s="37"/>
      <c r="S349" s="37"/>
      <c r="T349" s="37"/>
      <c r="U349" s="37"/>
      <c r="V349" s="37"/>
      <c r="W349" s="37"/>
      <c r="X349" s="37"/>
      <c r="Y349" s="37"/>
      <c r="Z349" s="37"/>
      <c r="AA349" s="37"/>
      <c r="AB349" s="37"/>
      <c r="AC349" s="37"/>
      <c r="AD349" s="37"/>
      <c r="AE349" s="37"/>
      <c r="AF349" s="37"/>
      <c r="AG349" s="37"/>
      <c r="AH349" s="37"/>
      <c r="AI349" s="37"/>
      <c r="AJ349" s="37"/>
      <c r="AK349" s="37"/>
      <c r="AL349" s="37"/>
      <c r="AM349" s="37"/>
      <c r="AN349" s="37"/>
      <c r="AO349" s="37"/>
      <c r="AP349" s="37"/>
      <c r="AQ349" s="37"/>
      <c r="AR349" s="37"/>
      <c r="AS349" s="37"/>
      <c r="AT349" s="37"/>
      <c r="AU349" s="37"/>
      <c r="AV349" s="37"/>
      <c r="AW349" s="37"/>
      <c r="AX349" s="40"/>
      <c r="AY349" s="12">
        <f t="shared" si="2"/>
        <v>0</v>
      </c>
      <c r="AZ349" s="47"/>
      <c r="BA349" s="25"/>
    </row>
    <row r="350" spans="1:53" ht="15" customHeight="1">
      <c r="A350" s="33"/>
      <c r="B350" s="34"/>
      <c r="C350" s="35"/>
      <c r="D350" s="36"/>
      <c r="E350" s="36"/>
      <c r="F350" s="37"/>
      <c r="G350" s="37"/>
      <c r="H350" s="37"/>
      <c r="I350" s="37"/>
      <c r="J350" s="37"/>
      <c r="K350" s="37"/>
      <c r="L350" s="37"/>
      <c r="M350" s="37"/>
      <c r="N350" s="37"/>
      <c r="O350" s="37"/>
      <c r="P350" s="37"/>
      <c r="Q350" s="37"/>
      <c r="R350" s="37"/>
      <c r="S350" s="37"/>
      <c r="T350" s="37"/>
      <c r="U350" s="37"/>
      <c r="V350" s="37"/>
      <c r="W350" s="37"/>
      <c r="X350" s="37"/>
      <c r="Y350" s="37"/>
      <c r="Z350" s="37"/>
      <c r="AA350" s="37"/>
      <c r="AB350" s="37"/>
      <c r="AC350" s="37"/>
      <c r="AD350" s="37"/>
      <c r="AE350" s="37"/>
      <c r="AF350" s="37"/>
      <c r="AG350" s="37"/>
      <c r="AH350" s="37"/>
      <c r="AI350" s="37"/>
      <c r="AJ350" s="37"/>
      <c r="AK350" s="37"/>
      <c r="AL350" s="37"/>
      <c r="AM350" s="37"/>
      <c r="AN350" s="37"/>
      <c r="AO350" s="37"/>
      <c r="AP350" s="37"/>
      <c r="AQ350" s="37"/>
      <c r="AR350" s="37"/>
      <c r="AS350" s="37"/>
      <c r="AT350" s="37"/>
      <c r="AU350" s="37"/>
      <c r="AV350" s="37"/>
      <c r="AW350" s="37"/>
      <c r="AX350" s="40"/>
      <c r="AY350" s="12">
        <f t="shared" si="2"/>
        <v>0</v>
      </c>
      <c r="AZ350" s="47"/>
      <c r="BA350" s="25"/>
    </row>
    <row r="351" spans="1:53" ht="15" customHeight="1">
      <c r="A351" s="33"/>
      <c r="B351" s="34"/>
      <c r="C351" s="35"/>
      <c r="D351" s="36"/>
      <c r="E351" s="36"/>
      <c r="F351" s="37"/>
      <c r="G351" s="37"/>
      <c r="H351" s="37"/>
      <c r="I351" s="37"/>
      <c r="J351" s="37"/>
      <c r="K351" s="37"/>
      <c r="L351" s="37"/>
      <c r="M351" s="37"/>
      <c r="N351" s="37"/>
      <c r="O351" s="37"/>
      <c r="P351" s="37"/>
      <c r="Q351" s="37"/>
      <c r="R351" s="37"/>
      <c r="S351" s="37"/>
      <c r="T351" s="37"/>
      <c r="U351" s="37"/>
      <c r="V351" s="37"/>
      <c r="W351" s="37"/>
      <c r="X351" s="37"/>
      <c r="Y351" s="37"/>
      <c r="Z351" s="37"/>
      <c r="AA351" s="37"/>
      <c r="AB351" s="37"/>
      <c r="AC351" s="37"/>
      <c r="AD351" s="37"/>
      <c r="AE351" s="37"/>
      <c r="AF351" s="37"/>
      <c r="AG351" s="37"/>
      <c r="AH351" s="37"/>
      <c r="AI351" s="37"/>
      <c r="AJ351" s="37"/>
      <c r="AK351" s="37"/>
      <c r="AL351" s="37"/>
      <c r="AM351" s="37"/>
      <c r="AN351" s="37"/>
      <c r="AO351" s="37"/>
      <c r="AP351" s="37"/>
      <c r="AQ351" s="37"/>
      <c r="AR351" s="37"/>
      <c r="AS351" s="37"/>
      <c r="AT351" s="37"/>
      <c r="AU351" s="37"/>
      <c r="AV351" s="37"/>
      <c r="AW351" s="37"/>
      <c r="AX351" s="40"/>
      <c r="AY351" s="12">
        <f t="shared" si="2"/>
        <v>0</v>
      </c>
      <c r="AZ351" s="47"/>
      <c r="BA351" s="25"/>
    </row>
    <row r="352" spans="1:53" ht="15" customHeight="1">
      <c r="A352" s="33"/>
      <c r="B352" s="34"/>
      <c r="C352" s="35"/>
      <c r="D352" s="36"/>
      <c r="E352" s="36"/>
      <c r="F352" s="37"/>
      <c r="G352" s="37"/>
      <c r="H352" s="37"/>
      <c r="I352" s="37"/>
      <c r="J352" s="37"/>
      <c r="K352" s="37"/>
      <c r="L352" s="37"/>
      <c r="M352" s="37"/>
      <c r="N352" s="37"/>
      <c r="O352" s="37"/>
      <c r="P352" s="37"/>
      <c r="Q352" s="37"/>
      <c r="R352" s="37"/>
      <c r="S352" s="37"/>
      <c r="T352" s="37"/>
      <c r="U352" s="37"/>
      <c r="V352" s="37"/>
      <c r="W352" s="37"/>
      <c r="X352" s="37"/>
      <c r="Y352" s="37"/>
      <c r="Z352" s="37"/>
      <c r="AA352" s="37"/>
      <c r="AB352" s="37"/>
      <c r="AC352" s="37"/>
      <c r="AD352" s="37"/>
      <c r="AE352" s="37"/>
      <c r="AF352" s="37"/>
      <c r="AG352" s="37"/>
      <c r="AH352" s="37"/>
      <c r="AI352" s="37"/>
      <c r="AJ352" s="37"/>
      <c r="AK352" s="37"/>
      <c r="AL352" s="37"/>
      <c r="AM352" s="37"/>
      <c r="AN352" s="37"/>
      <c r="AO352" s="37"/>
      <c r="AP352" s="37"/>
      <c r="AQ352" s="37"/>
      <c r="AR352" s="37"/>
      <c r="AS352" s="37"/>
      <c r="AT352" s="37"/>
      <c r="AU352" s="37"/>
      <c r="AV352" s="37"/>
      <c r="AW352" s="37"/>
      <c r="AX352" s="40"/>
      <c r="AY352" s="12">
        <f t="shared" si="2"/>
        <v>0</v>
      </c>
      <c r="AZ352" s="47"/>
      <c r="BA352" s="25"/>
    </row>
    <row r="353" spans="1:53" ht="15" customHeight="1">
      <c r="A353" s="33"/>
      <c r="B353" s="34"/>
      <c r="C353" s="35"/>
      <c r="D353" s="36"/>
      <c r="E353" s="36"/>
      <c r="F353" s="37"/>
      <c r="G353" s="37"/>
      <c r="H353" s="37"/>
      <c r="I353" s="37"/>
      <c r="J353" s="37"/>
      <c r="K353" s="37"/>
      <c r="L353" s="37"/>
      <c r="M353" s="37"/>
      <c r="N353" s="37"/>
      <c r="O353" s="37"/>
      <c r="P353" s="37"/>
      <c r="Q353" s="37"/>
      <c r="R353" s="37"/>
      <c r="S353" s="37"/>
      <c r="T353" s="37"/>
      <c r="U353" s="37"/>
      <c r="V353" s="37"/>
      <c r="W353" s="37"/>
      <c r="X353" s="37"/>
      <c r="Y353" s="37"/>
      <c r="Z353" s="37"/>
      <c r="AA353" s="37"/>
      <c r="AB353" s="37"/>
      <c r="AC353" s="37"/>
      <c r="AD353" s="37"/>
      <c r="AE353" s="37"/>
      <c r="AF353" s="37"/>
      <c r="AG353" s="37"/>
      <c r="AH353" s="37"/>
      <c r="AI353" s="37"/>
      <c r="AJ353" s="37"/>
      <c r="AK353" s="37"/>
      <c r="AL353" s="37"/>
      <c r="AM353" s="37"/>
      <c r="AN353" s="37"/>
      <c r="AO353" s="37"/>
      <c r="AP353" s="37"/>
      <c r="AQ353" s="37"/>
      <c r="AR353" s="37"/>
      <c r="AS353" s="37"/>
      <c r="AT353" s="37"/>
      <c r="AU353" s="37"/>
      <c r="AV353" s="37"/>
      <c r="AW353" s="37"/>
      <c r="AX353" s="40"/>
      <c r="AY353" s="12">
        <f t="shared" si="2"/>
        <v>0</v>
      </c>
      <c r="AZ353" s="47"/>
      <c r="BA353" s="25"/>
    </row>
    <row r="354" spans="1:53" ht="15" customHeight="1">
      <c r="A354" s="33"/>
      <c r="B354" s="34"/>
      <c r="C354" s="35"/>
      <c r="D354" s="36"/>
      <c r="E354" s="36"/>
      <c r="F354" s="37"/>
      <c r="G354" s="37"/>
      <c r="H354" s="37"/>
      <c r="I354" s="37"/>
      <c r="J354" s="37"/>
      <c r="K354" s="37"/>
      <c r="L354" s="37"/>
      <c r="M354" s="37"/>
      <c r="N354" s="37"/>
      <c r="O354" s="37"/>
      <c r="P354" s="37"/>
      <c r="Q354" s="37"/>
      <c r="R354" s="37"/>
      <c r="S354" s="37"/>
      <c r="T354" s="37"/>
      <c r="U354" s="37"/>
      <c r="V354" s="37"/>
      <c r="W354" s="37"/>
      <c r="X354" s="37"/>
      <c r="Y354" s="37"/>
      <c r="Z354" s="37"/>
      <c r="AA354" s="37"/>
      <c r="AB354" s="37"/>
      <c r="AC354" s="37"/>
      <c r="AD354" s="37"/>
      <c r="AE354" s="37"/>
      <c r="AF354" s="37"/>
      <c r="AG354" s="37"/>
      <c r="AH354" s="37"/>
      <c r="AI354" s="37"/>
      <c r="AJ354" s="37"/>
      <c r="AK354" s="37"/>
      <c r="AL354" s="37"/>
      <c r="AM354" s="37"/>
      <c r="AN354" s="37"/>
      <c r="AO354" s="37"/>
      <c r="AP354" s="37"/>
      <c r="AQ354" s="37"/>
      <c r="AR354" s="37"/>
      <c r="AS354" s="37"/>
      <c r="AT354" s="37"/>
      <c r="AU354" s="37"/>
      <c r="AV354" s="37"/>
      <c r="AW354" s="37"/>
      <c r="AX354" s="40"/>
      <c r="AY354" s="12">
        <f t="shared" si="2"/>
        <v>0</v>
      </c>
      <c r="AZ354" s="47"/>
      <c r="BA354" s="25"/>
    </row>
    <row r="355" spans="1:53" ht="15" customHeight="1">
      <c r="A355" s="33"/>
      <c r="B355" s="34"/>
      <c r="C355" s="35"/>
      <c r="D355" s="36"/>
      <c r="E355" s="36"/>
      <c r="F355" s="37"/>
      <c r="G355" s="37"/>
      <c r="H355" s="37"/>
      <c r="I355" s="37"/>
      <c r="J355" s="37"/>
      <c r="K355" s="37"/>
      <c r="L355" s="37"/>
      <c r="M355" s="37"/>
      <c r="N355" s="37"/>
      <c r="O355" s="37"/>
      <c r="P355" s="37"/>
      <c r="Q355" s="37"/>
      <c r="R355" s="37"/>
      <c r="S355" s="37"/>
      <c r="T355" s="37"/>
      <c r="U355" s="37"/>
      <c r="V355" s="37"/>
      <c r="W355" s="37"/>
      <c r="X355" s="37"/>
      <c r="Y355" s="37"/>
      <c r="Z355" s="37"/>
      <c r="AA355" s="37"/>
      <c r="AB355" s="37"/>
      <c r="AC355" s="37"/>
      <c r="AD355" s="37"/>
      <c r="AE355" s="37"/>
      <c r="AF355" s="37"/>
      <c r="AG355" s="37"/>
      <c r="AH355" s="37"/>
      <c r="AI355" s="37"/>
      <c r="AJ355" s="37"/>
      <c r="AK355" s="37"/>
      <c r="AL355" s="37"/>
      <c r="AM355" s="37"/>
      <c r="AN355" s="37"/>
      <c r="AO355" s="37"/>
      <c r="AP355" s="37"/>
      <c r="AQ355" s="37"/>
      <c r="AR355" s="37"/>
      <c r="AS355" s="37"/>
      <c r="AT355" s="37"/>
      <c r="AU355" s="37"/>
      <c r="AV355" s="37"/>
      <c r="AW355" s="37"/>
      <c r="AX355" s="40"/>
      <c r="AY355" s="12">
        <f t="shared" si="2"/>
        <v>0</v>
      </c>
      <c r="AZ355" s="47"/>
      <c r="BA355" s="25"/>
    </row>
    <row r="356" spans="1:53" ht="15" customHeight="1">
      <c r="A356" s="33"/>
      <c r="B356" s="34"/>
      <c r="C356" s="35"/>
      <c r="D356" s="36"/>
      <c r="E356" s="36"/>
      <c r="F356" s="37"/>
      <c r="G356" s="37"/>
      <c r="H356" s="37"/>
      <c r="I356" s="37"/>
      <c r="J356" s="37"/>
      <c r="K356" s="37"/>
      <c r="L356" s="37"/>
      <c r="M356" s="37"/>
      <c r="N356" s="37"/>
      <c r="O356" s="37"/>
      <c r="P356" s="37"/>
      <c r="Q356" s="37"/>
      <c r="R356" s="37"/>
      <c r="S356" s="37"/>
      <c r="T356" s="37"/>
      <c r="U356" s="37"/>
      <c r="V356" s="37"/>
      <c r="W356" s="37"/>
      <c r="X356" s="37"/>
      <c r="Y356" s="37"/>
      <c r="Z356" s="37"/>
      <c r="AA356" s="37"/>
      <c r="AB356" s="37"/>
      <c r="AC356" s="37"/>
      <c r="AD356" s="37"/>
      <c r="AE356" s="37"/>
      <c r="AF356" s="37"/>
      <c r="AG356" s="37"/>
      <c r="AH356" s="37"/>
      <c r="AI356" s="37"/>
      <c r="AJ356" s="37"/>
      <c r="AK356" s="37"/>
      <c r="AL356" s="37"/>
      <c r="AM356" s="37"/>
      <c r="AN356" s="37"/>
      <c r="AO356" s="37"/>
      <c r="AP356" s="37"/>
      <c r="AQ356" s="37"/>
      <c r="AR356" s="37"/>
      <c r="AS356" s="37"/>
      <c r="AT356" s="37"/>
      <c r="AU356" s="37"/>
      <c r="AV356" s="37"/>
      <c r="AW356" s="37"/>
      <c r="AX356" s="40"/>
      <c r="AY356" s="12">
        <f t="shared" si="2"/>
        <v>0</v>
      </c>
      <c r="AZ356" s="47"/>
      <c r="BA356" s="25"/>
    </row>
    <row r="357" spans="1:53" ht="15" customHeight="1">
      <c r="A357" s="33"/>
      <c r="B357" s="34"/>
      <c r="C357" s="35"/>
      <c r="D357" s="36"/>
      <c r="E357" s="36"/>
      <c r="F357" s="37"/>
      <c r="G357" s="37"/>
      <c r="H357" s="37"/>
      <c r="I357" s="37"/>
      <c r="J357" s="37"/>
      <c r="K357" s="37"/>
      <c r="L357" s="37"/>
      <c r="M357" s="37"/>
      <c r="N357" s="37"/>
      <c r="O357" s="37"/>
      <c r="P357" s="37"/>
      <c r="Q357" s="37"/>
      <c r="R357" s="37"/>
      <c r="S357" s="37"/>
      <c r="T357" s="37"/>
      <c r="U357" s="37"/>
      <c r="V357" s="37"/>
      <c r="W357" s="37"/>
      <c r="X357" s="37"/>
      <c r="Y357" s="37"/>
      <c r="Z357" s="37"/>
      <c r="AA357" s="37"/>
      <c r="AB357" s="37"/>
      <c r="AC357" s="37"/>
      <c r="AD357" s="37"/>
      <c r="AE357" s="37"/>
      <c r="AF357" s="37"/>
      <c r="AG357" s="37"/>
      <c r="AH357" s="37"/>
      <c r="AI357" s="37"/>
      <c r="AJ357" s="37"/>
      <c r="AK357" s="37"/>
      <c r="AL357" s="37"/>
      <c r="AM357" s="37"/>
      <c r="AN357" s="37"/>
      <c r="AO357" s="37"/>
      <c r="AP357" s="37"/>
      <c r="AQ357" s="37"/>
      <c r="AR357" s="37"/>
      <c r="AS357" s="37"/>
      <c r="AT357" s="37"/>
      <c r="AU357" s="37"/>
      <c r="AV357" s="37"/>
      <c r="AW357" s="37"/>
      <c r="AX357" s="40"/>
      <c r="AY357" s="12">
        <f t="shared" si="2"/>
        <v>0</v>
      </c>
      <c r="AZ357" s="47"/>
      <c r="BA357" s="25"/>
    </row>
    <row r="358" spans="1:53" ht="15" customHeight="1">
      <c r="A358" s="33"/>
      <c r="B358" s="34"/>
      <c r="C358" s="35"/>
      <c r="D358" s="36"/>
      <c r="E358" s="36"/>
      <c r="F358" s="37"/>
      <c r="G358" s="37"/>
      <c r="H358" s="37"/>
      <c r="I358" s="37"/>
      <c r="J358" s="37"/>
      <c r="K358" s="37"/>
      <c r="L358" s="37"/>
      <c r="M358" s="37"/>
      <c r="N358" s="37"/>
      <c r="O358" s="37"/>
      <c r="P358" s="37"/>
      <c r="Q358" s="37"/>
      <c r="R358" s="37"/>
      <c r="S358" s="37"/>
      <c r="T358" s="37"/>
      <c r="U358" s="37"/>
      <c r="V358" s="37"/>
      <c r="W358" s="37"/>
      <c r="X358" s="37"/>
      <c r="Y358" s="37"/>
      <c r="Z358" s="37"/>
      <c r="AA358" s="37"/>
      <c r="AB358" s="37"/>
      <c r="AC358" s="37"/>
      <c r="AD358" s="37"/>
      <c r="AE358" s="37"/>
      <c r="AF358" s="37"/>
      <c r="AG358" s="37"/>
      <c r="AH358" s="37"/>
      <c r="AI358" s="37"/>
      <c r="AJ358" s="37"/>
      <c r="AK358" s="37"/>
      <c r="AL358" s="37"/>
      <c r="AM358" s="37"/>
      <c r="AN358" s="37"/>
      <c r="AO358" s="37"/>
      <c r="AP358" s="37"/>
      <c r="AQ358" s="37"/>
      <c r="AR358" s="37"/>
      <c r="AS358" s="37"/>
      <c r="AT358" s="37"/>
      <c r="AU358" s="37"/>
      <c r="AV358" s="37"/>
      <c r="AW358" s="37"/>
      <c r="AX358" s="40"/>
      <c r="AY358" s="12">
        <f t="shared" si="2"/>
        <v>0</v>
      </c>
      <c r="AZ358" s="47"/>
      <c r="BA358" s="25"/>
    </row>
    <row r="359" spans="1:53" ht="15" customHeight="1">
      <c r="A359" s="33"/>
      <c r="B359" s="34"/>
      <c r="C359" s="35"/>
      <c r="D359" s="36"/>
      <c r="E359" s="36"/>
      <c r="F359" s="37"/>
      <c r="G359" s="37"/>
      <c r="H359" s="37"/>
      <c r="I359" s="37"/>
      <c r="J359" s="37"/>
      <c r="K359" s="37"/>
      <c r="L359" s="37"/>
      <c r="M359" s="37"/>
      <c r="N359" s="37"/>
      <c r="O359" s="37"/>
      <c r="P359" s="37"/>
      <c r="Q359" s="37"/>
      <c r="R359" s="37"/>
      <c r="S359" s="37"/>
      <c r="T359" s="37"/>
      <c r="U359" s="37"/>
      <c r="V359" s="37"/>
      <c r="W359" s="37"/>
      <c r="X359" s="37"/>
      <c r="Y359" s="37"/>
      <c r="Z359" s="37"/>
      <c r="AA359" s="37"/>
      <c r="AB359" s="37"/>
      <c r="AC359" s="37"/>
      <c r="AD359" s="37"/>
      <c r="AE359" s="37"/>
      <c r="AF359" s="37"/>
      <c r="AG359" s="37"/>
      <c r="AH359" s="37"/>
      <c r="AI359" s="37"/>
      <c r="AJ359" s="37"/>
      <c r="AK359" s="37"/>
      <c r="AL359" s="37"/>
      <c r="AM359" s="37"/>
      <c r="AN359" s="37"/>
      <c r="AO359" s="37"/>
      <c r="AP359" s="37"/>
      <c r="AQ359" s="37"/>
      <c r="AR359" s="37"/>
      <c r="AS359" s="37"/>
      <c r="AT359" s="37"/>
      <c r="AU359" s="37"/>
      <c r="AV359" s="37"/>
      <c r="AW359" s="37"/>
      <c r="AX359" s="40"/>
      <c r="AY359" s="12">
        <f t="shared" si="2"/>
        <v>0</v>
      </c>
      <c r="AZ359" s="47"/>
      <c r="BA359" s="25"/>
    </row>
    <row r="360" spans="1:53" ht="15" customHeight="1">
      <c r="A360" s="33"/>
      <c r="B360" s="34"/>
      <c r="C360" s="35"/>
      <c r="D360" s="36"/>
      <c r="E360" s="36"/>
      <c r="F360" s="37"/>
      <c r="G360" s="37"/>
      <c r="H360" s="37"/>
      <c r="I360" s="37"/>
      <c r="J360" s="37"/>
      <c r="K360" s="37"/>
      <c r="L360" s="37"/>
      <c r="M360" s="37"/>
      <c r="N360" s="37"/>
      <c r="O360" s="37"/>
      <c r="P360" s="37"/>
      <c r="Q360" s="37"/>
      <c r="R360" s="37"/>
      <c r="S360" s="37"/>
      <c r="T360" s="37"/>
      <c r="U360" s="37"/>
      <c r="V360" s="37"/>
      <c r="W360" s="37"/>
      <c r="X360" s="37"/>
      <c r="Y360" s="37"/>
      <c r="Z360" s="37"/>
      <c r="AA360" s="37"/>
      <c r="AB360" s="37"/>
      <c r="AC360" s="37"/>
      <c r="AD360" s="37"/>
      <c r="AE360" s="37"/>
      <c r="AF360" s="37"/>
      <c r="AG360" s="37"/>
      <c r="AH360" s="37"/>
      <c r="AI360" s="37"/>
      <c r="AJ360" s="37"/>
      <c r="AK360" s="37"/>
      <c r="AL360" s="37"/>
      <c r="AM360" s="37"/>
      <c r="AN360" s="37"/>
      <c r="AO360" s="37"/>
      <c r="AP360" s="37"/>
      <c r="AQ360" s="37"/>
      <c r="AR360" s="37"/>
      <c r="AS360" s="37"/>
      <c r="AT360" s="37"/>
      <c r="AU360" s="37"/>
      <c r="AV360" s="37"/>
      <c r="AW360" s="37"/>
      <c r="AX360" s="40"/>
      <c r="AY360" s="12">
        <f t="shared" si="2"/>
        <v>0</v>
      </c>
      <c r="AZ360" s="47"/>
      <c r="BA360" s="25"/>
    </row>
    <row r="361" spans="1:53" ht="15" customHeight="1">
      <c r="A361" s="33"/>
      <c r="B361" s="34"/>
      <c r="C361" s="35"/>
      <c r="D361" s="36"/>
      <c r="E361" s="36"/>
      <c r="F361" s="37"/>
      <c r="G361" s="37"/>
      <c r="H361" s="37"/>
      <c r="I361" s="37"/>
      <c r="J361" s="37"/>
      <c r="K361" s="37"/>
      <c r="L361" s="37"/>
      <c r="M361" s="37"/>
      <c r="N361" s="37"/>
      <c r="O361" s="37"/>
      <c r="P361" s="37"/>
      <c r="Q361" s="37"/>
      <c r="R361" s="37"/>
      <c r="S361" s="37"/>
      <c r="T361" s="37"/>
      <c r="U361" s="37"/>
      <c r="V361" s="37"/>
      <c r="W361" s="37"/>
      <c r="X361" s="37"/>
      <c r="Y361" s="37"/>
      <c r="Z361" s="37"/>
      <c r="AA361" s="37"/>
      <c r="AB361" s="37"/>
      <c r="AC361" s="37"/>
      <c r="AD361" s="37"/>
      <c r="AE361" s="37"/>
      <c r="AF361" s="37"/>
      <c r="AG361" s="37"/>
      <c r="AH361" s="37"/>
      <c r="AI361" s="37"/>
      <c r="AJ361" s="37"/>
      <c r="AK361" s="37"/>
      <c r="AL361" s="37"/>
      <c r="AM361" s="37"/>
      <c r="AN361" s="37"/>
      <c r="AO361" s="37"/>
      <c r="AP361" s="37"/>
      <c r="AQ361" s="37"/>
      <c r="AR361" s="37"/>
      <c r="AS361" s="37"/>
      <c r="AT361" s="37"/>
      <c r="AU361" s="37"/>
      <c r="AV361" s="37"/>
      <c r="AW361" s="37"/>
      <c r="AX361" s="40"/>
      <c r="AY361" s="12">
        <f t="shared" ref="AY361:AY401" si="3">SUM(E361:AX361)</f>
        <v>0</v>
      </c>
      <c r="AZ361" s="47"/>
      <c r="BA361" s="25"/>
    </row>
    <row r="362" spans="1:53" ht="15" customHeight="1">
      <c r="A362" s="33"/>
      <c r="B362" s="34"/>
      <c r="C362" s="35"/>
      <c r="D362" s="36"/>
      <c r="E362" s="36"/>
      <c r="F362" s="37"/>
      <c r="G362" s="37"/>
      <c r="H362" s="37"/>
      <c r="I362" s="37"/>
      <c r="J362" s="37"/>
      <c r="K362" s="37"/>
      <c r="L362" s="37"/>
      <c r="M362" s="37"/>
      <c r="N362" s="37"/>
      <c r="O362" s="37"/>
      <c r="P362" s="37"/>
      <c r="Q362" s="37"/>
      <c r="R362" s="37"/>
      <c r="S362" s="37"/>
      <c r="T362" s="37"/>
      <c r="U362" s="37"/>
      <c r="V362" s="37"/>
      <c r="W362" s="37"/>
      <c r="X362" s="37"/>
      <c r="Y362" s="37"/>
      <c r="Z362" s="37"/>
      <c r="AA362" s="37"/>
      <c r="AB362" s="37"/>
      <c r="AC362" s="37"/>
      <c r="AD362" s="37"/>
      <c r="AE362" s="37"/>
      <c r="AF362" s="37"/>
      <c r="AG362" s="37"/>
      <c r="AH362" s="37"/>
      <c r="AI362" s="37"/>
      <c r="AJ362" s="37"/>
      <c r="AK362" s="37"/>
      <c r="AL362" s="37"/>
      <c r="AM362" s="37"/>
      <c r="AN362" s="37"/>
      <c r="AO362" s="37"/>
      <c r="AP362" s="37"/>
      <c r="AQ362" s="37"/>
      <c r="AR362" s="37"/>
      <c r="AS362" s="37"/>
      <c r="AT362" s="37"/>
      <c r="AU362" s="37"/>
      <c r="AV362" s="37"/>
      <c r="AW362" s="37"/>
      <c r="AX362" s="40"/>
      <c r="AY362" s="12">
        <f t="shared" si="3"/>
        <v>0</v>
      </c>
      <c r="AZ362" s="47"/>
      <c r="BA362" s="25"/>
    </row>
    <row r="363" spans="1:53" ht="15" customHeight="1">
      <c r="A363" s="33"/>
      <c r="B363" s="34"/>
      <c r="C363" s="35"/>
      <c r="D363" s="36"/>
      <c r="E363" s="36"/>
      <c r="F363" s="37"/>
      <c r="G363" s="37"/>
      <c r="H363" s="37"/>
      <c r="I363" s="37"/>
      <c r="J363" s="37"/>
      <c r="K363" s="37"/>
      <c r="L363" s="37"/>
      <c r="M363" s="37"/>
      <c r="N363" s="37"/>
      <c r="O363" s="37"/>
      <c r="P363" s="37"/>
      <c r="Q363" s="37"/>
      <c r="R363" s="37"/>
      <c r="S363" s="37"/>
      <c r="T363" s="37"/>
      <c r="U363" s="37"/>
      <c r="V363" s="37"/>
      <c r="W363" s="37"/>
      <c r="X363" s="37"/>
      <c r="Y363" s="37"/>
      <c r="Z363" s="37"/>
      <c r="AA363" s="37"/>
      <c r="AB363" s="37"/>
      <c r="AC363" s="37"/>
      <c r="AD363" s="37"/>
      <c r="AE363" s="37"/>
      <c r="AF363" s="37"/>
      <c r="AG363" s="37"/>
      <c r="AH363" s="37"/>
      <c r="AI363" s="37"/>
      <c r="AJ363" s="37"/>
      <c r="AK363" s="37"/>
      <c r="AL363" s="37"/>
      <c r="AM363" s="37"/>
      <c r="AN363" s="37"/>
      <c r="AO363" s="37"/>
      <c r="AP363" s="37"/>
      <c r="AQ363" s="37"/>
      <c r="AR363" s="37"/>
      <c r="AS363" s="37"/>
      <c r="AT363" s="37"/>
      <c r="AU363" s="37"/>
      <c r="AV363" s="37"/>
      <c r="AW363" s="37"/>
      <c r="AX363" s="40"/>
      <c r="AY363" s="12">
        <f t="shared" si="3"/>
        <v>0</v>
      </c>
      <c r="AZ363" s="47"/>
      <c r="BA363" s="25"/>
    </row>
    <row r="364" spans="1:53" ht="15" customHeight="1">
      <c r="A364" s="33"/>
      <c r="B364" s="34"/>
      <c r="C364" s="35"/>
      <c r="D364" s="36"/>
      <c r="E364" s="36"/>
      <c r="F364" s="37"/>
      <c r="G364" s="37"/>
      <c r="H364" s="37"/>
      <c r="I364" s="37"/>
      <c r="J364" s="37"/>
      <c r="K364" s="37"/>
      <c r="L364" s="37"/>
      <c r="M364" s="37"/>
      <c r="N364" s="37"/>
      <c r="O364" s="37"/>
      <c r="P364" s="37"/>
      <c r="Q364" s="37"/>
      <c r="R364" s="37"/>
      <c r="S364" s="37"/>
      <c r="T364" s="37"/>
      <c r="U364" s="37"/>
      <c r="V364" s="37"/>
      <c r="W364" s="37"/>
      <c r="X364" s="37"/>
      <c r="Y364" s="37"/>
      <c r="Z364" s="37"/>
      <c r="AA364" s="37"/>
      <c r="AB364" s="37"/>
      <c r="AC364" s="37"/>
      <c r="AD364" s="37"/>
      <c r="AE364" s="37"/>
      <c r="AF364" s="37"/>
      <c r="AG364" s="37"/>
      <c r="AH364" s="37"/>
      <c r="AI364" s="37"/>
      <c r="AJ364" s="37"/>
      <c r="AK364" s="37"/>
      <c r="AL364" s="37"/>
      <c r="AM364" s="37"/>
      <c r="AN364" s="37"/>
      <c r="AO364" s="37"/>
      <c r="AP364" s="37"/>
      <c r="AQ364" s="37"/>
      <c r="AR364" s="37"/>
      <c r="AS364" s="37"/>
      <c r="AT364" s="37"/>
      <c r="AU364" s="37"/>
      <c r="AV364" s="37"/>
      <c r="AW364" s="37"/>
      <c r="AX364" s="40"/>
      <c r="AY364" s="12">
        <f t="shared" si="3"/>
        <v>0</v>
      </c>
      <c r="AZ364" s="47"/>
      <c r="BA364" s="25"/>
    </row>
    <row r="365" spans="1:53" ht="15" customHeight="1">
      <c r="A365" s="33"/>
      <c r="B365" s="34"/>
      <c r="C365" s="35"/>
      <c r="D365" s="36"/>
      <c r="E365" s="36"/>
      <c r="F365" s="37"/>
      <c r="G365" s="37"/>
      <c r="H365" s="37"/>
      <c r="I365" s="37"/>
      <c r="J365" s="37"/>
      <c r="K365" s="37"/>
      <c r="L365" s="37"/>
      <c r="M365" s="37"/>
      <c r="N365" s="37"/>
      <c r="O365" s="37"/>
      <c r="P365" s="37"/>
      <c r="Q365" s="37"/>
      <c r="R365" s="37"/>
      <c r="S365" s="37"/>
      <c r="T365" s="37"/>
      <c r="U365" s="37"/>
      <c r="V365" s="37"/>
      <c r="W365" s="37"/>
      <c r="X365" s="37"/>
      <c r="Y365" s="37"/>
      <c r="Z365" s="37"/>
      <c r="AA365" s="37"/>
      <c r="AB365" s="37"/>
      <c r="AC365" s="37"/>
      <c r="AD365" s="37"/>
      <c r="AE365" s="37"/>
      <c r="AF365" s="37"/>
      <c r="AG365" s="37"/>
      <c r="AH365" s="37"/>
      <c r="AI365" s="37"/>
      <c r="AJ365" s="37"/>
      <c r="AK365" s="37"/>
      <c r="AL365" s="37"/>
      <c r="AM365" s="37"/>
      <c r="AN365" s="37"/>
      <c r="AO365" s="37"/>
      <c r="AP365" s="37"/>
      <c r="AQ365" s="37"/>
      <c r="AR365" s="37"/>
      <c r="AS365" s="37"/>
      <c r="AT365" s="37"/>
      <c r="AU365" s="37"/>
      <c r="AV365" s="37"/>
      <c r="AW365" s="37"/>
      <c r="AX365" s="40"/>
      <c r="AY365" s="12">
        <f t="shared" si="3"/>
        <v>0</v>
      </c>
      <c r="AZ365" s="47"/>
      <c r="BA365" s="25"/>
    </row>
    <row r="366" spans="1:53" ht="15" customHeight="1">
      <c r="A366" s="33"/>
      <c r="B366" s="34"/>
      <c r="C366" s="35"/>
      <c r="D366" s="36"/>
      <c r="E366" s="36"/>
      <c r="F366" s="37"/>
      <c r="G366" s="37"/>
      <c r="H366" s="37"/>
      <c r="I366" s="37"/>
      <c r="J366" s="37"/>
      <c r="K366" s="37"/>
      <c r="L366" s="37"/>
      <c r="M366" s="37"/>
      <c r="N366" s="37"/>
      <c r="O366" s="37"/>
      <c r="P366" s="37"/>
      <c r="Q366" s="37"/>
      <c r="R366" s="37"/>
      <c r="S366" s="37"/>
      <c r="T366" s="37"/>
      <c r="U366" s="37"/>
      <c r="V366" s="37"/>
      <c r="W366" s="37"/>
      <c r="X366" s="37"/>
      <c r="Y366" s="37"/>
      <c r="Z366" s="37"/>
      <c r="AA366" s="37"/>
      <c r="AB366" s="37"/>
      <c r="AC366" s="37"/>
      <c r="AD366" s="37"/>
      <c r="AE366" s="37"/>
      <c r="AF366" s="37"/>
      <c r="AG366" s="37"/>
      <c r="AH366" s="37"/>
      <c r="AI366" s="37"/>
      <c r="AJ366" s="37"/>
      <c r="AK366" s="37"/>
      <c r="AL366" s="37"/>
      <c r="AM366" s="37"/>
      <c r="AN366" s="37"/>
      <c r="AO366" s="37"/>
      <c r="AP366" s="37"/>
      <c r="AQ366" s="37"/>
      <c r="AR366" s="37"/>
      <c r="AS366" s="37"/>
      <c r="AT366" s="37"/>
      <c r="AU366" s="37"/>
      <c r="AV366" s="37"/>
      <c r="AW366" s="37"/>
      <c r="AX366" s="40"/>
      <c r="AY366" s="12">
        <f t="shared" si="3"/>
        <v>0</v>
      </c>
      <c r="AZ366" s="47"/>
      <c r="BA366" s="25"/>
    </row>
    <row r="367" spans="1:53" ht="15" customHeight="1">
      <c r="A367" s="33"/>
      <c r="B367" s="34"/>
      <c r="C367" s="35"/>
      <c r="D367" s="36"/>
      <c r="E367" s="36"/>
      <c r="F367" s="37"/>
      <c r="G367" s="37"/>
      <c r="H367" s="37"/>
      <c r="I367" s="37"/>
      <c r="J367" s="37"/>
      <c r="K367" s="37"/>
      <c r="L367" s="37"/>
      <c r="M367" s="37"/>
      <c r="N367" s="37"/>
      <c r="O367" s="37"/>
      <c r="P367" s="37"/>
      <c r="Q367" s="37"/>
      <c r="R367" s="37"/>
      <c r="S367" s="37"/>
      <c r="T367" s="37"/>
      <c r="U367" s="37"/>
      <c r="V367" s="37"/>
      <c r="W367" s="37"/>
      <c r="X367" s="37"/>
      <c r="Y367" s="37"/>
      <c r="Z367" s="37"/>
      <c r="AA367" s="37"/>
      <c r="AB367" s="37"/>
      <c r="AC367" s="37"/>
      <c r="AD367" s="37"/>
      <c r="AE367" s="37"/>
      <c r="AF367" s="37"/>
      <c r="AG367" s="37"/>
      <c r="AH367" s="37"/>
      <c r="AI367" s="37"/>
      <c r="AJ367" s="37"/>
      <c r="AK367" s="37"/>
      <c r="AL367" s="37"/>
      <c r="AM367" s="37"/>
      <c r="AN367" s="37"/>
      <c r="AO367" s="37"/>
      <c r="AP367" s="37"/>
      <c r="AQ367" s="37"/>
      <c r="AR367" s="37"/>
      <c r="AS367" s="37"/>
      <c r="AT367" s="37"/>
      <c r="AU367" s="37"/>
      <c r="AV367" s="37"/>
      <c r="AW367" s="37"/>
      <c r="AX367" s="40"/>
      <c r="AY367" s="12">
        <f t="shared" si="3"/>
        <v>0</v>
      </c>
      <c r="AZ367" s="47"/>
      <c r="BA367" s="25"/>
    </row>
    <row r="368" spans="1:53" ht="15" customHeight="1">
      <c r="A368" s="33"/>
      <c r="B368" s="34"/>
      <c r="C368" s="35"/>
      <c r="D368" s="36"/>
      <c r="E368" s="36"/>
      <c r="F368" s="37"/>
      <c r="G368" s="37"/>
      <c r="H368" s="37"/>
      <c r="I368" s="37"/>
      <c r="J368" s="37"/>
      <c r="K368" s="37"/>
      <c r="L368" s="37"/>
      <c r="M368" s="37"/>
      <c r="N368" s="37"/>
      <c r="O368" s="37"/>
      <c r="P368" s="37"/>
      <c r="Q368" s="37"/>
      <c r="R368" s="37"/>
      <c r="S368" s="37"/>
      <c r="T368" s="37"/>
      <c r="U368" s="37"/>
      <c r="V368" s="37"/>
      <c r="W368" s="37"/>
      <c r="X368" s="37"/>
      <c r="Y368" s="37"/>
      <c r="Z368" s="37"/>
      <c r="AA368" s="37"/>
      <c r="AB368" s="37"/>
      <c r="AC368" s="37"/>
      <c r="AD368" s="37"/>
      <c r="AE368" s="37"/>
      <c r="AF368" s="37"/>
      <c r="AG368" s="37"/>
      <c r="AH368" s="37"/>
      <c r="AI368" s="37"/>
      <c r="AJ368" s="37"/>
      <c r="AK368" s="37"/>
      <c r="AL368" s="37"/>
      <c r="AM368" s="37"/>
      <c r="AN368" s="37"/>
      <c r="AO368" s="37"/>
      <c r="AP368" s="37"/>
      <c r="AQ368" s="37"/>
      <c r="AR368" s="37"/>
      <c r="AS368" s="37"/>
      <c r="AT368" s="37"/>
      <c r="AU368" s="37"/>
      <c r="AV368" s="37"/>
      <c r="AW368" s="37"/>
      <c r="AX368" s="40"/>
      <c r="AY368" s="12">
        <f t="shared" si="3"/>
        <v>0</v>
      </c>
      <c r="AZ368" s="47"/>
      <c r="BA368" s="25"/>
    </row>
    <row r="369" spans="1:53" ht="15" customHeight="1">
      <c r="A369" s="33"/>
      <c r="B369" s="34"/>
      <c r="C369" s="35"/>
      <c r="D369" s="36"/>
      <c r="E369" s="36"/>
      <c r="F369" s="37"/>
      <c r="G369" s="37"/>
      <c r="H369" s="37"/>
      <c r="I369" s="37"/>
      <c r="J369" s="37"/>
      <c r="K369" s="37"/>
      <c r="L369" s="37"/>
      <c r="M369" s="37"/>
      <c r="N369" s="37"/>
      <c r="O369" s="37"/>
      <c r="P369" s="37"/>
      <c r="Q369" s="37"/>
      <c r="R369" s="37"/>
      <c r="S369" s="37"/>
      <c r="T369" s="37"/>
      <c r="U369" s="37"/>
      <c r="V369" s="37"/>
      <c r="W369" s="37"/>
      <c r="X369" s="37"/>
      <c r="Y369" s="37"/>
      <c r="Z369" s="37"/>
      <c r="AA369" s="37"/>
      <c r="AB369" s="37"/>
      <c r="AC369" s="37"/>
      <c r="AD369" s="37"/>
      <c r="AE369" s="37"/>
      <c r="AF369" s="37"/>
      <c r="AG369" s="37"/>
      <c r="AH369" s="37"/>
      <c r="AI369" s="37"/>
      <c r="AJ369" s="37"/>
      <c r="AK369" s="37"/>
      <c r="AL369" s="37"/>
      <c r="AM369" s="37"/>
      <c r="AN369" s="37"/>
      <c r="AO369" s="37"/>
      <c r="AP369" s="37"/>
      <c r="AQ369" s="37"/>
      <c r="AR369" s="37"/>
      <c r="AS369" s="37"/>
      <c r="AT369" s="37"/>
      <c r="AU369" s="37"/>
      <c r="AV369" s="37"/>
      <c r="AW369" s="37"/>
      <c r="AX369" s="40"/>
      <c r="AY369" s="12">
        <f t="shared" si="3"/>
        <v>0</v>
      </c>
      <c r="AZ369" s="47"/>
      <c r="BA369" s="25"/>
    </row>
    <row r="370" spans="1:53" ht="15" customHeight="1">
      <c r="A370" s="33"/>
      <c r="B370" s="34"/>
      <c r="C370" s="35"/>
      <c r="D370" s="36"/>
      <c r="E370" s="36"/>
      <c r="F370" s="37"/>
      <c r="G370" s="37"/>
      <c r="H370" s="37"/>
      <c r="I370" s="37"/>
      <c r="J370" s="37"/>
      <c r="K370" s="37"/>
      <c r="L370" s="37"/>
      <c r="M370" s="37"/>
      <c r="N370" s="37"/>
      <c r="O370" s="37"/>
      <c r="P370" s="37"/>
      <c r="Q370" s="37"/>
      <c r="R370" s="37"/>
      <c r="S370" s="37"/>
      <c r="T370" s="37"/>
      <c r="U370" s="37"/>
      <c r="V370" s="37"/>
      <c r="W370" s="37"/>
      <c r="X370" s="37"/>
      <c r="Y370" s="37"/>
      <c r="Z370" s="37"/>
      <c r="AA370" s="37"/>
      <c r="AB370" s="37"/>
      <c r="AC370" s="37"/>
      <c r="AD370" s="37"/>
      <c r="AE370" s="37"/>
      <c r="AF370" s="37"/>
      <c r="AG370" s="37"/>
      <c r="AH370" s="37"/>
      <c r="AI370" s="37"/>
      <c r="AJ370" s="37"/>
      <c r="AK370" s="37"/>
      <c r="AL370" s="37"/>
      <c r="AM370" s="37"/>
      <c r="AN370" s="37"/>
      <c r="AO370" s="37"/>
      <c r="AP370" s="37"/>
      <c r="AQ370" s="37"/>
      <c r="AR370" s="37"/>
      <c r="AS370" s="37"/>
      <c r="AT370" s="37"/>
      <c r="AU370" s="37"/>
      <c r="AV370" s="37"/>
      <c r="AW370" s="37"/>
      <c r="AX370" s="40"/>
      <c r="AY370" s="12">
        <f t="shared" si="3"/>
        <v>0</v>
      </c>
      <c r="AZ370" s="47"/>
      <c r="BA370" s="25"/>
    </row>
    <row r="371" spans="1:53" ht="15" customHeight="1">
      <c r="A371" s="33"/>
      <c r="B371" s="34"/>
      <c r="C371" s="35"/>
      <c r="D371" s="36"/>
      <c r="E371" s="36"/>
      <c r="F371" s="37"/>
      <c r="G371" s="37"/>
      <c r="H371" s="37"/>
      <c r="I371" s="37"/>
      <c r="J371" s="37"/>
      <c r="K371" s="37"/>
      <c r="L371" s="37"/>
      <c r="M371" s="37"/>
      <c r="N371" s="37"/>
      <c r="O371" s="37"/>
      <c r="P371" s="37"/>
      <c r="Q371" s="37"/>
      <c r="R371" s="37"/>
      <c r="S371" s="37"/>
      <c r="T371" s="37"/>
      <c r="U371" s="37"/>
      <c r="V371" s="37"/>
      <c r="W371" s="37"/>
      <c r="X371" s="37"/>
      <c r="Y371" s="37"/>
      <c r="Z371" s="37"/>
      <c r="AA371" s="37"/>
      <c r="AB371" s="37"/>
      <c r="AC371" s="37"/>
      <c r="AD371" s="37"/>
      <c r="AE371" s="37"/>
      <c r="AF371" s="37"/>
      <c r="AG371" s="37"/>
      <c r="AH371" s="37"/>
      <c r="AI371" s="37"/>
      <c r="AJ371" s="37"/>
      <c r="AK371" s="37"/>
      <c r="AL371" s="37"/>
      <c r="AM371" s="37"/>
      <c r="AN371" s="37"/>
      <c r="AO371" s="37"/>
      <c r="AP371" s="37"/>
      <c r="AQ371" s="37"/>
      <c r="AR371" s="37"/>
      <c r="AS371" s="37"/>
      <c r="AT371" s="37"/>
      <c r="AU371" s="37"/>
      <c r="AV371" s="37"/>
      <c r="AW371" s="37"/>
      <c r="AX371" s="40"/>
      <c r="AY371" s="12">
        <f t="shared" si="3"/>
        <v>0</v>
      </c>
      <c r="AZ371" s="47"/>
      <c r="BA371" s="25"/>
    </row>
    <row r="372" spans="1:53" ht="15" customHeight="1">
      <c r="A372" s="33"/>
      <c r="B372" s="34"/>
      <c r="C372" s="35"/>
      <c r="D372" s="36"/>
      <c r="E372" s="36"/>
      <c r="F372" s="37"/>
      <c r="G372" s="37"/>
      <c r="H372" s="37"/>
      <c r="I372" s="37"/>
      <c r="J372" s="37"/>
      <c r="K372" s="37"/>
      <c r="L372" s="37"/>
      <c r="M372" s="37"/>
      <c r="N372" s="37"/>
      <c r="O372" s="37"/>
      <c r="P372" s="37"/>
      <c r="Q372" s="37"/>
      <c r="R372" s="37"/>
      <c r="S372" s="37"/>
      <c r="T372" s="37"/>
      <c r="U372" s="37"/>
      <c r="V372" s="37"/>
      <c r="W372" s="37"/>
      <c r="X372" s="37"/>
      <c r="Y372" s="37"/>
      <c r="Z372" s="37"/>
      <c r="AA372" s="37"/>
      <c r="AB372" s="37"/>
      <c r="AC372" s="37"/>
      <c r="AD372" s="37"/>
      <c r="AE372" s="37"/>
      <c r="AF372" s="37"/>
      <c r="AG372" s="37"/>
      <c r="AH372" s="37"/>
      <c r="AI372" s="37"/>
      <c r="AJ372" s="37"/>
      <c r="AK372" s="37"/>
      <c r="AL372" s="37"/>
      <c r="AM372" s="37"/>
      <c r="AN372" s="37"/>
      <c r="AO372" s="37"/>
      <c r="AP372" s="37"/>
      <c r="AQ372" s="37"/>
      <c r="AR372" s="37"/>
      <c r="AS372" s="37"/>
      <c r="AT372" s="37"/>
      <c r="AU372" s="37"/>
      <c r="AV372" s="37"/>
      <c r="AW372" s="37"/>
      <c r="AX372" s="40"/>
      <c r="AY372" s="12">
        <f t="shared" si="3"/>
        <v>0</v>
      </c>
      <c r="AZ372" s="47"/>
      <c r="BA372" s="25"/>
    </row>
    <row r="373" spans="1:53" ht="15" customHeight="1">
      <c r="A373" s="33"/>
      <c r="B373" s="34"/>
      <c r="C373" s="35"/>
      <c r="D373" s="36"/>
      <c r="E373" s="36"/>
      <c r="F373" s="37"/>
      <c r="G373" s="37"/>
      <c r="H373" s="37"/>
      <c r="I373" s="37"/>
      <c r="J373" s="37"/>
      <c r="K373" s="37"/>
      <c r="L373" s="37"/>
      <c r="M373" s="37"/>
      <c r="N373" s="37"/>
      <c r="O373" s="37"/>
      <c r="P373" s="37"/>
      <c r="Q373" s="37"/>
      <c r="R373" s="37"/>
      <c r="S373" s="37"/>
      <c r="T373" s="37"/>
      <c r="U373" s="37"/>
      <c r="V373" s="37"/>
      <c r="W373" s="37"/>
      <c r="X373" s="37"/>
      <c r="Y373" s="37"/>
      <c r="Z373" s="37"/>
      <c r="AA373" s="37"/>
      <c r="AB373" s="37"/>
      <c r="AC373" s="37"/>
      <c r="AD373" s="37"/>
      <c r="AE373" s="37"/>
      <c r="AF373" s="37"/>
      <c r="AG373" s="37"/>
      <c r="AH373" s="37"/>
      <c r="AI373" s="37"/>
      <c r="AJ373" s="37"/>
      <c r="AK373" s="37"/>
      <c r="AL373" s="37"/>
      <c r="AM373" s="37"/>
      <c r="AN373" s="37"/>
      <c r="AO373" s="37"/>
      <c r="AP373" s="37"/>
      <c r="AQ373" s="37"/>
      <c r="AR373" s="37"/>
      <c r="AS373" s="37"/>
      <c r="AT373" s="37"/>
      <c r="AU373" s="37"/>
      <c r="AV373" s="37"/>
      <c r="AW373" s="37"/>
      <c r="AX373" s="40"/>
      <c r="AY373" s="12">
        <f t="shared" si="3"/>
        <v>0</v>
      </c>
      <c r="AZ373" s="47"/>
      <c r="BA373" s="25"/>
    </row>
    <row r="374" spans="1:53" ht="15" customHeight="1">
      <c r="A374" s="33"/>
      <c r="B374" s="34"/>
      <c r="C374" s="35"/>
      <c r="D374" s="36"/>
      <c r="E374" s="36"/>
      <c r="F374" s="37"/>
      <c r="G374" s="37"/>
      <c r="H374" s="37"/>
      <c r="I374" s="37"/>
      <c r="J374" s="37"/>
      <c r="K374" s="37"/>
      <c r="L374" s="37"/>
      <c r="M374" s="37"/>
      <c r="N374" s="37"/>
      <c r="O374" s="37"/>
      <c r="P374" s="37"/>
      <c r="Q374" s="37"/>
      <c r="R374" s="37"/>
      <c r="S374" s="37"/>
      <c r="T374" s="37"/>
      <c r="U374" s="37"/>
      <c r="V374" s="37"/>
      <c r="W374" s="37"/>
      <c r="X374" s="37"/>
      <c r="Y374" s="37"/>
      <c r="Z374" s="37"/>
      <c r="AA374" s="37"/>
      <c r="AB374" s="37"/>
      <c r="AC374" s="37"/>
      <c r="AD374" s="37"/>
      <c r="AE374" s="37"/>
      <c r="AF374" s="37"/>
      <c r="AG374" s="37"/>
      <c r="AH374" s="37"/>
      <c r="AI374" s="37"/>
      <c r="AJ374" s="37"/>
      <c r="AK374" s="37"/>
      <c r="AL374" s="37"/>
      <c r="AM374" s="37"/>
      <c r="AN374" s="37"/>
      <c r="AO374" s="37"/>
      <c r="AP374" s="37"/>
      <c r="AQ374" s="37"/>
      <c r="AR374" s="37"/>
      <c r="AS374" s="37"/>
      <c r="AT374" s="37"/>
      <c r="AU374" s="37"/>
      <c r="AV374" s="37"/>
      <c r="AW374" s="37"/>
      <c r="AX374" s="40"/>
      <c r="AY374" s="12">
        <f t="shared" si="3"/>
        <v>0</v>
      </c>
      <c r="AZ374" s="47"/>
      <c r="BA374" s="25"/>
    </row>
    <row r="375" spans="1:53" ht="15" customHeight="1">
      <c r="A375" s="33"/>
      <c r="B375" s="34"/>
      <c r="C375" s="35"/>
      <c r="D375" s="36"/>
      <c r="E375" s="36"/>
      <c r="F375" s="37"/>
      <c r="G375" s="37"/>
      <c r="H375" s="37"/>
      <c r="I375" s="37"/>
      <c r="J375" s="37"/>
      <c r="K375" s="37"/>
      <c r="L375" s="37"/>
      <c r="M375" s="37"/>
      <c r="N375" s="37"/>
      <c r="O375" s="37"/>
      <c r="P375" s="37"/>
      <c r="Q375" s="37"/>
      <c r="R375" s="37"/>
      <c r="S375" s="37"/>
      <c r="T375" s="37"/>
      <c r="U375" s="37"/>
      <c r="V375" s="37"/>
      <c r="W375" s="37"/>
      <c r="X375" s="37"/>
      <c r="Y375" s="37"/>
      <c r="Z375" s="37"/>
      <c r="AA375" s="37"/>
      <c r="AB375" s="37"/>
      <c r="AC375" s="37"/>
      <c r="AD375" s="37"/>
      <c r="AE375" s="37"/>
      <c r="AF375" s="37"/>
      <c r="AG375" s="37"/>
      <c r="AH375" s="37"/>
      <c r="AI375" s="37"/>
      <c r="AJ375" s="37"/>
      <c r="AK375" s="37"/>
      <c r="AL375" s="37"/>
      <c r="AM375" s="37"/>
      <c r="AN375" s="37"/>
      <c r="AO375" s="37"/>
      <c r="AP375" s="37"/>
      <c r="AQ375" s="37"/>
      <c r="AR375" s="37"/>
      <c r="AS375" s="37"/>
      <c r="AT375" s="37"/>
      <c r="AU375" s="37"/>
      <c r="AV375" s="37"/>
      <c r="AW375" s="37"/>
      <c r="AX375" s="40"/>
      <c r="AY375" s="12">
        <f t="shared" si="3"/>
        <v>0</v>
      </c>
      <c r="AZ375" s="47"/>
      <c r="BA375" s="25"/>
    </row>
    <row r="376" spans="1:53" ht="15" customHeight="1">
      <c r="A376" s="33"/>
      <c r="B376" s="34"/>
      <c r="C376" s="35"/>
      <c r="D376" s="36"/>
      <c r="E376" s="36"/>
      <c r="F376" s="37"/>
      <c r="G376" s="37"/>
      <c r="H376" s="37"/>
      <c r="I376" s="37"/>
      <c r="J376" s="37"/>
      <c r="K376" s="37"/>
      <c r="L376" s="37"/>
      <c r="M376" s="37"/>
      <c r="N376" s="37"/>
      <c r="O376" s="37"/>
      <c r="P376" s="37"/>
      <c r="Q376" s="37"/>
      <c r="R376" s="37"/>
      <c r="S376" s="37"/>
      <c r="T376" s="37"/>
      <c r="U376" s="37"/>
      <c r="V376" s="37"/>
      <c r="W376" s="37"/>
      <c r="X376" s="37"/>
      <c r="Y376" s="37"/>
      <c r="Z376" s="37"/>
      <c r="AA376" s="37"/>
      <c r="AB376" s="37"/>
      <c r="AC376" s="37"/>
      <c r="AD376" s="37"/>
      <c r="AE376" s="37"/>
      <c r="AF376" s="37"/>
      <c r="AG376" s="37"/>
      <c r="AH376" s="37"/>
      <c r="AI376" s="37"/>
      <c r="AJ376" s="37"/>
      <c r="AK376" s="37"/>
      <c r="AL376" s="37"/>
      <c r="AM376" s="37"/>
      <c r="AN376" s="37"/>
      <c r="AO376" s="37"/>
      <c r="AP376" s="37"/>
      <c r="AQ376" s="37"/>
      <c r="AR376" s="37"/>
      <c r="AS376" s="37"/>
      <c r="AT376" s="37"/>
      <c r="AU376" s="37"/>
      <c r="AV376" s="37"/>
      <c r="AW376" s="37"/>
      <c r="AX376" s="40"/>
      <c r="AY376" s="12">
        <f t="shared" si="3"/>
        <v>0</v>
      </c>
      <c r="AZ376" s="47"/>
      <c r="BA376" s="25"/>
    </row>
    <row r="377" spans="1:53" ht="15" customHeight="1">
      <c r="A377" s="33"/>
      <c r="B377" s="34"/>
      <c r="C377" s="35"/>
      <c r="D377" s="36"/>
      <c r="E377" s="36"/>
      <c r="F377" s="37"/>
      <c r="G377" s="37"/>
      <c r="H377" s="37"/>
      <c r="I377" s="37"/>
      <c r="J377" s="37"/>
      <c r="K377" s="37"/>
      <c r="L377" s="37"/>
      <c r="M377" s="37"/>
      <c r="N377" s="37"/>
      <c r="O377" s="37"/>
      <c r="P377" s="37"/>
      <c r="Q377" s="37"/>
      <c r="R377" s="37"/>
      <c r="S377" s="37"/>
      <c r="T377" s="37"/>
      <c r="U377" s="37"/>
      <c r="V377" s="37"/>
      <c r="W377" s="37"/>
      <c r="X377" s="37"/>
      <c r="Y377" s="37"/>
      <c r="Z377" s="37"/>
      <c r="AA377" s="37"/>
      <c r="AB377" s="37"/>
      <c r="AC377" s="37"/>
      <c r="AD377" s="37"/>
      <c r="AE377" s="37"/>
      <c r="AF377" s="37"/>
      <c r="AG377" s="37"/>
      <c r="AH377" s="37"/>
      <c r="AI377" s="37"/>
      <c r="AJ377" s="37"/>
      <c r="AK377" s="37"/>
      <c r="AL377" s="37"/>
      <c r="AM377" s="37"/>
      <c r="AN377" s="37"/>
      <c r="AO377" s="37"/>
      <c r="AP377" s="37"/>
      <c r="AQ377" s="37"/>
      <c r="AR377" s="37"/>
      <c r="AS377" s="37"/>
      <c r="AT377" s="37"/>
      <c r="AU377" s="37"/>
      <c r="AV377" s="37"/>
      <c r="AW377" s="37"/>
      <c r="AX377" s="40"/>
      <c r="AY377" s="12">
        <f t="shared" si="3"/>
        <v>0</v>
      </c>
      <c r="AZ377" s="47"/>
      <c r="BA377" s="25"/>
    </row>
    <row r="378" spans="1:53" ht="15" customHeight="1">
      <c r="A378" s="33"/>
      <c r="B378" s="34"/>
      <c r="C378" s="35"/>
      <c r="D378" s="36"/>
      <c r="E378" s="36"/>
      <c r="F378" s="37"/>
      <c r="G378" s="37"/>
      <c r="H378" s="37"/>
      <c r="I378" s="37"/>
      <c r="J378" s="37"/>
      <c r="K378" s="37"/>
      <c r="L378" s="37"/>
      <c r="M378" s="37"/>
      <c r="N378" s="37"/>
      <c r="O378" s="37"/>
      <c r="P378" s="37"/>
      <c r="Q378" s="37"/>
      <c r="R378" s="37"/>
      <c r="S378" s="37"/>
      <c r="T378" s="37"/>
      <c r="U378" s="37"/>
      <c r="V378" s="37"/>
      <c r="W378" s="37"/>
      <c r="X378" s="37"/>
      <c r="Y378" s="37"/>
      <c r="Z378" s="37"/>
      <c r="AA378" s="37"/>
      <c r="AB378" s="37"/>
      <c r="AC378" s="37"/>
      <c r="AD378" s="37"/>
      <c r="AE378" s="37"/>
      <c r="AF378" s="37"/>
      <c r="AG378" s="37"/>
      <c r="AH378" s="37"/>
      <c r="AI378" s="37"/>
      <c r="AJ378" s="37"/>
      <c r="AK378" s="37"/>
      <c r="AL378" s="37"/>
      <c r="AM378" s="37"/>
      <c r="AN378" s="37"/>
      <c r="AO378" s="37"/>
      <c r="AP378" s="37"/>
      <c r="AQ378" s="37"/>
      <c r="AR378" s="37"/>
      <c r="AS378" s="37"/>
      <c r="AT378" s="37"/>
      <c r="AU378" s="37"/>
      <c r="AV378" s="37"/>
      <c r="AW378" s="37"/>
      <c r="AX378" s="40"/>
      <c r="AY378" s="12">
        <f t="shared" si="3"/>
        <v>0</v>
      </c>
      <c r="AZ378" s="47"/>
      <c r="BA378" s="25"/>
    </row>
    <row r="379" spans="1:53" ht="15" customHeight="1">
      <c r="A379" s="33"/>
      <c r="B379" s="34"/>
      <c r="C379" s="35"/>
      <c r="D379" s="36"/>
      <c r="E379" s="36"/>
      <c r="F379" s="37"/>
      <c r="G379" s="37"/>
      <c r="H379" s="37"/>
      <c r="I379" s="37"/>
      <c r="J379" s="37"/>
      <c r="K379" s="37"/>
      <c r="L379" s="37"/>
      <c r="M379" s="37"/>
      <c r="N379" s="37"/>
      <c r="O379" s="37"/>
      <c r="P379" s="37"/>
      <c r="Q379" s="37"/>
      <c r="R379" s="37"/>
      <c r="S379" s="37"/>
      <c r="T379" s="37"/>
      <c r="U379" s="37"/>
      <c r="V379" s="37"/>
      <c r="W379" s="37"/>
      <c r="X379" s="37"/>
      <c r="Y379" s="37"/>
      <c r="Z379" s="37"/>
      <c r="AA379" s="37"/>
      <c r="AB379" s="37"/>
      <c r="AC379" s="37"/>
      <c r="AD379" s="37"/>
      <c r="AE379" s="37"/>
      <c r="AF379" s="37"/>
      <c r="AG379" s="37"/>
      <c r="AH379" s="37"/>
      <c r="AI379" s="37"/>
      <c r="AJ379" s="37"/>
      <c r="AK379" s="37"/>
      <c r="AL379" s="37"/>
      <c r="AM379" s="37"/>
      <c r="AN379" s="37"/>
      <c r="AO379" s="37"/>
      <c r="AP379" s="37"/>
      <c r="AQ379" s="37"/>
      <c r="AR379" s="37"/>
      <c r="AS379" s="37"/>
      <c r="AT379" s="37"/>
      <c r="AU379" s="37"/>
      <c r="AV379" s="37"/>
      <c r="AW379" s="37"/>
      <c r="AX379" s="40"/>
      <c r="AY379" s="12">
        <f t="shared" si="3"/>
        <v>0</v>
      </c>
      <c r="AZ379" s="47"/>
      <c r="BA379" s="25"/>
    </row>
    <row r="380" spans="1:53" ht="15" customHeight="1">
      <c r="A380" s="33"/>
      <c r="B380" s="34"/>
      <c r="C380" s="35"/>
      <c r="D380" s="36"/>
      <c r="E380" s="36"/>
      <c r="F380" s="37"/>
      <c r="G380" s="37"/>
      <c r="H380" s="37"/>
      <c r="I380" s="37"/>
      <c r="J380" s="37"/>
      <c r="K380" s="37"/>
      <c r="L380" s="37"/>
      <c r="M380" s="37"/>
      <c r="N380" s="37"/>
      <c r="O380" s="37"/>
      <c r="P380" s="37"/>
      <c r="Q380" s="37"/>
      <c r="R380" s="37"/>
      <c r="S380" s="37"/>
      <c r="T380" s="37"/>
      <c r="U380" s="37"/>
      <c r="V380" s="37"/>
      <c r="W380" s="37"/>
      <c r="X380" s="37"/>
      <c r="Y380" s="37"/>
      <c r="Z380" s="37"/>
      <c r="AA380" s="37"/>
      <c r="AB380" s="37"/>
      <c r="AC380" s="37"/>
      <c r="AD380" s="37"/>
      <c r="AE380" s="37"/>
      <c r="AF380" s="37"/>
      <c r="AG380" s="37"/>
      <c r="AH380" s="37"/>
      <c r="AI380" s="37"/>
      <c r="AJ380" s="37"/>
      <c r="AK380" s="37"/>
      <c r="AL380" s="37"/>
      <c r="AM380" s="37"/>
      <c r="AN380" s="37"/>
      <c r="AO380" s="37"/>
      <c r="AP380" s="37"/>
      <c r="AQ380" s="37"/>
      <c r="AR380" s="37"/>
      <c r="AS380" s="37"/>
      <c r="AT380" s="37"/>
      <c r="AU380" s="37"/>
      <c r="AV380" s="37"/>
      <c r="AW380" s="37"/>
      <c r="AX380" s="40"/>
      <c r="AY380" s="12">
        <f t="shared" si="3"/>
        <v>0</v>
      </c>
      <c r="AZ380" s="47"/>
      <c r="BA380" s="25"/>
    </row>
    <row r="381" spans="1:53" ht="15" customHeight="1">
      <c r="A381" s="33"/>
      <c r="B381" s="34"/>
      <c r="C381" s="35"/>
      <c r="D381" s="36"/>
      <c r="E381" s="36"/>
      <c r="F381" s="37"/>
      <c r="G381" s="37"/>
      <c r="H381" s="37"/>
      <c r="I381" s="37"/>
      <c r="J381" s="37"/>
      <c r="K381" s="37"/>
      <c r="L381" s="37"/>
      <c r="M381" s="37"/>
      <c r="N381" s="37"/>
      <c r="O381" s="37"/>
      <c r="P381" s="37"/>
      <c r="Q381" s="37"/>
      <c r="R381" s="37"/>
      <c r="S381" s="37"/>
      <c r="T381" s="37"/>
      <c r="U381" s="37"/>
      <c r="V381" s="37"/>
      <c r="W381" s="37"/>
      <c r="X381" s="37"/>
      <c r="Y381" s="37"/>
      <c r="Z381" s="37"/>
      <c r="AA381" s="37"/>
      <c r="AB381" s="37"/>
      <c r="AC381" s="37"/>
      <c r="AD381" s="37"/>
      <c r="AE381" s="37"/>
      <c r="AF381" s="37"/>
      <c r="AG381" s="37"/>
      <c r="AH381" s="37"/>
      <c r="AI381" s="37"/>
      <c r="AJ381" s="37"/>
      <c r="AK381" s="37"/>
      <c r="AL381" s="37"/>
      <c r="AM381" s="37"/>
      <c r="AN381" s="37"/>
      <c r="AO381" s="37"/>
      <c r="AP381" s="37"/>
      <c r="AQ381" s="37"/>
      <c r="AR381" s="37"/>
      <c r="AS381" s="37"/>
      <c r="AT381" s="37"/>
      <c r="AU381" s="37"/>
      <c r="AV381" s="37"/>
      <c r="AW381" s="37"/>
      <c r="AX381" s="40"/>
      <c r="AY381" s="12">
        <f t="shared" si="3"/>
        <v>0</v>
      </c>
      <c r="AZ381" s="47"/>
      <c r="BA381" s="25"/>
    </row>
    <row r="382" spans="1:53" ht="15" customHeight="1">
      <c r="A382" s="33"/>
      <c r="B382" s="34"/>
      <c r="C382" s="35"/>
      <c r="D382" s="36"/>
      <c r="E382" s="36"/>
      <c r="F382" s="37"/>
      <c r="G382" s="37"/>
      <c r="H382" s="37"/>
      <c r="I382" s="37"/>
      <c r="J382" s="37"/>
      <c r="K382" s="37"/>
      <c r="L382" s="37"/>
      <c r="M382" s="37"/>
      <c r="N382" s="37"/>
      <c r="O382" s="37"/>
      <c r="P382" s="37"/>
      <c r="Q382" s="37"/>
      <c r="R382" s="37"/>
      <c r="S382" s="37"/>
      <c r="T382" s="37"/>
      <c r="U382" s="37"/>
      <c r="V382" s="37"/>
      <c r="W382" s="37"/>
      <c r="X382" s="37"/>
      <c r="Y382" s="37"/>
      <c r="Z382" s="37"/>
      <c r="AA382" s="37"/>
      <c r="AB382" s="37"/>
      <c r="AC382" s="37"/>
      <c r="AD382" s="37"/>
      <c r="AE382" s="37"/>
      <c r="AF382" s="37"/>
      <c r="AG382" s="37"/>
      <c r="AH382" s="37"/>
      <c r="AI382" s="37"/>
      <c r="AJ382" s="37"/>
      <c r="AK382" s="37"/>
      <c r="AL382" s="37"/>
      <c r="AM382" s="37"/>
      <c r="AN382" s="37"/>
      <c r="AO382" s="37"/>
      <c r="AP382" s="37"/>
      <c r="AQ382" s="37"/>
      <c r="AR382" s="37"/>
      <c r="AS382" s="37"/>
      <c r="AT382" s="37"/>
      <c r="AU382" s="37"/>
      <c r="AV382" s="37"/>
      <c r="AW382" s="37"/>
      <c r="AX382" s="40"/>
      <c r="AY382" s="12">
        <f t="shared" si="3"/>
        <v>0</v>
      </c>
      <c r="AZ382" s="47"/>
      <c r="BA382" s="25"/>
    </row>
    <row r="383" spans="1:53" ht="15" customHeight="1">
      <c r="A383" s="33"/>
      <c r="B383" s="34"/>
      <c r="C383" s="35"/>
      <c r="D383" s="36"/>
      <c r="E383" s="36"/>
      <c r="F383" s="37"/>
      <c r="G383" s="37"/>
      <c r="H383" s="37"/>
      <c r="I383" s="37"/>
      <c r="J383" s="37"/>
      <c r="K383" s="37"/>
      <c r="L383" s="37"/>
      <c r="M383" s="37"/>
      <c r="N383" s="37"/>
      <c r="O383" s="37"/>
      <c r="P383" s="37"/>
      <c r="Q383" s="37"/>
      <c r="R383" s="37"/>
      <c r="S383" s="37"/>
      <c r="T383" s="37"/>
      <c r="U383" s="37"/>
      <c r="V383" s="37"/>
      <c r="W383" s="37"/>
      <c r="X383" s="37"/>
      <c r="Y383" s="37"/>
      <c r="Z383" s="37"/>
      <c r="AA383" s="37"/>
      <c r="AB383" s="37"/>
      <c r="AC383" s="37"/>
      <c r="AD383" s="37"/>
      <c r="AE383" s="37"/>
      <c r="AF383" s="37"/>
      <c r="AG383" s="37"/>
      <c r="AH383" s="37"/>
      <c r="AI383" s="37"/>
      <c r="AJ383" s="37"/>
      <c r="AK383" s="37"/>
      <c r="AL383" s="37"/>
      <c r="AM383" s="37"/>
      <c r="AN383" s="37"/>
      <c r="AO383" s="37"/>
      <c r="AP383" s="37"/>
      <c r="AQ383" s="37"/>
      <c r="AR383" s="37"/>
      <c r="AS383" s="37"/>
      <c r="AT383" s="37"/>
      <c r="AU383" s="37"/>
      <c r="AV383" s="37"/>
      <c r="AW383" s="37"/>
      <c r="AX383" s="40"/>
      <c r="AY383" s="12">
        <f t="shared" si="3"/>
        <v>0</v>
      </c>
      <c r="AZ383" s="47"/>
      <c r="BA383" s="25"/>
    </row>
    <row r="384" spans="1:53" ht="15" customHeight="1">
      <c r="A384" s="33"/>
      <c r="B384" s="34"/>
      <c r="C384" s="35"/>
      <c r="D384" s="36"/>
      <c r="E384" s="36"/>
      <c r="F384" s="37"/>
      <c r="G384" s="37"/>
      <c r="H384" s="37"/>
      <c r="I384" s="37"/>
      <c r="J384" s="37"/>
      <c r="K384" s="37"/>
      <c r="L384" s="37"/>
      <c r="M384" s="37"/>
      <c r="N384" s="37"/>
      <c r="O384" s="37"/>
      <c r="P384" s="37"/>
      <c r="Q384" s="37"/>
      <c r="R384" s="37"/>
      <c r="S384" s="37"/>
      <c r="T384" s="37"/>
      <c r="U384" s="37"/>
      <c r="V384" s="37"/>
      <c r="W384" s="37"/>
      <c r="X384" s="37"/>
      <c r="Y384" s="37"/>
      <c r="Z384" s="37"/>
      <c r="AA384" s="37"/>
      <c r="AB384" s="37"/>
      <c r="AC384" s="37"/>
      <c r="AD384" s="37"/>
      <c r="AE384" s="37"/>
      <c r="AF384" s="37"/>
      <c r="AG384" s="37"/>
      <c r="AH384" s="37"/>
      <c r="AI384" s="37"/>
      <c r="AJ384" s="37"/>
      <c r="AK384" s="37"/>
      <c r="AL384" s="37"/>
      <c r="AM384" s="37"/>
      <c r="AN384" s="37"/>
      <c r="AO384" s="37"/>
      <c r="AP384" s="37"/>
      <c r="AQ384" s="37"/>
      <c r="AR384" s="37"/>
      <c r="AS384" s="37"/>
      <c r="AT384" s="37"/>
      <c r="AU384" s="37"/>
      <c r="AV384" s="37"/>
      <c r="AW384" s="37"/>
      <c r="AX384" s="40"/>
      <c r="AY384" s="12">
        <f t="shared" si="3"/>
        <v>0</v>
      </c>
      <c r="AZ384" s="47"/>
      <c r="BA384" s="25"/>
    </row>
    <row r="385" spans="1:53" ht="15" customHeight="1">
      <c r="A385" s="33"/>
      <c r="B385" s="34"/>
      <c r="C385" s="35"/>
      <c r="D385" s="36"/>
      <c r="E385" s="36"/>
      <c r="F385" s="37"/>
      <c r="G385" s="37"/>
      <c r="H385" s="37"/>
      <c r="I385" s="37"/>
      <c r="J385" s="37"/>
      <c r="K385" s="37"/>
      <c r="L385" s="37"/>
      <c r="M385" s="37"/>
      <c r="N385" s="37"/>
      <c r="O385" s="37"/>
      <c r="P385" s="37"/>
      <c r="Q385" s="37"/>
      <c r="R385" s="37"/>
      <c r="S385" s="37"/>
      <c r="T385" s="37"/>
      <c r="U385" s="37"/>
      <c r="V385" s="37"/>
      <c r="W385" s="37"/>
      <c r="X385" s="37"/>
      <c r="Y385" s="37"/>
      <c r="Z385" s="37"/>
      <c r="AA385" s="37"/>
      <c r="AB385" s="37"/>
      <c r="AC385" s="37"/>
      <c r="AD385" s="37"/>
      <c r="AE385" s="37"/>
      <c r="AF385" s="37"/>
      <c r="AG385" s="37"/>
      <c r="AH385" s="37"/>
      <c r="AI385" s="37"/>
      <c r="AJ385" s="37"/>
      <c r="AK385" s="37"/>
      <c r="AL385" s="37"/>
      <c r="AM385" s="37"/>
      <c r="AN385" s="37"/>
      <c r="AO385" s="37"/>
      <c r="AP385" s="37"/>
      <c r="AQ385" s="37"/>
      <c r="AR385" s="37"/>
      <c r="AS385" s="37"/>
      <c r="AT385" s="37"/>
      <c r="AU385" s="37"/>
      <c r="AV385" s="37"/>
      <c r="AW385" s="37"/>
      <c r="AX385" s="40"/>
      <c r="AY385" s="12">
        <f t="shared" si="3"/>
        <v>0</v>
      </c>
      <c r="AZ385" s="47"/>
      <c r="BA385" s="25"/>
    </row>
    <row r="386" spans="1:53" ht="15" customHeight="1">
      <c r="A386" s="33"/>
      <c r="B386" s="34"/>
      <c r="C386" s="35"/>
      <c r="D386" s="36"/>
      <c r="E386" s="36"/>
      <c r="F386" s="37"/>
      <c r="G386" s="37"/>
      <c r="H386" s="37"/>
      <c r="I386" s="37"/>
      <c r="J386" s="37"/>
      <c r="K386" s="37"/>
      <c r="L386" s="37"/>
      <c r="M386" s="37"/>
      <c r="N386" s="37"/>
      <c r="O386" s="37"/>
      <c r="P386" s="37"/>
      <c r="Q386" s="37"/>
      <c r="R386" s="37"/>
      <c r="S386" s="37"/>
      <c r="T386" s="37"/>
      <c r="U386" s="37"/>
      <c r="V386" s="37"/>
      <c r="W386" s="37"/>
      <c r="X386" s="37"/>
      <c r="Y386" s="37"/>
      <c r="Z386" s="37"/>
      <c r="AA386" s="37"/>
      <c r="AB386" s="37"/>
      <c r="AC386" s="37"/>
      <c r="AD386" s="37"/>
      <c r="AE386" s="37"/>
      <c r="AF386" s="37"/>
      <c r="AG386" s="37"/>
      <c r="AH386" s="37"/>
      <c r="AI386" s="37"/>
      <c r="AJ386" s="37"/>
      <c r="AK386" s="37"/>
      <c r="AL386" s="37"/>
      <c r="AM386" s="37"/>
      <c r="AN386" s="37"/>
      <c r="AO386" s="37"/>
      <c r="AP386" s="37"/>
      <c r="AQ386" s="37"/>
      <c r="AR386" s="37"/>
      <c r="AS386" s="37"/>
      <c r="AT386" s="37"/>
      <c r="AU386" s="37"/>
      <c r="AV386" s="37"/>
      <c r="AW386" s="37"/>
      <c r="AX386" s="40"/>
      <c r="AY386" s="12">
        <f t="shared" si="3"/>
        <v>0</v>
      </c>
      <c r="AZ386" s="47"/>
      <c r="BA386" s="25"/>
    </row>
    <row r="387" spans="1:53" ht="15" customHeight="1">
      <c r="A387" s="33"/>
      <c r="B387" s="34"/>
      <c r="C387" s="35"/>
      <c r="D387" s="36"/>
      <c r="E387" s="36"/>
      <c r="F387" s="37"/>
      <c r="G387" s="37"/>
      <c r="H387" s="37"/>
      <c r="I387" s="37"/>
      <c r="J387" s="37"/>
      <c r="K387" s="37"/>
      <c r="L387" s="37"/>
      <c r="M387" s="37"/>
      <c r="N387" s="37"/>
      <c r="O387" s="37"/>
      <c r="P387" s="37"/>
      <c r="Q387" s="37"/>
      <c r="R387" s="37"/>
      <c r="S387" s="37"/>
      <c r="T387" s="37"/>
      <c r="U387" s="37"/>
      <c r="V387" s="37"/>
      <c r="W387" s="37"/>
      <c r="X387" s="37"/>
      <c r="Y387" s="37"/>
      <c r="Z387" s="37"/>
      <c r="AA387" s="37"/>
      <c r="AB387" s="37"/>
      <c r="AC387" s="37"/>
      <c r="AD387" s="37"/>
      <c r="AE387" s="37"/>
      <c r="AF387" s="37"/>
      <c r="AG387" s="37"/>
      <c r="AH387" s="37"/>
      <c r="AI387" s="37"/>
      <c r="AJ387" s="37"/>
      <c r="AK387" s="37"/>
      <c r="AL387" s="37"/>
      <c r="AM387" s="37"/>
      <c r="AN387" s="37"/>
      <c r="AO387" s="37"/>
      <c r="AP387" s="37"/>
      <c r="AQ387" s="37"/>
      <c r="AR387" s="37"/>
      <c r="AS387" s="37"/>
      <c r="AT387" s="37"/>
      <c r="AU387" s="37"/>
      <c r="AV387" s="37"/>
      <c r="AW387" s="37"/>
      <c r="AX387" s="40"/>
      <c r="AY387" s="12">
        <f t="shared" si="3"/>
        <v>0</v>
      </c>
      <c r="AZ387" s="47"/>
      <c r="BA387" s="25"/>
    </row>
    <row r="388" spans="1:53" ht="15" customHeight="1">
      <c r="A388" s="33"/>
      <c r="B388" s="34"/>
      <c r="C388" s="35"/>
      <c r="D388" s="36"/>
      <c r="E388" s="36"/>
      <c r="F388" s="37"/>
      <c r="G388" s="37"/>
      <c r="H388" s="37"/>
      <c r="I388" s="37"/>
      <c r="J388" s="37"/>
      <c r="K388" s="37"/>
      <c r="L388" s="37"/>
      <c r="M388" s="37"/>
      <c r="N388" s="37"/>
      <c r="O388" s="37"/>
      <c r="P388" s="37"/>
      <c r="Q388" s="37"/>
      <c r="R388" s="37"/>
      <c r="S388" s="37"/>
      <c r="T388" s="37"/>
      <c r="U388" s="37"/>
      <c r="V388" s="37"/>
      <c r="W388" s="37"/>
      <c r="X388" s="37"/>
      <c r="Y388" s="37"/>
      <c r="Z388" s="37"/>
      <c r="AA388" s="37"/>
      <c r="AB388" s="37"/>
      <c r="AC388" s="37"/>
      <c r="AD388" s="37"/>
      <c r="AE388" s="37"/>
      <c r="AF388" s="37"/>
      <c r="AG388" s="37"/>
      <c r="AH388" s="37"/>
      <c r="AI388" s="37"/>
      <c r="AJ388" s="37"/>
      <c r="AK388" s="37"/>
      <c r="AL388" s="37"/>
      <c r="AM388" s="37"/>
      <c r="AN388" s="37"/>
      <c r="AO388" s="37"/>
      <c r="AP388" s="37"/>
      <c r="AQ388" s="37"/>
      <c r="AR388" s="37"/>
      <c r="AS388" s="37"/>
      <c r="AT388" s="37"/>
      <c r="AU388" s="37"/>
      <c r="AV388" s="37"/>
      <c r="AW388" s="37"/>
      <c r="AX388" s="40"/>
      <c r="AY388" s="12">
        <f t="shared" si="3"/>
        <v>0</v>
      </c>
      <c r="AZ388" s="47"/>
      <c r="BA388" s="25"/>
    </row>
    <row r="389" spans="1:53" ht="15" customHeight="1">
      <c r="A389" s="33"/>
      <c r="B389" s="34"/>
      <c r="C389" s="35"/>
      <c r="D389" s="36"/>
      <c r="E389" s="36"/>
      <c r="F389" s="37"/>
      <c r="G389" s="37"/>
      <c r="H389" s="37"/>
      <c r="I389" s="37"/>
      <c r="J389" s="37"/>
      <c r="K389" s="37"/>
      <c r="L389" s="37"/>
      <c r="M389" s="37"/>
      <c r="N389" s="37"/>
      <c r="O389" s="37"/>
      <c r="P389" s="37"/>
      <c r="Q389" s="37"/>
      <c r="R389" s="37"/>
      <c r="S389" s="37"/>
      <c r="T389" s="37"/>
      <c r="U389" s="37"/>
      <c r="V389" s="37"/>
      <c r="W389" s="37"/>
      <c r="X389" s="37"/>
      <c r="Y389" s="37"/>
      <c r="Z389" s="37"/>
      <c r="AA389" s="37"/>
      <c r="AB389" s="37"/>
      <c r="AC389" s="37"/>
      <c r="AD389" s="37"/>
      <c r="AE389" s="37"/>
      <c r="AF389" s="37"/>
      <c r="AG389" s="37"/>
      <c r="AH389" s="37"/>
      <c r="AI389" s="37"/>
      <c r="AJ389" s="37"/>
      <c r="AK389" s="37"/>
      <c r="AL389" s="37"/>
      <c r="AM389" s="37"/>
      <c r="AN389" s="37"/>
      <c r="AO389" s="37"/>
      <c r="AP389" s="37"/>
      <c r="AQ389" s="37"/>
      <c r="AR389" s="37"/>
      <c r="AS389" s="37"/>
      <c r="AT389" s="37"/>
      <c r="AU389" s="37"/>
      <c r="AV389" s="37"/>
      <c r="AW389" s="37"/>
      <c r="AX389" s="40"/>
      <c r="AY389" s="12">
        <f t="shared" si="3"/>
        <v>0</v>
      </c>
      <c r="AZ389" s="47"/>
      <c r="BA389" s="25"/>
    </row>
    <row r="390" spans="1:53" ht="15" customHeight="1">
      <c r="A390" s="33"/>
      <c r="B390" s="34"/>
      <c r="C390" s="35"/>
      <c r="D390" s="36"/>
      <c r="E390" s="36"/>
      <c r="F390" s="37"/>
      <c r="G390" s="37"/>
      <c r="H390" s="37"/>
      <c r="I390" s="37"/>
      <c r="J390" s="37"/>
      <c r="K390" s="37"/>
      <c r="L390" s="37"/>
      <c r="M390" s="37"/>
      <c r="N390" s="37"/>
      <c r="O390" s="37"/>
      <c r="P390" s="37"/>
      <c r="Q390" s="37"/>
      <c r="R390" s="37"/>
      <c r="S390" s="37"/>
      <c r="T390" s="37"/>
      <c r="U390" s="37"/>
      <c r="V390" s="37"/>
      <c r="W390" s="37"/>
      <c r="X390" s="37"/>
      <c r="Y390" s="37"/>
      <c r="Z390" s="37"/>
      <c r="AA390" s="37"/>
      <c r="AB390" s="37"/>
      <c r="AC390" s="37"/>
      <c r="AD390" s="37"/>
      <c r="AE390" s="37"/>
      <c r="AF390" s="37"/>
      <c r="AG390" s="37"/>
      <c r="AH390" s="37"/>
      <c r="AI390" s="37"/>
      <c r="AJ390" s="37"/>
      <c r="AK390" s="37"/>
      <c r="AL390" s="37"/>
      <c r="AM390" s="37"/>
      <c r="AN390" s="37"/>
      <c r="AO390" s="37"/>
      <c r="AP390" s="37"/>
      <c r="AQ390" s="37"/>
      <c r="AR390" s="37"/>
      <c r="AS390" s="37"/>
      <c r="AT390" s="37"/>
      <c r="AU390" s="37"/>
      <c r="AV390" s="37"/>
      <c r="AW390" s="37"/>
      <c r="AX390" s="40"/>
      <c r="AY390" s="12">
        <f t="shared" si="3"/>
        <v>0</v>
      </c>
      <c r="AZ390" s="47"/>
      <c r="BA390" s="25"/>
    </row>
    <row r="391" spans="1:53" ht="15" customHeight="1">
      <c r="A391" s="33"/>
      <c r="B391" s="34"/>
      <c r="C391" s="35"/>
      <c r="D391" s="36"/>
      <c r="E391" s="36"/>
      <c r="F391" s="37"/>
      <c r="G391" s="37"/>
      <c r="H391" s="37"/>
      <c r="I391" s="37"/>
      <c r="J391" s="37"/>
      <c r="K391" s="37"/>
      <c r="L391" s="37"/>
      <c r="M391" s="37"/>
      <c r="N391" s="37"/>
      <c r="O391" s="37"/>
      <c r="P391" s="37"/>
      <c r="Q391" s="37"/>
      <c r="R391" s="37"/>
      <c r="S391" s="37"/>
      <c r="T391" s="37"/>
      <c r="U391" s="37"/>
      <c r="V391" s="37"/>
      <c r="W391" s="37"/>
      <c r="X391" s="37"/>
      <c r="Y391" s="37"/>
      <c r="Z391" s="37"/>
      <c r="AA391" s="37"/>
      <c r="AB391" s="37"/>
      <c r="AC391" s="37"/>
      <c r="AD391" s="37"/>
      <c r="AE391" s="37"/>
      <c r="AF391" s="37"/>
      <c r="AG391" s="37"/>
      <c r="AH391" s="37"/>
      <c r="AI391" s="37"/>
      <c r="AJ391" s="37"/>
      <c r="AK391" s="37"/>
      <c r="AL391" s="37"/>
      <c r="AM391" s="37"/>
      <c r="AN391" s="37"/>
      <c r="AO391" s="37"/>
      <c r="AP391" s="37"/>
      <c r="AQ391" s="37"/>
      <c r="AR391" s="37"/>
      <c r="AS391" s="37"/>
      <c r="AT391" s="37"/>
      <c r="AU391" s="37"/>
      <c r="AV391" s="37"/>
      <c r="AW391" s="37"/>
      <c r="AX391" s="40"/>
      <c r="AY391" s="12">
        <f t="shared" si="3"/>
        <v>0</v>
      </c>
      <c r="AZ391" s="47"/>
      <c r="BA391" s="25"/>
    </row>
    <row r="392" spans="1:53" ht="15" customHeight="1">
      <c r="A392" s="33"/>
      <c r="B392" s="34"/>
      <c r="C392" s="35"/>
      <c r="D392" s="36"/>
      <c r="E392" s="36"/>
      <c r="F392" s="37"/>
      <c r="G392" s="37"/>
      <c r="H392" s="37"/>
      <c r="I392" s="37"/>
      <c r="J392" s="37"/>
      <c r="K392" s="37"/>
      <c r="L392" s="37"/>
      <c r="M392" s="37"/>
      <c r="N392" s="37"/>
      <c r="O392" s="37"/>
      <c r="P392" s="37"/>
      <c r="Q392" s="37"/>
      <c r="R392" s="37"/>
      <c r="S392" s="37"/>
      <c r="T392" s="37"/>
      <c r="U392" s="37"/>
      <c r="V392" s="37"/>
      <c r="W392" s="37"/>
      <c r="X392" s="37"/>
      <c r="Y392" s="37"/>
      <c r="Z392" s="37"/>
      <c r="AA392" s="37"/>
      <c r="AB392" s="37"/>
      <c r="AC392" s="37"/>
      <c r="AD392" s="37"/>
      <c r="AE392" s="37"/>
      <c r="AF392" s="37"/>
      <c r="AG392" s="37"/>
      <c r="AH392" s="37"/>
      <c r="AI392" s="37"/>
      <c r="AJ392" s="37"/>
      <c r="AK392" s="37"/>
      <c r="AL392" s="37"/>
      <c r="AM392" s="37"/>
      <c r="AN392" s="37"/>
      <c r="AO392" s="37"/>
      <c r="AP392" s="37"/>
      <c r="AQ392" s="37"/>
      <c r="AR392" s="37"/>
      <c r="AS392" s="37"/>
      <c r="AT392" s="37"/>
      <c r="AU392" s="37"/>
      <c r="AV392" s="37"/>
      <c r="AW392" s="37"/>
      <c r="AX392" s="40"/>
      <c r="AY392" s="12">
        <f t="shared" si="3"/>
        <v>0</v>
      </c>
      <c r="AZ392" s="47"/>
      <c r="BA392" s="25"/>
    </row>
    <row r="393" spans="1:53" ht="15" customHeight="1">
      <c r="A393" s="33"/>
      <c r="B393" s="34"/>
      <c r="C393" s="35"/>
      <c r="D393" s="36"/>
      <c r="E393" s="36"/>
      <c r="F393" s="37"/>
      <c r="G393" s="37"/>
      <c r="H393" s="37"/>
      <c r="I393" s="37"/>
      <c r="J393" s="37"/>
      <c r="K393" s="37"/>
      <c r="L393" s="37"/>
      <c r="M393" s="37"/>
      <c r="N393" s="37"/>
      <c r="O393" s="37"/>
      <c r="P393" s="37"/>
      <c r="Q393" s="37"/>
      <c r="R393" s="37"/>
      <c r="S393" s="37"/>
      <c r="T393" s="37"/>
      <c r="U393" s="37"/>
      <c r="V393" s="37"/>
      <c r="W393" s="37"/>
      <c r="X393" s="37"/>
      <c r="Y393" s="37"/>
      <c r="Z393" s="37"/>
      <c r="AA393" s="37"/>
      <c r="AB393" s="37"/>
      <c r="AC393" s="37"/>
      <c r="AD393" s="37"/>
      <c r="AE393" s="37"/>
      <c r="AF393" s="37"/>
      <c r="AG393" s="37"/>
      <c r="AH393" s="37"/>
      <c r="AI393" s="37"/>
      <c r="AJ393" s="37"/>
      <c r="AK393" s="37"/>
      <c r="AL393" s="37"/>
      <c r="AM393" s="37"/>
      <c r="AN393" s="37"/>
      <c r="AO393" s="37"/>
      <c r="AP393" s="37"/>
      <c r="AQ393" s="37"/>
      <c r="AR393" s="37"/>
      <c r="AS393" s="37"/>
      <c r="AT393" s="37"/>
      <c r="AU393" s="37"/>
      <c r="AV393" s="37"/>
      <c r="AW393" s="37"/>
      <c r="AX393" s="40"/>
      <c r="AY393" s="12">
        <f t="shared" si="3"/>
        <v>0</v>
      </c>
      <c r="AZ393" s="47"/>
      <c r="BA393" s="25"/>
    </row>
    <row r="394" spans="1:53" ht="15" customHeight="1">
      <c r="A394" s="33"/>
      <c r="B394" s="34"/>
      <c r="C394" s="35"/>
      <c r="D394" s="36"/>
      <c r="E394" s="36"/>
      <c r="F394" s="37"/>
      <c r="G394" s="37"/>
      <c r="H394" s="37"/>
      <c r="I394" s="37"/>
      <c r="J394" s="37"/>
      <c r="K394" s="37"/>
      <c r="L394" s="37"/>
      <c r="M394" s="37"/>
      <c r="N394" s="37"/>
      <c r="O394" s="37"/>
      <c r="P394" s="37"/>
      <c r="Q394" s="37"/>
      <c r="R394" s="37"/>
      <c r="S394" s="37"/>
      <c r="T394" s="37"/>
      <c r="U394" s="37"/>
      <c r="V394" s="37"/>
      <c r="W394" s="37"/>
      <c r="X394" s="37"/>
      <c r="Y394" s="37"/>
      <c r="Z394" s="37"/>
      <c r="AA394" s="37"/>
      <c r="AB394" s="37"/>
      <c r="AC394" s="37"/>
      <c r="AD394" s="37"/>
      <c r="AE394" s="37"/>
      <c r="AF394" s="37"/>
      <c r="AG394" s="37"/>
      <c r="AH394" s="37"/>
      <c r="AI394" s="37"/>
      <c r="AJ394" s="37"/>
      <c r="AK394" s="37"/>
      <c r="AL394" s="37"/>
      <c r="AM394" s="37"/>
      <c r="AN394" s="37"/>
      <c r="AO394" s="37"/>
      <c r="AP394" s="37"/>
      <c r="AQ394" s="37"/>
      <c r="AR394" s="37"/>
      <c r="AS394" s="37"/>
      <c r="AT394" s="37"/>
      <c r="AU394" s="37"/>
      <c r="AV394" s="37"/>
      <c r="AW394" s="37"/>
      <c r="AX394" s="40"/>
      <c r="AY394" s="12">
        <f t="shared" si="3"/>
        <v>0</v>
      </c>
      <c r="AZ394" s="47"/>
      <c r="BA394" s="25"/>
    </row>
    <row r="395" spans="1:53" ht="15" customHeight="1">
      <c r="A395" s="33"/>
      <c r="B395" s="34"/>
      <c r="C395" s="35"/>
      <c r="D395" s="36"/>
      <c r="E395" s="36"/>
      <c r="F395" s="37"/>
      <c r="G395" s="37"/>
      <c r="H395" s="37"/>
      <c r="I395" s="37"/>
      <c r="J395" s="37"/>
      <c r="K395" s="37"/>
      <c r="L395" s="37"/>
      <c r="M395" s="37"/>
      <c r="N395" s="37"/>
      <c r="O395" s="37"/>
      <c r="P395" s="37"/>
      <c r="Q395" s="37"/>
      <c r="R395" s="37"/>
      <c r="S395" s="37"/>
      <c r="T395" s="37"/>
      <c r="U395" s="37"/>
      <c r="V395" s="37"/>
      <c r="W395" s="37"/>
      <c r="X395" s="37"/>
      <c r="Y395" s="37"/>
      <c r="Z395" s="37"/>
      <c r="AA395" s="37"/>
      <c r="AB395" s="37"/>
      <c r="AC395" s="37"/>
      <c r="AD395" s="37"/>
      <c r="AE395" s="37"/>
      <c r="AF395" s="37"/>
      <c r="AG395" s="37"/>
      <c r="AH395" s="37"/>
      <c r="AI395" s="37"/>
      <c r="AJ395" s="37"/>
      <c r="AK395" s="37"/>
      <c r="AL395" s="37"/>
      <c r="AM395" s="37"/>
      <c r="AN395" s="37"/>
      <c r="AO395" s="37"/>
      <c r="AP395" s="37"/>
      <c r="AQ395" s="37"/>
      <c r="AR395" s="37"/>
      <c r="AS395" s="37"/>
      <c r="AT395" s="37"/>
      <c r="AU395" s="37"/>
      <c r="AV395" s="37"/>
      <c r="AW395" s="37"/>
      <c r="AX395" s="40"/>
      <c r="AY395" s="12">
        <f t="shared" si="3"/>
        <v>0</v>
      </c>
      <c r="AZ395" s="47"/>
      <c r="BA395" s="25"/>
    </row>
    <row r="396" spans="1:53" ht="15" customHeight="1">
      <c r="A396" s="33"/>
      <c r="B396" s="34"/>
      <c r="C396" s="35"/>
      <c r="D396" s="36"/>
      <c r="E396" s="36"/>
      <c r="F396" s="37"/>
      <c r="G396" s="37"/>
      <c r="H396" s="37"/>
      <c r="I396" s="37"/>
      <c r="J396" s="37"/>
      <c r="K396" s="37"/>
      <c r="L396" s="37"/>
      <c r="M396" s="37"/>
      <c r="N396" s="37"/>
      <c r="O396" s="37"/>
      <c r="P396" s="37"/>
      <c r="Q396" s="37"/>
      <c r="R396" s="37"/>
      <c r="S396" s="37"/>
      <c r="T396" s="37"/>
      <c r="U396" s="37"/>
      <c r="V396" s="37"/>
      <c r="W396" s="37"/>
      <c r="X396" s="37"/>
      <c r="Y396" s="37"/>
      <c r="Z396" s="37"/>
      <c r="AA396" s="37"/>
      <c r="AB396" s="37"/>
      <c r="AC396" s="37"/>
      <c r="AD396" s="37"/>
      <c r="AE396" s="37"/>
      <c r="AF396" s="37"/>
      <c r="AG396" s="37"/>
      <c r="AH396" s="37"/>
      <c r="AI396" s="37"/>
      <c r="AJ396" s="37"/>
      <c r="AK396" s="37"/>
      <c r="AL396" s="37"/>
      <c r="AM396" s="37"/>
      <c r="AN396" s="37"/>
      <c r="AO396" s="37"/>
      <c r="AP396" s="37"/>
      <c r="AQ396" s="37"/>
      <c r="AR396" s="37"/>
      <c r="AS396" s="37"/>
      <c r="AT396" s="37"/>
      <c r="AU396" s="37"/>
      <c r="AV396" s="37"/>
      <c r="AW396" s="37"/>
      <c r="AX396" s="40"/>
      <c r="AY396" s="12">
        <f t="shared" si="3"/>
        <v>0</v>
      </c>
      <c r="AZ396" s="47"/>
      <c r="BA396" s="25"/>
    </row>
    <row r="397" spans="1:53" ht="15" customHeight="1">
      <c r="A397" s="33"/>
      <c r="B397" s="34"/>
      <c r="C397" s="35"/>
      <c r="D397" s="36"/>
      <c r="E397" s="36"/>
      <c r="F397" s="37"/>
      <c r="G397" s="37"/>
      <c r="H397" s="37"/>
      <c r="I397" s="37"/>
      <c r="J397" s="37"/>
      <c r="K397" s="37"/>
      <c r="L397" s="37"/>
      <c r="M397" s="37"/>
      <c r="N397" s="37"/>
      <c r="O397" s="37"/>
      <c r="P397" s="37"/>
      <c r="Q397" s="37"/>
      <c r="R397" s="37"/>
      <c r="S397" s="37"/>
      <c r="T397" s="37"/>
      <c r="U397" s="37"/>
      <c r="V397" s="37"/>
      <c r="W397" s="37"/>
      <c r="X397" s="37"/>
      <c r="Y397" s="37"/>
      <c r="Z397" s="37"/>
      <c r="AA397" s="37"/>
      <c r="AB397" s="37"/>
      <c r="AC397" s="37"/>
      <c r="AD397" s="37"/>
      <c r="AE397" s="37"/>
      <c r="AF397" s="37"/>
      <c r="AG397" s="37"/>
      <c r="AH397" s="37"/>
      <c r="AI397" s="37"/>
      <c r="AJ397" s="37"/>
      <c r="AK397" s="37"/>
      <c r="AL397" s="37"/>
      <c r="AM397" s="37"/>
      <c r="AN397" s="37"/>
      <c r="AO397" s="37"/>
      <c r="AP397" s="37"/>
      <c r="AQ397" s="37"/>
      <c r="AR397" s="37"/>
      <c r="AS397" s="37"/>
      <c r="AT397" s="37"/>
      <c r="AU397" s="37"/>
      <c r="AV397" s="37"/>
      <c r="AW397" s="37"/>
      <c r="AX397" s="40"/>
      <c r="AY397" s="12">
        <f t="shared" si="3"/>
        <v>0</v>
      </c>
      <c r="AZ397" s="47"/>
      <c r="BA397" s="25"/>
    </row>
    <row r="398" spans="1:53" ht="15" customHeight="1">
      <c r="A398" s="33"/>
      <c r="B398" s="34"/>
      <c r="C398" s="35"/>
      <c r="D398" s="36"/>
      <c r="E398" s="36"/>
      <c r="F398" s="37"/>
      <c r="G398" s="37"/>
      <c r="H398" s="37"/>
      <c r="I398" s="37"/>
      <c r="J398" s="37"/>
      <c r="K398" s="37"/>
      <c r="L398" s="37"/>
      <c r="M398" s="37"/>
      <c r="N398" s="37"/>
      <c r="O398" s="37"/>
      <c r="P398" s="37"/>
      <c r="Q398" s="37"/>
      <c r="R398" s="37"/>
      <c r="S398" s="37"/>
      <c r="T398" s="37"/>
      <c r="U398" s="37"/>
      <c r="V398" s="37"/>
      <c r="W398" s="37"/>
      <c r="X398" s="37"/>
      <c r="Y398" s="37"/>
      <c r="Z398" s="37"/>
      <c r="AA398" s="37"/>
      <c r="AB398" s="37"/>
      <c r="AC398" s="37"/>
      <c r="AD398" s="37"/>
      <c r="AE398" s="37"/>
      <c r="AF398" s="37"/>
      <c r="AG398" s="37"/>
      <c r="AH398" s="37"/>
      <c r="AI398" s="37"/>
      <c r="AJ398" s="37"/>
      <c r="AK398" s="37"/>
      <c r="AL398" s="37"/>
      <c r="AM398" s="37"/>
      <c r="AN398" s="37"/>
      <c r="AO398" s="37"/>
      <c r="AP398" s="37"/>
      <c r="AQ398" s="37"/>
      <c r="AR398" s="37"/>
      <c r="AS398" s="37"/>
      <c r="AT398" s="37"/>
      <c r="AU398" s="37"/>
      <c r="AV398" s="37"/>
      <c r="AW398" s="37"/>
      <c r="AX398" s="40"/>
      <c r="AY398" s="12">
        <f t="shared" si="3"/>
        <v>0</v>
      </c>
      <c r="AZ398" s="47"/>
      <c r="BA398" s="25"/>
    </row>
    <row r="399" spans="1:53" ht="15" customHeight="1">
      <c r="A399" s="33"/>
      <c r="B399" s="34"/>
      <c r="C399" s="35"/>
      <c r="D399" s="36"/>
      <c r="E399" s="36"/>
      <c r="F399" s="37"/>
      <c r="G399" s="37"/>
      <c r="H399" s="37"/>
      <c r="I399" s="37"/>
      <c r="J399" s="37"/>
      <c r="K399" s="37"/>
      <c r="L399" s="37"/>
      <c r="M399" s="37"/>
      <c r="N399" s="37"/>
      <c r="O399" s="37"/>
      <c r="P399" s="37"/>
      <c r="Q399" s="37"/>
      <c r="R399" s="37"/>
      <c r="S399" s="37"/>
      <c r="T399" s="37"/>
      <c r="U399" s="37"/>
      <c r="V399" s="37"/>
      <c r="W399" s="37"/>
      <c r="X399" s="37"/>
      <c r="Y399" s="37"/>
      <c r="Z399" s="37"/>
      <c r="AA399" s="37"/>
      <c r="AB399" s="37"/>
      <c r="AC399" s="37"/>
      <c r="AD399" s="37"/>
      <c r="AE399" s="37"/>
      <c r="AF399" s="37"/>
      <c r="AG399" s="37"/>
      <c r="AH399" s="37"/>
      <c r="AI399" s="37"/>
      <c r="AJ399" s="37"/>
      <c r="AK399" s="37"/>
      <c r="AL399" s="37"/>
      <c r="AM399" s="37"/>
      <c r="AN399" s="37"/>
      <c r="AO399" s="37"/>
      <c r="AP399" s="37"/>
      <c r="AQ399" s="37"/>
      <c r="AR399" s="37"/>
      <c r="AS399" s="37"/>
      <c r="AT399" s="37"/>
      <c r="AU399" s="37"/>
      <c r="AV399" s="37"/>
      <c r="AW399" s="37"/>
      <c r="AX399" s="40"/>
      <c r="AY399" s="12">
        <f t="shared" si="3"/>
        <v>0</v>
      </c>
      <c r="AZ399" s="47"/>
      <c r="BA399" s="25"/>
    </row>
    <row r="400" spans="1:53" ht="15" customHeight="1">
      <c r="A400" s="33"/>
      <c r="B400" s="34"/>
      <c r="C400" s="35"/>
      <c r="D400" s="36"/>
      <c r="E400" s="36"/>
      <c r="F400" s="37"/>
      <c r="G400" s="37"/>
      <c r="H400" s="37"/>
      <c r="I400" s="37"/>
      <c r="J400" s="37"/>
      <c r="K400" s="37"/>
      <c r="L400" s="37"/>
      <c r="M400" s="37"/>
      <c r="N400" s="37"/>
      <c r="O400" s="37"/>
      <c r="P400" s="37"/>
      <c r="Q400" s="37"/>
      <c r="R400" s="37"/>
      <c r="S400" s="37"/>
      <c r="T400" s="37"/>
      <c r="U400" s="37"/>
      <c r="V400" s="37"/>
      <c r="W400" s="37"/>
      <c r="X400" s="37"/>
      <c r="Y400" s="37"/>
      <c r="Z400" s="37"/>
      <c r="AA400" s="37"/>
      <c r="AB400" s="37"/>
      <c r="AC400" s="37"/>
      <c r="AD400" s="37"/>
      <c r="AE400" s="37"/>
      <c r="AF400" s="37"/>
      <c r="AG400" s="37"/>
      <c r="AH400" s="37"/>
      <c r="AI400" s="37"/>
      <c r="AJ400" s="37"/>
      <c r="AK400" s="37"/>
      <c r="AL400" s="37"/>
      <c r="AM400" s="37"/>
      <c r="AN400" s="37"/>
      <c r="AO400" s="37"/>
      <c r="AP400" s="37"/>
      <c r="AQ400" s="37"/>
      <c r="AR400" s="37"/>
      <c r="AS400" s="37"/>
      <c r="AT400" s="37"/>
      <c r="AU400" s="37"/>
      <c r="AV400" s="37"/>
      <c r="AW400" s="37"/>
      <c r="AX400" s="40"/>
      <c r="AY400" s="12">
        <f t="shared" si="3"/>
        <v>0</v>
      </c>
      <c r="AZ400" s="47"/>
      <c r="BA400" s="25"/>
    </row>
    <row r="401" spans="1:53" ht="15" customHeight="1">
      <c r="A401" s="33"/>
      <c r="B401" s="34"/>
      <c r="C401" s="35"/>
      <c r="D401" s="36"/>
      <c r="E401" s="36"/>
      <c r="F401" s="37"/>
      <c r="G401" s="37"/>
      <c r="H401" s="37"/>
      <c r="I401" s="37"/>
      <c r="J401" s="37"/>
      <c r="K401" s="37"/>
      <c r="L401" s="37"/>
      <c r="M401" s="37"/>
      <c r="N401" s="37"/>
      <c r="O401" s="37"/>
      <c r="P401" s="37"/>
      <c r="Q401" s="37"/>
      <c r="R401" s="37"/>
      <c r="S401" s="37"/>
      <c r="T401" s="37"/>
      <c r="U401" s="37"/>
      <c r="V401" s="37"/>
      <c r="W401" s="37"/>
      <c r="X401" s="37"/>
      <c r="Y401" s="37"/>
      <c r="Z401" s="37"/>
      <c r="AA401" s="37"/>
      <c r="AB401" s="37"/>
      <c r="AC401" s="37"/>
      <c r="AD401" s="37"/>
      <c r="AE401" s="37"/>
      <c r="AF401" s="37"/>
      <c r="AG401" s="37"/>
      <c r="AH401" s="37"/>
      <c r="AI401" s="37"/>
      <c r="AJ401" s="37"/>
      <c r="AK401" s="37"/>
      <c r="AL401" s="37"/>
      <c r="AM401" s="37"/>
      <c r="AN401" s="37"/>
      <c r="AO401" s="37"/>
      <c r="AP401" s="37"/>
      <c r="AQ401" s="37"/>
      <c r="AR401" s="37"/>
      <c r="AS401" s="37"/>
      <c r="AT401" s="37"/>
      <c r="AU401" s="37"/>
      <c r="AV401" s="37"/>
      <c r="AW401" s="37"/>
      <c r="AX401" s="40"/>
      <c r="AY401" s="12">
        <f t="shared" si="3"/>
        <v>0</v>
      </c>
      <c r="AZ401" s="47"/>
      <c r="BA401" s="25"/>
    </row>
    <row r="402" spans="1:53" ht="15" customHeight="1">
      <c r="A402" s="41"/>
      <c r="B402" s="42"/>
      <c r="C402" s="43"/>
      <c r="D402" s="44"/>
      <c r="E402" s="44"/>
      <c r="F402" s="45"/>
      <c r="G402" s="45"/>
      <c r="H402" s="45"/>
      <c r="I402" s="45"/>
      <c r="J402" s="45"/>
      <c r="K402" s="45"/>
      <c r="L402" s="45"/>
      <c r="M402" s="45"/>
      <c r="N402" s="45"/>
      <c r="O402" s="45"/>
      <c r="P402" s="45"/>
      <c r="Q402" s="45"/>
      <c r="R402" s="45"/>
      <c r="S402" s="45"/>
      <c r="T402" s="45"/>
      <c r="U402" s="45"/>
      <c r="V402" s="45"/>
      <c r="W402" s="45"/>
      <c r="X402" s="45"/>
      <c r="Y402" s="45"/>
      <c r="Z402" s="45"/>
      <c r="AA402" s="45"/>
      <c r="AB402" s="45"/>
      <c r="AC402" s="45"/>
      <c r="AD402" s="45"/>
      <c r="AE402" s="45"/>
      <c r="AF402" s="45"/>
      <c r="AG402" s="45"/>
      <c r="AH402" s="45"/>
      <c r="AI402" s="45"/>
      <c r="AJ402" s="45"/>
      <c r="AK402" s="45"/>
      <c r="AL402" s="45"/>
      <c r="AM402" s="45"/>
      <c r="AN402" s="45"/>
      <c r="AO402" s="45"/>
      <c r="AP402" s="45"/>
      <c r="AQ402" s="45"/>
      <c r="AR402" s="45"/>
      <c r="AS402" s="45"/>
      <c r="AT402" s="45"/>
      <c r="AU402" s="45"/>
      <c r="AV402" s="45"/>
      <c r="AW402" s="45"/>
      <c r="AX402" s="46"/>
      <c r="AY402" s="13">
        <f>SUM(E402:AX402)</f>
        <v>0</v>
      </c>
      <c r="AZ402" s="48"/>
      <c r="BA402" s="25"/>
    </row>
    <row r="403" spans="1:53" ht="15" customHeight="1">
      <c r="A403" s="14"/>
      <c r="B403" s="14"/>
      <c r="C403" s="2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c r="AC403" s="14"/>
      <c r="AD403" s="14"/>
      <c r="AE403" s="14"/>
      <c r="AF403" s="14"/>
      <c r="AG403" s="14"/>
      <c r="AH403" s="14"/>
      <c r="AI403" s="14"/>
      <c r="AJ403" s="14"/>
      <c r="AK403" s="14"/>
      <c r="AL403" s="14"/>
      <c r="AM403" s="14"/>
      <c r="AN403" s="14"/>
      <c r="AO403" s="14"/>
      <c r="AP403" s="14"/>
      <c r="AQ403" s="14"/>
      <c r="AR403" s="14"/>
      <c r="AS403" s="14"/>
      <c r="AT403" s="14"/>
      <c r="AU403" s="14"/>
      <c r="AV403" s="14"/>
      <c r="AW403" s="14"/>
      <c r="AX403" s="14"/>
      <c r="AY403" s="14"/>
      <c r="AZ403" s="14"/>
      <c r="BA403" s="14"/>
    </row>
  </sheetData>
  <sheetProtection password="C7F8" sheet="1" objects="1" scenarios="1"/>
  <phoneticPr fontId="1"/>
  <printOptions horizontalCentered="1"/>
  <pageMargins left="0.59055118110236227" right="0.59055118110236227" top="0.98425196850393704" bottom="0.59055118110236227" header="0.31496062992125984" footer="0.31496062992125984"/>
  <pageSetup paperSize="8" orientation="landscape" r:id="rId1"/>
  <legacyDrawing r:id="rId2"/>
  <extLst>
    <ext xmlns:x14="http://schemas.microsoft.com/office/spreadsheetml/2009/9/main" uri="{CCE6A557-97BC-4b89-ADB6-D9C93CAAB3DF}">
      <x14:dataValidations xmlns:xm="http://schemas.microsoft.com/office/excel/2006/main" count="2">
        <x14:dataValidation type="date" allowBlank="1" showInputMessage="1" showErrorMessage="1" error="報告対象期間の日付を入力してください。">
          <x14:formula1>
            <xm:f>漁績報告!$H$2</xm:f>
          </x14:formula1>
          <x14:formula2>
            <xm:f>漁績報告!$H$3</xm:f>
          </x14:formula2>
          <xm:sqref>A3:A402</xm:sqref>
        </x14:dataValidation>
        <x14:dataValidation type="list" allowBlank="1" showInputMessage="1" showErrorMessage="1">
          <x14:formula1>
            <xm:f>OFFSET(漁績報告!$F$7:$F$21,,,COUNTA(漁績報告!$F$7:$F$21))</xm:f>
          </x14:formula1>
          <xm:sqref>B3:B402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H56"/>
  <sheetViews>
    <sheetView zoomScaleNormal="100" workbookViewId="0">
      <selection activeCell="E2" sqref="E2"/>
    </sheetView>
  </sheetViews>
  <sheetFormatPr defaultRowHeight="15.95" customHeight="1"/>
  <cols>
    <col min="1" max="1" width="2.25" style="61" customWidth="1"/>
    <col min="2" max="2" width="12.125" style="60" customWidth="1"/>
    <col min="3" max="8" width="12" style="60" customWidth="1"/>
    <col min="9" max="9" width="10.625" style="60" customWidth="1"/>
    <col min="10" max="16384" width="9" style="60"/>
  </cols>
  <sheetData>
    <row r="1" spans="1:8" ht="14.25">
      <c r="A1" s="121" t="s">
        <v>103</v>
      </c>
      <c r="B1" s="121"/>
      <c r="C1" s="121"/>
      <c r="D1" s="121"/>
      <c r="E1" s="121"/>
      <c r="F1" s="121"/>
      <c r="G1" s="121"/>
      <c r="H1" s="121"/>
    </row>
    <row r="2" spans="1:8" ht="14.25">
      <c r="D2" s="62"/>
    </row>
    <row r="3" spans="1:8" ht="13.5">
      <c r="G3" s="122" t="str">
        <f>IFERROR(VLOOKUP(漁績報告!D5,漁績報告!C7:D18,2,FALSE),"")</f>
        <v/>
      </c>
      <c r="H3" s="123"/>
    </row>
    <row r="4" spans="1:8" ht="13.5"/>
    <row r="5" spans="1:8" ht="13.5">
      <c r="B5" s="60" t="s">
        <v>109</v>
      </c>
      <c r="C5" s="63" t="s">
        <v>111</v>
      </c>
      <c r="D5" s="60" t="s">
        <v>110</v>
      </c>
    </row>
    <row r="6" spans="1:8" ht="13.5"/>
    <row r="7" spans="1:8" ht="13.5">
      <c r="E7" s="64" t="s">
        <v>47</v>
      </c>
      <c r="F7" s="64"/>
      <c r="G7" s="124">
        <f>漁績報告!B7</f>
        <v>0</v>
      </c>
      <c r="H7" s="124"/>
    </row>
    <row r="8" spans="1:8" ht="13.5">
      <c r="E8" s="64" t="s">
        <v>0</v>
      </c>
      <c r="F8" s="64"/>
      <c r="G8" s="124">
        <f>漁績報告!B6</f>
        <v>0</v>
      </c>
      <c r="H8" s="124"/>
    </row>
    <row r="9" spans="1:8" ht="13.5"/>
    <row r="10" spans="1:8" ht="13.5">
      <c r="A10" s="65" t="s">
        <v>95</v>
      </c>
      <c r="B10" s="60" t="s">
        <v>104</v>
      </c>
    </row>
    <row r="11" spans="1:8" ht="13.5">
      <c r="B11" s="125" t="s">
        <v>105</v>
      </c>
      <c r="C11" s="125"/>
      <c r="D11" s="125"/>
      <c r="E11" s="125"/>
      <c r="F11" s="125"/>
      <c r="G11" s="125"/>
      <c r="H11" s="125"/>
    </row>
    <row r="12" spans="1:8" ht="13.5">
      <c r="B12" s="126"/>
      <c r="C12" s="126"/>
      <c r="D12" s="126"/>
      <c r="E12" s="126"/>
      <c r="F12" s="126"/>
      <c r="G12" s="126"/>
      <c r="H12" s="126"/>
    </row>
    <row r="13" spans="1:8" ht="15.95" customHeight="1">
      <c r="B13" s="129" t="s">
        <v>108</v>
      </c>
      <c r="C13" s="131" t="str">
        <f>IF(LEN(漁績報告!G7)&gt;1,漁績報告!G7,"") &amp; IF(LEN(漁績報告!G8)&gt;1," " &amp; 漁績報告!G8,"") &amp; IF(LEN(漁績報告!G9)&gt;1," "&amp; 漁績報告!G9,"") &amp; IF(LEN(漁績報告!G10)&gt;1," " &amp; 漁績報告!G10,"") &amp; IF(LEN(漁績報告!G11)&gt;1, " " &amp; 漁績報告!G11,"")</f>
        <v/>
      </c>
      <c r="D13" s="132"/>
      <c r="E13" s="66" t="s">
        <v>93</v>
      </c>
      <c r="F13" s="135"/>
      <c r="G13" s="135"/>
      <c r="H13" s="135"/>
    </row>
    <row r="14" spans="1:8" ht="15.95" customHeight="1">
      <c r="B14" s="130"/>
      <c r="C14" s="133"/>
      <c r="D14" s="134"/>
      <c r="E14" s="66" t="s">
        <v>94</v>
      </c>
      <c r="F14" s="136">
        <f>IF(LEN(漁績報告!H7)&gt;1,漁績報告!H7,漁績報告!H8)</f>
        <v>0</v>
      </c>
      <c r="G14" s="136"/>
      <c r="H14" s="136"/>
    </row>
    <row r="15" spans="1:8" ht="18" customHeight="1">
      <c r="B15" s="66" t="s">
        <v>87</v>
      </c>
      <c r="C15" s="85" t="s">
        <v>122</v>
      </c>
      <c r="D15" s="85" t="s">
        <v>123</v>
      </c>
      <c r="E15" s="85" t="s">
        <v>124</v>
      </c>
      <c r="F15" s="86" t="s">
        <v>125</v>
      </c>
      <c r="G15" s="67" t="s">
        <v>106</v>
      </c>
      <c r="H15" s="67" t="s">
        <v>107</v>
      </c>
    </row>
    <row r="16" spans="1:8" ht="14.1" customHeight="1">
      <c r="B16" s="127" t="s">
        <v>88</v>
      </c>
      <c r="C16" s="68" t="s">
        <v>89</v>
      </c>
      <c r="D16" s="68" t="s">
        <v>90</v>
      </c>
      <c r="E16" s="68" t="s">
        <v>91</v>
      </c>
      <c r="F16" s="68" t="s">
        <v>120</v>
      </c>
      <c r="G16" s="68" t="s">
        <v>101</v>
      </c>
      <c r="H16" s="69" t="s">
        <v>102</v>
      </c>
    </row>
    <row r="17" spans="2:8" ht="14.1" customHeight="1">
      <c r="B17" s="128"/>
      <c r="C17" s="70" t="s">
        <v>92</v>
      </c>
      <c r="D17" s="71" t="s">
        <v>92</v>
      </c>
      <c r="E17" s="70" t="s">
        <v>92</v>
      </c>
      <c r="F17" s="70" t="s">
        <v>92</v>
      </c>
      <c r="G17" s="71" t="s">
        <v>92</v>
      </c>
      <c r="H17" s="71" t="s">
        <v>92</v>
      </c>
    </row>
    <row r="18" spans="2:8" ht="15.6" customHeight="1">
      <c r="B18" s="72">
        <f>DATE(漁績報告!B$5+IF(漁績報告!D$5&gt;3,2018,2019),漁績報告!D$5,1)</f>
        <v>43435</v>
      </c>
      <c r="C18" s="77">
        <f>SUMIF(別紙!$A$3:$A$402,$B18,別紙!$E$3:$E$402)</f>
        <v>0</v>
      </c>
      <c r="D18" s="77">
        <f>SUMIF(別紙!$A$3:$A$402,$B18,別紙!$F$3:$F$402)</f>
        <v>0</v>
      </c>
      <c r="E18" s="77">
        <f>SUMIF(別紙!$A$3:$A$402,$B18,別紙!$G$3:$G$402)+SUMIF(別紙!$A$3:$A$402,$B18,別紙!$H$3:$H$402)</f>
        <v>0</v>
      </c>
      <c r="F18" s="77">
        <f>SUMIF(別紙!$A$3:$A$402,$B18,別紙!$I$3:$I$402)</f>
        <v>0</v>
      </c>
      <c r="G18" s="77">
        <f>SUMIF(別紙!$A$3:$A$402,$B18,別紙!$J$3:$J$402)</f>
        <v>0</v>
      </c>
      <c r="H18" s="77">
        <f>SUMIF(別紙!$A$3:$A$402,$B18,別紙!$K$3:$K$402)</f>
        <v>0</v>
      </c>
    </row>
    <row r="19" spans="2:8" ht="15.6" customHeight="1">
      <c r="B19" s="72">
        <f>DATE(漁績報告!B$5+IF(漁績報告!D$5&gt;3,2018,2019),漁績報告!D$5,2)</f>
        <v>43436</v>
      </c>
      <c r="C19" s="77">
        <f>SUMIF(別紙!$A$3:$A$402,$B19,別紙!$E$3:$E$402)</f>
        <v>0</v>
      </c>
      <c r="D19" s="77">
        <f>SUMIF(別紙!$A$3:$A$402,$B19,別紙!$F$3:$F$402)</f>
        <v>0</v>
      </c>
      <c r="E19" s="77">
        <f>SUMIF(別紙!$A$3:$A$402,$B19,別紙!$G$3:$G$402)+SUMIF(別紙!$A$3:$A$402,$B19,別紙!$H$3:$H$402)</f>
        <v>0</v>
      </c>
      <c r="F19" s="77">
        <f>SUMIF(別紙!$A$3:$A$402,$B19,別紙!$I$3:$I$402)</f>
        <v>0</v>
      </c>
      <c r="G19" s="77">
        <f>SUMIF(別紙!$A$3:$A$402,$B19,別紙!$J$3:$J$402)</f>
        <v>0</v>
      </c>
      <c r="H19" s="77">
        <f>SUMIF(別紙!$A$3:$A$402,$B19,別紙!$K$3:$K$402)</f>
        <v>0</v>
      </c>
    </row>
    <row r="20" spans="2:8" ht="15.6" customHeight="1">
      <c r="B20" s="72">
        <f>DATE(漁績報告!B$5+IF(漁績報告!D$5&gt;3,2018,2019),漁績報告!D$5,3)</f>
        <v>43437</v>
      </c>
      <c r="C20" s="77">
        <f>SUMIF(別紙!$A$3:$A$402,$B20,別紙!$E$3:$E$402)</f>
        <v>0</v>
      </c>
      <c r="D20" s="77">
        <f>SUMIF(別紙!$A$3:$A$402,$B20,別紙!$F$3:$F$402)</f>
        <v>0</v>
      </c>
      <c r="E20" s="77">
        <f>SUMIF(別紙!$A$3:$A$402,$B20,別紙!$G$3:$G$402)+SUMIF(別紙!$A$3:$A$402,$B20,別紙!$H$3:$H$402)</f>
        <v>0</v>
      </c>
      <c r="F20" s="77">
        <f>SUMIF(別紙!$A$3:$A$402,$B20,別紙!$I$3:$I$402)</f>
        <v>0</v>
      </c>
      <c r="G20" s="77">
        <f>SUMIF(別紙!$A$3:$A$402,$B20,別紙!$J$3:$J$402)</f>
        <v>0</v>
      </c>
      <c r="H20" s="77">
        <f>SUMIF(別紙!$A$3:$A$402,$B20,別紙!$K$3:$K$402)</f>
        <v>0</v>
      </c>
    </row>
    <row r="21" spans="2:8" ht="15.6" customHeight="1">
      <c r="B21" s="72">
        <f>DATE(漁績報告!B$5+IF(漁績報告!D$5&gt;3,2018,2019),漁績報告!D$5,4)</f>
        <v>43438</v>
      </c>
      <c r="C21" s="77">
        <f>SUMIF(別紙!$A$3:$A$402,$B21,別紙!$E$3:$E$402)</f>
        <v>0</v>
      </c>
      <c r="D21" s="77">
        <f>SUMIF(別紙!$A$3:$A$402,$B21,別紙!$F$3:$F$402)</f>
        <v>0</v>
      </c>
      <c r="E21" s="77">
        <f>SUMIF(別紙!$A$3:$A$402,$B21,別紙!$G$3:$G$402)+SUMIF(別紙!$A$3:$A$402,$B21,別紙!$H$3:$H$402)</f>
        <v>0</v>
      </c>
      <c r="F21" s="77">
        <f>SUMIF(別紙!$A$3:$A$402,$B21,別紙!$I$3:$I$402)</f>
        <v>0</v>
      </c>
      <c r="G21" s="77">
        <f>SUMIF(別紙!$A$3:$A$402,$B21,別紙!$J$3:$J$402)</f>
        <v>0</v>
      </c>
      <c r="H21" s="77">
        <f>SUMIF(別紙!$A$3:$A$402,$B21,別紙!$K$3:$K$402)</f>
        <v>0</v>
      </c>
    </row>
    <row r="22" spans="2:8" ht="15.6" customHeight="1">
      <c r="B22" s="72">
        <f>DATE(漁績報告!B$5+IF(漁績報告!D$5&gt;3,2018,2019),漁績報告!D$5,5)</f>
        <v>43439</v>
      </c>
      <c r="C22" s="77">
        <f>SUMIF(別紙!$A$3:$A$402,$B22,別紙!$E$3:$E$402)</f>
        <v>0</v>
      </c>
      <c r="D22" s="77">
        <f>SUMIF(別紙!$A$3:$A$402,$B22,別紙!$F$3:$F$402)</f>
        <v>0</v>
      </c>
      <c r="E22" s="77">
        <f>SUMIF(別紙!$A$3:$A$402,$B22,別紙!$G$3:$G$402)+SUMIF(別紙!$A$3:$A$402,$B22,別紙!$H$3:$H$402)</f>
        <v>0</v>
      </c>
      <c r="F22" s="77">
        <f>SUMIF(別紙!$A$3:$A$402,$B22,別紙!$I$3:$I$402)</f>
        <v>0</v>
      </c>
      <c r="G22" s="77">
        <f>SUMIF(別紙!$A$3:$A$402,$B22,別紙!$J$3:$J$402)</f>
        <v>0</v>
      </c>
      <c r="H22" s="77">
        <f>SUMIF(別紙!$A$3:$A$402,$B22,別紙!$K$3:$K$402)</f>
        <v>0</v>
      </c>
    </row>
    <row r="23" spans="2:8" ht="15.6" customHeight="1">
      <c r="B23" s="72">
        <f>DATE(漁績報告!B$5+IF(漁績報告!D$5&gt;3,2018,2019),漁績報告!D$5,6)</f>
        <v>43440</v>
      </c>
      <c r="C23" s="77">
        <f>SUMIF(別紙!$A$3:$A$402,$B23,別紙!$E$3:$E$402)</f>
        <v>0</v>
      </c>
      <c r="D23" s="77">
        <f>SUMIF(別紙!$A$3:$A$402,$B23,別紙!$F$3:$F$402)</f>
        <v>0</v>
      </c>
      <c r="E23" s="77">
        <f>SUMIF(別紙!$A$3:$A$402,$B23,別紙!$G$3:$G$402)+SUMIF(別紙!$A$3:$A$402,$B23,別紙!$H$3:$H$402)</f>
        <v>0</v>
      </c>
      <c r="F23" s="77">
        <f>SUMIF(別紙!$A$3:$A$402,$B23,別紙!$I$3:$I$402)</f>
        <v>0</v>
      </c>
      <c r="G23" s="77">
        <f>SUMIF(別紙!$A$3:$A$402,$B23,別紙!$J$3:$J$402)</f>
        <v>0</v>
      </c>
      <c r="H23" s="77">
        <f>SUMIF(別紙!$A$3:$A$402,$B23,別紙!$K$3:$K$402)</f>
        <v>0</v>
      </c>
    </row>
    <row r="24" spans="2:8" ht="15.6" customHeight="1">
      <c r="B24" s="72">
        <f>DATE(漁績報告!B$5+IF(漁績報告!D$5&gt;3,2018,2019),漁績報告!D$5,7)</f>
        <v>43441</v>
      </c>
      <c r="C24" s="77">
        <f>SUMIF(別紙!$A$3:$A$402,$B24,別紙!$E$3:$E$402)</f>
        <v>0</v>
      </c>
      <c r="D24" s="77">
        <f>SUMIF(別紙!$A$3:$A$402,$B24,別紙!$F$3:$F$402)</f>
        <v>0</v>
      </c>
      <c r="E24" s="77">
        <f>SUMIF(別紙!$A$3:$A$402,$B24,別紙!$G$3:$G$402)+SUMIF(別紙!$A$3:$A$402,$B24,別紙!$H$3:$H$402)</f>
        <v>0</v>
      </c>
      <c r="F24" s="77">
        <f>SUMIF(別紙!$A$3:$A$402,$B24,別紙!$I$3:$I$402)</f>
        <v>0</v>
      </c>
      <c r="G24" s="77">
        <f>SUMIF(別紙!$A$3:$A$402,$B24,別紙!$J$3:$J$402)</f>
        <v>0</v>
      </c>
      <c r="H24" s="77">
        <f>SUMIF(別紙!$A$3:$A$402,$B24,別紙!$K$3:$K$402)</f>
        <v>0</v>
      </c>
    </row>
    <row r="25" spans="2:8" ht="15.6" customHeight="1">
      <c r="B25" s="72">
        <f>DATE(漁績報告!B$5+IF(漁績報告!D$5&gt;3,2018,2019),漁績報告!D$5,8)</f>
        <v>43442</v>
      </c>
      <c r="C25" s="77">
        <f>SUMIF(別紙!$A$3:$A$402,$B25,別紙!$E$3:$E$402)</f>
        <v>0</v>
      </c>
      <c r="D25" s="77">
        <f>SUMIF(別紙!$A$3:$A$402,$B25,別紙!$F$3:$F$402)</f>
        <v>0</v>
      </c>
      <c r="E25" s="77">
        <f>SUMIF(別紙!$A$3:$A$402,$B25,別紙!$G$3:$G$402)+SUMIF(別紙!$A$3:$A$402,$B25,別紙!$H$3:$H$402)</f>
        <v>0</v>
      </c>
      <c r="F25" s="77">
        <f>SUMIF(別紙!$A$3:$A$402,$B25,別紙!$I$3:$I$402)</f>
        <v>0</v>
      </c>
      <c r="G25" s="77">
        <f>SUMIF(別紙!$A$3:$A$402,$B25,別紙!$J$3:$J$402)</f>
        <v>0</v>
      </c>
      <c r="H25" s="77">
        <f>SUMIF(別紙!$A$3:$A$402,$B25,別紙!$K$3:$K$402)</f>
        <v>0</v>
      </c>
    </row>
    <row r="26" spans="2:8" ht="15.6" customHeight="1">
      <c r="B26" s="72">
        <f>DATE(漁績報告!B$5+IF(漁績報告!D$5&gt;3,2018,2019),漁績報告!D$5,9)</f>
        <v>43443</v>
      </c>
      <c r="C26" s="77">
        <f>SUMIF(別紙!$A$3:$A$402,$B26,別紙!$E$3:$E$402)</f>
        <v>0</v>
      </c>
      <c r="D26" s="77">
        <f>SUMIF(別紙!$A$3:$A$402,$B26,別紙!$F$3:$F$402)</f>
        <v>0</v>
      </c>
      <c r="E26" s="77">
        <f>SUMIF(別紙!$A$3:$A$402,$B26,別紙!$G$3:$G$402)+SUMIF(別紙!$A$3:$A$402,$B26,別紙!$H$3:$H$402)</f>
        <v>0</v>
      </c>
      <c r="F26" s="77">
        <f>SUMIF(別紙!$A$3:$A$402,$B26,別紙!$I$3:$I$402)</f>
        <v>0</v>
      </c>
      <c r="G26" s="77">
        <f>SUMIF(別紙!$A$3:$A$402,$B26,別紙!$J$3:$J$402)</f>
        <v>0</v>
      </c>
      <c r="H26" s="77">
        <f>SUMIF(別紙!$A$3:$A$402,$B26,別紙!$K$3:$K$402)</f>
        <v>0</v>
      </c>
    </row>
    <row r="27" spans="2:8" ht="15.6" customHeight="1">
      <c r="B27" s="72">
        <f>DATE(漁績報告!B$5+IF(漁績報告!D$5&gt;3,2018,2019),漁績報告!D$5,10)</f>
        <v>43444</v>
      </c>
      <c r="C27" s="77">
        <f>SUMIF(別紙!$A$3:$A$402,$B27,別紙!$E$3:$E$402)</f>
        <v>0</v>
      </c>
      <c r="D27" s="77">
        <f>SUMIF(別紙!$A$3:$A$402,$B27,別紙!$F$3:$F$402)</f>
        <v>0</v>
      </c>
      <c r="E27" s="77">
        <f>SUMIF(別紙!$A$3:$A$402,$B27,別紙!$G$3:$G$402)+SUMIF(別紙!$A$3:$A$402,$B27,別紙!$H$3:$H$402)</f>
        <v>0</v>
      </c>
      <c r="F27" s="77">
        <f>SUMIF(別紙!$A$3:$A$402,$B27,別紙!$I$3:$I$402)</f>
        <v>0</v>
      </c>
      <c r="G27" s="77">
        <f>SUMIF(別紙!$A$3:$A$402,$B27,別紙!$J$3:$J$402)</f>
        <v>0</v>
      </c>
      <c r="H27" s="77">
        <f>SUMIF(別紙!$A$3:$A$402,$B27,別紙!$K$3:$K$402)</f>
        <v>0</v>
      </c>
    </row>
    <row r="28" spans="2:8" ht="15.6" customHeight="1">
      <c r="B28" s="72">
        <f>DATE(漁績報告!B$5+IF(漁績報告!D$5&gt;3,2018,2019),漁績報告!D$5,11)</f>
        <v>43445</v>
      </c>
      <c r="C28" s="77">
        <f>SUMIF(別紙!$A$3:$A$402,$B28,別紙!$E$3:$E$402)</f>
        <v>0</v>
      </c>
      <c r="D28" s="77">
        <f>SUMIF(別紙!$A$3:$A$402,$B28,別紙!$F$3:$F$402)</f>
        <v>0</v>
      </c>
      <c r="E28" s="77">
        <f>SUMIF(別紙!$A$3:$A$402,$B28,別紙!$G$3:$G$402)+SUMIF(別紙!$A$3:$A$402,$B28,別紙!$H$3:$H$402)</f>
        <v>0</v>
      </c>
      <c r="F28" s="77">
        <f>SUMIF(別紙!$A$3:$A$402,$B28,別紙!$I$3:$I$402)</f>
        <v>0</v>
      </c>
      <c r="G28" s="77">
        <f>SUMIF(別紙!$A$3:$A$402,$B28,別紙!$J$3:$J$402)</f>
        <v>0</v>
      </c>
      <c r="H28" s="77">
        <f>SUMIF(別紙!$A$3:$A$402,$B28,別紙!$K$3:$K$402)</f>
        <v>0</v>
      </c>
    </row>
    <row r="29" spans="2:8" ht="15.6" customHeight="1">
      <c r="B29" s="72">
        <f>DATE(漁績報告!B$5+IF(漁績報告!D$5&gt;3,2018,2019),漁績報告!D$5,12)</f>
        <v>43446</v>
      </c>
      <c r="C29" s="77">
        <f>SUMIF(別紙!$A$3:$A$402,$B29,別紙!$E$3:$E$402)</f>
        <v>0</v>
      </c>
      <c r="D29" s="77">
        <f>SUMIF(別紙!$A$3:$A$402,$B29,別紙!$F$3:$F$402)</f>
        <v>0</v>
      </c>
      <c r="E29" s="77">
        <f>SUMIF(別紙!$A$3:$A$402,$B29,別紙!$G$3:$G$402)+SUMIF(別紙!$A$3:$A$402,$B29,別紙!$H$3:$H$402)</f>
        <v>0</v>
      </c>
      <c r="F29" s="77">
        <f>SUMIF(別紙!$A$3:$A$402,$B29,別紙!$I$3:$I$402)</f>
        <v>0</v>
      </c>
      <c r="G29" s="77">
        <f>SUMIF(別紙!$A$3:$A$402,$B29,別紙!$J$3:$J$402)</f>
        <v>0</v>
      </c>
      <c r="H29" s="77">
        <f>SUMIF(別紙!$A$3:$A$402,$B29,別紙!$K$3:$K$402)</f>
        <v>0</v>
      </c>
    </row>
    <row r="30" spans="2:8" ht="15.6" customHeight="1">
      <c r="B30" s="72">
        <f>DATE(漁績報告!B$5+IF(漁績報告!D$5&gt;3,2018,2019),漁績報告!D$5,13)</f>
        <v>43447</v>
      </c>
      <c r="C30" s="77">
        <f>SUMIF(別紙!$A$3:$A$402,$B30,別紙!$E$3:$E$402)</f>
        <v>0</v>
      </c>
      <c r="D30" s="77">
        <f>SUMIF(別紙!$A$3:$A$402,$B30,別紙!$F$3:$F$402)</f>
        <v>0</v>
      </c>
      <c r="E30" s="77">
        <f>SUMIF(別紙!$A$3:$A$402,$B30,別紙!$G$3:$G$402)+SUMIF(別紙!$A$3:$A$402,$B30,別紙!$H$3:$H$402)</f>
        <v>0</v>
      </c>
      <c r="F30" s="77">
        <f>SUMIF(別紙!$A$3:$A$402,$B30,別紙!$I$3:$I$402)</f>
        <v>0</v>
      </c>
      <c r="G30" s="77">
        <f>SUMIF(別紙!$A$3:$A$402,$B30,別紙!$J$3:$J$402)</f>
        <v>0</v>
      </c>
      <c r="H30" s="77">
        <f>SUMIF(別紙!$A$3:$A$402,$B30,別紙!$K$3:$K$402)</f>
        <v>0</v>
      </c>
    </row>
    <row r="31" spans="2:8" ht="15.6" customHeight="1">
      <c r="B31" s="72">
        <f>DATE(漁績報告!B$5+IF(漁績報告!D$5&gt;3,2018,2019),漁績報告!D$5,14)</f>
        <v>43448</v>
      </c>
      <c r="C31" s="77">
        <f>SUMIF(別紙!$A$3:$A$402,$B31,別紙!$E$3:$E$402)</f>
        <v>0</v>
      </c>
      <c r="D31" s="77">
        <f>SUMIF(別紙!$A$3:$A$402,$B31,別紙!$F$3:$F$402)</f>
        <v>0</v>
      </c>
      <c r="E31" s="77">
        <f>SUMIF(別紙!$A$3:$A$402,$B31,別紙!$G$3:$G$402)+SUMIF(別紙!$A$3:$A$402,$B31,別紙!$H$3:$H$402)</f>
        <v>0</v>
      </c>
      <c r="F31" s="77">
        <f>SUMIF(別紙!$A$3:$A$402,$B31,別紙!$I$3:$I$402)</f>
        <v>0</v>
      </c>
      <c r="G31" s="77">
        <f>SUMIF(別紙!$A$3:$A$402,$B31,別紙!$J$3:$J$402)</f>
        <v>0</v>
      </c>
      <c r="H31" s="77">
        <f>SUMIF(別紙!$A$3:$A$402,$B31,別紙!$K$3:$K$402)</f>
        <v>0</v>
      </c>
    </row>
    <row r="32" spans="2:8" ht="15.6" customHeight="1">
      <c r="B32" s="72">
        <f>DATE(漁績報告!B$5+IF(漁績報告!D$5&gt;3,2018,2019),漁績報告!D$5,15)</f>
        <v>43449</v>
      </c>
      <c r="C32" s="77">
        <f>SUMIF(別紙!$A$3:$A$402,$B32,別紙!$E$3:$E$402)</f>
        <v>0</v>
      </c>
      <c r="D32" s="77">
        <f>SUMIF(別紙!$A$3:$A$402,$B32,別紙!$F$3:$F$402)</f>
        <v>0</v>
      </c>
      <c r="E32" s="77">
        <f>SUMIF(別紙!$A$3:$A$402,$B32,別紙!$G$3:$G$402)+SUMIF(別紙!$A$3:$A$402,$B32,別紙!$H$3:$H$402)</f>
        <v>0</v>
      </c>
      <c r="F32" s="77">
        <f>SUMIF(別紙!$A$3:$A$402,$B32,別紙!$I$3:$I$402)</f>
        <v>0</v>
      </c>
      <c r="G32" s="77">
        <f>SUMIF(別紙!$A$3:$A$402,$B32,別紙!$J$3:$J$402)</f>
        <v>0</v>
      </c>
      <c r="H32" s="77">
        <f>SUMIF(別紙!$A$3:$A$402,$B32,別紙!$K$3:$K$402)</f>
        <v>0</v>
      </c>
    </row>
    <row r="33" spans="2:8" ht="15.6" customHeight="1">
      <c r="B33" s="72">
        <f>DATE(漁績報告!B$5+IF(漁績報告!D$5&gt;3,2018,2019),漁績報告!D$5,16)</f>
        <v>43450</v>
      </c>
      <c r="C33" s="77">
        <f>SUMIF(別紙!$A$3:$A$402,$B33,別紙!$E$3:$E$402)</f>
        <v>0</v>
      </c>
      <c r="D33" s="77">
        <f>SUMIF(別紙!$A$3:$A$402,$B33,別紙!$F$3:$F$402)</f>
        <v>0</v>
      </c>
      <c r="E33" s="77">
        <f>SUMIF(別紙!$A$3:$A$402,$B33,別紙!$G$3:$G$402)+SUMIF(別紙!$A$3:$A$402,$B33,別紙!$H$3:$H$402)</f>
        <v>0</v>
      </c>
      <c r="F33" s="77">
        <f>SUMIF(別紙!$A$3:$A$402,$B33,別紙!$I$3:$I$402)</f>
        <v>0</v>
      </c>
      <c r="G33" s="77">
        <f>SUMIF(別紙!$A$3:$A$402,$B33,別紙!$J$3:$J$402)</f>
        <v>0</v>
      </c>
      <c r="H33" s="77">
        <f>SUMIF(別紙!$A$3:$A$402,$B33,別紙!$K$3:$K$402)</f>
        <v>0</v>
      </c>
    </row>
    <row r="34" spans="2:8" ht="15.6" customHeight="1">
      <c r="B34" s="72">
        <f>DATE(漁績報告!B$5+IF(漁績報告!D$5&gt;3,2018,2019),漁績報告!D$5,17)</f>
        <v>43451</v>
      </c>
      <c r="C34" s="77">
        <f>SUMIF(別紙!$A$3:$A$402,$B34,別紙!$E$3:$E$402)</f>
        <v>0</v>
      </c>
      <c r="D34" s="77">
        <f>SUMIF(別紙!$A$3:$A$402,$B34,別紙!$F$3:$F$402)</f>
        <v>0</v>
      </c>
      <c r="E34" s="77">
        <f>SUMIF(別紙!$A$3:$A$402,$B34,別紙!$G$3:$G$402)+SUMIF(別紙!$A$3:$A$402,$B34,別紙!$H$3:$H$402)</f>
        <v>0</v>
      </c>
      <c r="F34" s="77">
        <f>SUMIF(別紙!$A$3:$A$402,$B34,別紙!$I$3:$I$402)</f>
        <v>0</v>
      </c>
      <c r="G34" s="77">
        <f>SUMIF(別紙!$A$3:$A$402,$B34,別紙!$J$3:$J$402)</f>
        <v>0</v>
      </c>
      <c r="H34" s="77">
        <f>SUMIF(別紙!$A$3:$A$402,$B34,別紙!$K$3:$K$402)</f>
        <v>0</v>
      </c>
    </row>
    <row r="35" spans="2:8" ht="15.6" customHeight="1">
      <c r="B35" s="72">
        <f>DATE(漁績報告!B$5+IF(漁績報告!D$5&gt;3,2018,2019),漁績報告!D$5,18)</f>
        <v>43452</v>
      </c>
      <c r="C35" s="77">
        <f>SUMIF(別紙!$A$3:$A$402,$B35,別紙!$E$3:$E$402)</f>
        <v>0</v>
      </c>
      <c r="D35" s="77">
        <f>SUMIF(別紙!$A$3:$A$402,$B35,別紙!$F$3:$F$402)</f>
        <v>0</v>
      </c>
      <c r="E35" s="77">
        <f>SUMIF(別紙!$A$3:$A$402,$B35,別紙!$G$3:$G$402)+SUMIF(別紙!$A$3:$A$402,$B35,別紙!$H$3:$H$402)</f>
        <v>0</v>
      </c>
      <c r="F35" s="77">
        <f>SUMIF(別紙!$A$3:$A$402,$B35,別紙!$I$3:$I$402)</f>
        <v>0</v>
      </c>
      <c r="G35" s="77">
        <f>SUMIF(別紙!$A$3:$A$402,$B35,別紙!$J$3:$J$402)</f>
        <v>0</v>
      </c>
      <c r="H35" s="77">
        <f>SUMIF(別紙!$A$3:$A$402,$B35,別紙!$K$3:$K$402)</f>
        <v>0</v>
      </c>
    </row>
    <row r="36" spans="2:8" ht="15.6" customHeight="1">
      <c r="B36" s="72">
        <f>DATE(漁績報告!B$5+IF(漁績報告!D$5&gt;3,2018,2019),漁績報告!D$5,19)</f>
        <v>43453</v>
      </c>
      <c r="C36" s="77">
        <f>SUMIF(別紙!$A$3:$A$402,$B36,別紙!$E$3:$E$402)</f>
        <v>0</v>
      </c>
      <c r="D36" s="77">
        <f>SUMIF(別紙!$A$3:$A$402,$B36,別紙!$F$3:$F$402)</f>
        <v>0</v>
      </c>
      <c r="E36" s="77">
        <f>SUMIF(別紙!$A$3:$A$402,$B36,別紙!$G$3:$G$402)+SUMIF(別紙!$A$3:$A$402,$B36,別紙!$H$3:$H$402)</f>
        <v>0</v>
      </c>
      <c r="F36" s="77">
        <f>SUMIF(別紙!$A$3:$A$402,$B36,別紙!$I$3:$I$402)</f>
        <v>0</v>
      </c>
      <c r="G36" s="77">
        <f>SUMIF(別紙!$A$3:$A$402,$B36,別紙!$J$3:$J$402)</f>
        <v>0</v>
      </c>
      <c r="H36" s="77">
        <f>SUMIF(別紙!$A$3:$A$402,$B36,別紙!$K$3:$K$402)</f>
        <v>0</v>
      </c>
    </row>
    <row r="37" spans="2:8" ht="15.6" customHeight="1">
      <c r="B37" s="72">
        <f>DATE(漁績報告!B$5+IF(漁績報告!D$5&gt;3,2018,2019),漁績報告!D$5,20)</f>
        <v>43454</v>
      </c>
      <c r="C37" s="77">
        <f>SUMIF(別紙!$A$3:$A$402,$B37,別紙!$E$3:$E$402)</f>
        <v>0</v>
      </c>
      <c r="D37" s="77">
        <f>SUMIF(別紙!$A$3:$A$402,$B37,別紙!$F$3:$F$402)</f>
        <v>0</v>
      </c>
      <c r="E37" s="77">
        <f>SUMIF(別紙!$A$3:$A$402,$B37,別紙!$G$3:$G$402)+SUMIF(別紙!$A$3:$A$402,$B37,別紙!$H$3:$H$402)</f>
        <v>0</v>
      </c>
      <c r="F37" s="77">
        <f>SUMIF(別紙!$A$3:$A$402,$B37,別紙!$I$3:$I$402)</f>
        <v>0</v>
      </c>
      <c r="G37" s="77">
        <f>SUMIF(別紙!$A$3:$A$402,$B37,別紙!$J$3:$J$402)</f>
        <v>0</v>
      </c>
      <c r="H37" s="77">
        <f>SUMIF(別紙!$A$3:$A$402,$B37,別紙!$K$3:$K$402)</f>
        <v>0</v>
      </c>
    </row>
    <row r="38" spans="2:8" ht="15.6" customHeight="1">
      <c r="B38" s="72">
        <f>DATE(漁績報告!B$5+IF(漁績報告!D$5&gt;3,2018,2019),漁績報告!D$5,21)</f>
        <v>43455</v>
      </c>
      <c r="C38" s="77">
        <f>SUMIF(別紙!$A$3:$A$402,$B38,別紙!$E$3:$E$402)</f>
        <v>0</v>
      </c>
      <c r="D38" s="77">
        <f>SUMIF(別紙!$A$3:$A$402,$B38,別紙!$F$3:$F$402)</f>
        <v>0</v>
      </c>
      <c r="E38" s="77">
        <f>SUMIF(別紙!$A$3:$A$402,$B38,別紙!$G$3:$G$402)+SUMIF(別紙!$A$3:$A$402,$B38,別紙!$H$3:$H$402)</f>
        <v>0</v>
      </c>
      <c r="F38" s="77">
        <f>SUMIF(別紙!$A$3:$A$402,$B38,別紙!$I$3:$I$402)</f>
        <v>0</v>
      </c>
      <c r="G38" s="77">
        <f>SUMIF(別紙!$A$3:$A$402,$B38,別紙!$J$3:$J$402)</f>
        <v>0</v>
      </c>
      <c r="H38" s="77">
        <f>SUMIF(別紙!$A$3:$A$402,$B38,別紙!$K$3:$K$402)</f>
        <v>0</v>
      </c>
    </row>
    <row r="39" spans="2:8" ht="15.6" customHeight="1">
      <c r="B39" s="72">
        <f>DATE(漁績報告!B$5+IF(漁績報告!D$5&gt;3,2018,2019),漁績報告!D$5,22)</f>
        <v>43456</v>
      </c>
      <c r="C39" s="77">
        <f>SUMIF(別紙!$A$3:$A$402,$B39,別紙!$E$3:$E$402)</f>
        <v>0</v>
      </c>
      <c r="D39" s="77">
        <f>SUMIF(別紙!$A$3:$A$402,$B39,別紙!$F$3:$F$402)</f>
        <v>0</v>
      </c>
      <c r="E39" s="77">
        <f>SUMIF(別紙!$A$3:$A$402,$B39,別紙!$G$3:$G$402)+SUMIF(別紙!$A$3:$A$402,$B39,別紙!$H$3:$H$402)</f>
        <v>0</v>
      </c>
      <c r="F39" s="77">
        <f>SUMIF(別紙!$A$3:$A$402,$B39,別紙!$I$3:$I$402)</f>
        <v>0</v>
      </c>
      <c r="G39" s="77">
        <f>SUMIF(別紙!$A$3:$A$402,$B39,別紙!$J$3:$J$402)</f>
        <v>0</v>
      </c>
      <c r="H39" s="77">
        <f>SUMIF(別紙!$A$3:$A$402,$B39,別紙!$K$3:$K$402)</f>
        <v>0</v>
      </c>
    </row>
    <row r="40" spans="2:8" ht="15.6" customHeight="1">
      <c r="B40" s="72">
        <f>DATE(漁績報告!B$5+IF(漁績報告!D$5&gt;3,2018,2019),漁績報告!D$5,23)</f>
        <v>43457</v>
      </c>
      <c r="C40" s="77">
        <f>SUMIF(別紙!$A$3:$A$402,$B40,別紙!$E$3:$E$402)</f>
        <v>0</v>
      </c>
      <c r="D40" s="77">
        <f>SUMIF(別紙!$A$3:$A$402,$B40,別紙!$F$3:$F$402)</f>
        <v>0</v>
      </c>
      <c r="E40" s="77">
        <f>SUMIF(別紙!$A$3:$A$402,$B40,別紙!$G$3:$G$402)+SUMIF(別紙!$A$3:$A$402,$B40,別紙!$H$3:$H$402)</f>
        <v>0</v>
      </c>
      <c r="F40" s="77">
        <f>SUMIF(別紙!$A$3:$A$402,$B40,別紙!$I$3:$I$402)</f>
        <v>0</v>
      </c>
      <c r="G40" s="77">
        <f>SUMIF(別紙!$A$3:$A$402,$B40,別紙!$J$3:$J$402)</f>
        <v>0</v>
      </c>
      <c r="H40" s="77">
        <f>SUMIF(別紙!$A$3:$A$402,$B40,別紙!$K$3:$K$402)</f>
        <v>0</v>
      </c>
    </row>
    <row r="41" spans="2:8" ht="15.6" customHeight="1">
      <c r="B41" s="72">
        <f>DATE(漁績報告!B$5+IF(漁績報告!D$5&gt;3,2018,2019),漁績報告!D$5,24)</f>
        <v>43458</v>
      </c>
      <c r="C41" s="77">
        <f>SUMIF(別紙!$A$3:$A$402,$B41,別紙!$E$3:$E$402)</f>
        <v>0</v>
      </c>
      <c r="D41" s="77">
        <f>SUMIF(別紙!$A$3:$A$402,$B41,別紙!$F$3:$F$402)</f>
        <v>0</v>
      </c>
      <c r="E41" s="77">
        <f>SUMIF(別紙!$A$3:$A$402,$B41,別紙!$G$3:$G$402)+SUMIF(別紙!$A$3:$A$402,$B41,別紙!$H$3:$H$402)</f>
        <v>0</v>
      </c>
      <c r="F41" s="77">
        <f>SUMIF(別紙!$A$3:$A$402,$B41,別紙!$I$3:$I$402)</f>
        <v>0</v>
      </c>
      <c r="G41" s="77">
        <f>SUMIF(別紙!$A$3:$A$402,$B41,別紙!$J$3:$J$402)</f>
        <v>0</v>
      </c>
      <c r="H41" s="77">
        <f>SUMIF(別紙!$A$3:$A$402,$B41,別紙!$K$3:$K$402)</f>
        <v>0</v>
      </c>
    </row>
    <row r="42" spans="2:8" ht="15.6" customHeight="1">
      <c r="B42" s="72">
        <f>DATE(漁績報告!B$5+IF(漁績報告!D$5&gt;3,2018,2019),漁績報告!D$5,25)</f>
        <v>43459</v>
      </c>
      <c r="C42" s="77">
        <f>SUMIF(別紙!$A$3:$A$402,$B42,別紙!$E$3:$E$402)</f>
        <v>0</v>
      </c>
      <c r="D42" s="77">
        <f>SUMIF(別紙!$A$3:$A$402,$B42,別紙!$F$3:$F$402)</f>
        <v>0</v>
      </c>
      <c r="E42" s="77">
        <f>SUMIF(別紙!$A$3:$A$402,$B42,別紙!$G$3:$G$402)+SUMIF(別紙!$A$3:$A$402,$B42,別紙!$H$3:$H$402)</f>
        <v>0</v>
      </c>
      <c r="F42" s="77">
        <f>SUMIF(別紙!$A$3:$A$402,$B42,別紙!$I$3:$I$402)</f>
        <v>0</v>
      </c>
      <c r="G42" s="77">
        <f>SUMIF(別紙!$A$3:$A$402,$B42,別紙!$J$3:$J$402)</f>
        <v>0</v>
      </c>
      <c r="H42" s="77">
        <f>SUMIF(別紙!$A$3:$A$402,$B42,別紙!$K$3:$K$402)</f>
        <v>0</v>
      </c>
    </row>
    <row r="43" spans="2:8" ht="15.6" customHeight="1">
      <c r="B43" s="72">
        <f>DATE(漁績報告!B$5+IF(漁績報告!D$5&gt;3,2018,2019),漁績報告!D$5,26)</f>
        <v>43460</v>
      </c>
      <c r="C43" s="77">
        <f>SUMIF(別紙!$A$3:$A$402,$B43,別紙!$E$3:$E$402)</f>
        <v>0</v>
      </c>
      <c r="D43" s="77">
        <f>SUMIF(別紙!$A$3:$A$402,$B43,別紙!$F$3:$F$402)</f>
        <v>0</v>
      </c>
      <c r="E43" s="77">
        <f>SUMIF(別紙!$A$3:$A$402,$B43,別紙!$G$3:$G$402)+SUMIF(別紙!$A$3:$A$402,$B43,別紙!$H$3:$H$402)</f>
        <v>0</v>
      </c>
      <c r="F43" s="77">
        <f>SUMIF(別紙!$A$3:$A$402,$B43,別紙!$I$3:$I$402)</f>
        <v>0</v>
      </c>
      <c r="G43" s="77">
        <f>SUMIF(別紙!$A$3:$A$402,$B43,別紙!$J$3:$J$402)</f>
        <v>0</v>
      </c>
      <c r="H43" s="77">
        <f>SUMIF(別紙!$A$3:$A$402,$B43,別紙!$K$3:$K$402)</f>
        <v>0</v>
      </c>
    </row>
    <row r="44" spans="2:8" ht="15.6" customHeight="1">
      <c r="B44" s="72">
        <f>DATE(漁績報告!B$5+IF(漁績報告!D$5&gt;3,2018,2019),漁績報告!D$5,27)</f>
        <v>43461</v>
      </c>
      <c r="C44" s="77">
        <f>SUMIF(別紙!$A$3:$A$402,$B44,別紙!$E$3:$E$402)</f>
        <v>0</v>
      </c>
      <c r="D44" s="77">
        <f>SUMIF(別紙!$A$3:$A$402,$B44,別紙!$F$3:$F$402)</f>
        <v>0</v>
      </c>
      <c r="E44" s="77">
        <f>SUMIF(別紙!$A$3:$A$402,$B44,別紙!$G$3:$G$402)+SUMIF(別紙!$A$3:$A$402,$B44,別紙!$H$3:$H$402)</f>
        <v>0</v>
      </c>
      <c r="F44" s="77">
        <f>SUMIF(別紙!$A$3:$A$402,$B44,別紙!$I$3:$I$402)</f>
        <v>0</v>
      </c>
      <c r="G44" s="77">
        <f>SUMIF(別紙!$A$3:$A$402,$B44,別紙!$J$3:$J$402)</f>
        <v>0</v>
      </c>
      <c r="H44" s="77">
        <f>SUMIF(別紙!$A$3:$A$402,$B44,別紙!$K$3:$K$402)</f>
        <v>0</v>
      </c>
    </row>
    <row r="45" spans="2:8" ht="15.6" customHeight="1">
      <c r="B45" s="72">
        <f>DATE(漁績報告!B$5+IF(漁績報告!D$5&gt;3,2018,2019),漁績報告!D$5,28)</f>
        <v>43462</v>
      </c>
      <c r="C45" s="77">
        <f>SUMIF(別紙!$A$3:$A$402,$B45,別紙!$E$3:$E$402)</f>
        <v>0</v>
      </c>
      <c r="D45" s="77">
        <f>SUMIF(別紙!$A$3:$A$402,$B45,別紙!$F$3:$F$402)</f>
        <v>0</v>
      </c>
      <c r="E45" s="77">
        <f>SUMIF(別紙!$A$3:$A$402,$B45,別紙!$G$3:$G$402)+SUMIF(別紙!$A$3:$A$402,$B45,別紙!$H$3:$H$402)</f>
        <v>0</v>
      </c>
      <c r="F45" s="77">
        <f>SUMIF(別紙!$A$3:$A$402,$B45,別紙!$I$3:$I$402)</f>
        <v>0</v>
      </c>
      <c r="G45" s="77">
        <f>SUMIF(別紙!$A$3:$A$402,$B45,別紙!$J$3:$J$402)</f>
        <v>0</v>
      </c>
      <c r="H45" s="77">
        <f>SUMIF(別紙!$A$3:$A$402,$B45,別紙!$K$3:$K$402)</f>
        <v>0</v>
      </c>
    </row>
    <row r="46" spans="2:8" ht="15.6" customHeight="1">
      <c r="B46" s="72" t="str">
        <f>IF(漁績報告!D$5=MONTH(DATE(漁績報告!B$5+IF(漁績報告!D$5&gt;3,2018,2019),漁績報告!D$5,29)),DATE(漁績報告!B$5+IF(漁績報告!D$5&gt;3,2018,2019),漁績報告!D$5,29),"")</f>
        <v/>
      </c>
      <c r="C46" s="77">
        <f>SUMIF(別紙!$A$3:$A$402,$B46,別紙!$E$3:$E$402)</f>
        <v>0</v>
      </c>
      <c r="D46" s="77">
        <f>SUMIF(別紙!$A$3:$A$402,$B46,別紙!$F$3:$F$402)</f>
        <v>0</v>
      </c>
      <c r="E46" s="77">
        <f>SUMIF(別紙!$A$3:$A$402,$B46,別紙!$G$3:$G$402)+SUMIF(別紙!$A$3:$A$402,$B46,別紙!$H$3:$H$402)</f>
        <v>0</v>
      </c>
      <c r="F46" s="77">
        <f>SUMIF(別紙!$A$3:$A$402,$B46,別紙!$I$3:$I$402)</f>
        <v>0</v>
      </c>
      <c r="G46" s="77">
        <f>SUMIF(別紙!$A$3:$A$402,$B46,別紙!$J$3:$J$402)</f>
        <v>0</v>
      </c>
      <c r="H46" s="77">
        <f>SUMIF(別紙!$A$3:$A$402,$B46,別紙!$K$3:$K$402)</f>
        <v>0</v>
      </c>
    </row>
    <row r="47" spans="2:8" ht="15.6" customHeight="1">
      <c r="B47" s="72" t="str">
        <f>IF(漁績報告!D$5=MONTH(DATE(漁績報告!B$5+IF(漁績報告!D$5&gt;3,2018,2019),漁績報告!D$5,30)),DATE(漁績報告!B$5+IF(漁績報告!D$5&gt;3,2018,2019),漁績報告!D$5,30),"")</f>
        <v/>
      </c>
      <c r="C47" s="77">
        <f>SUMIF(別紙!$A$3:$A$402,$B47,別紙!$E$3:$E$402)</f>
        <v>0</v>
      </c>
      <c r="D47" s="77">
        <f>SUMIF(別紙!$A$3:$A$402,$B47,別紙!$F$3:$F$402)</f>
        <v>0</v>
      </c>
      <c r="E47" s="77">
        <f>SUMIF(別紙!$A$3:$A$402,$B47,別紙!$G$3:$G$402)+SUMIF(別紙!$A$3:$A$402,$B47,別紙!$H$3:$H$402)</f>
        <v>0</v>
      </c>
      <c r="F47" s="77">
        <f>SUMIF(別紙!$A$3:$A$402,$B47,別紙!$I$3:$I$402)</f>
        <v>0</v>
      </c>
      <c r="G47" s="77">
        <f>SUMIF(別紙!$A$3:$A$402,$B47,別紙!$J$3:$J$402)</f>
        <v>0</v>
      </c>
      <c r="H47" s="77">
        <f>SUMIF(別紙!$A$3:$A$402,$B47,別紙!$K$3:$K$402)</f>
        <v>0</v>
      </c>
    </row>
    <row r="48" spans="2:8" ht="15.6" customHeight="1">
      <c r="B48" s="72" t="str">
        <f>IF(漁績報告!D$5=MONTH(DATE(漁績報告!B$5+IF(漁績報告!D$5&gt;3,2018,2019),漁績報告!D$5,31)),DATE(漁績報告!B$5+IF(漁績報告!D$5&gt;3,2018,2019),漁績報告!D$5,31),"")</f>
        <v/>
      </c>
      <c r="C48" s="77">
        <f>SUMIF(別紙!$A$3:$A$402,$B48,別紙!$E$3:$E$402)</f>
        <v>0</v>
      </c>
      <c r="D48" s="77">
        <f>SUMIF(別紙!$A$3:$A$402,$B48,別紙!$F$3:$F$402)</f>
        <v>0</v>
      </c>
      <c r="E48" s="77">
        <f>SUMIF(別紙!$A$3:$A$402,$B48,別紙!$G$3:$G$402)+SUMIF(別紙!$A$3:$A$402,$B48,別紙!$H$3:$H$402)</f>
        <v>0</v>
      </c>
      <c r="F48" s="77">
        <f>SUMIF(別紙!$A$3:$A$402,$B48,別紙!$I$3:$I$402)</f>
        <v>0</v>
      </c>
      <c r="G48" s="77">
        <f>SUMIF(別紙!$A$3:$A$402,$B48,別紙!$J$3:$J$402)</f>
        <v>0</v>
      </c>
      <c r="H48" s="77">
        <f>SUMIF(別紙!$A$3:$A$402,$B48,別紙!$K$3:$K$402)</f>
        <v>0</v>
      </c>
    </row>
    <row r="49" spans="1:8" ht="13.5"/>
    <row r="50" spans="1:8" ht="13.5">
      <c r="A50" s="65" t="s">
        <v>96</v>
      </c>
      <c r="B50" s="60" t="s">
        <v>97</v>
      </c>
    </row>
    <row r="51" spans="1:8" ht="13.5" customHeight="1">
      <c r="B51" s="120" t="s">
        <v>161</v>
      </c>
      <c r="C51" s="120"/>
      <c r="D51" s="120"/>
      <c r="E51" s="120"/>
      <c r="F51" s="120"/>
      <c r="G51" s="120"/>
      <c r="H51" s="120"/>
    </row>
    <row r="52" spans="1:8" ht="13.5">
      <c r="B52" s="120"/>
      <c r="C52" s="120"/>
      <c r="D52" s="120"/>
      <c r="E52" s="120"/>
      <c r="F52" s="120"/>
      <c r="G52" s="120"/>
      <c r="H52" s="120"/>
    </row>
    <row r="53" spans="1:8" ht="13.5">
      <c r="B53" s="120"/>
      <c r="C53" s="120"/>
      <c r="D53" s="120"/>
      <c r="E53" s="120"/>
      <c r="F53" s="120"/>
      <c r="G53" s="120"/>
      <c r="H53" s="120"/>
    </row>
    <row r="54" spans="1:8" ht="13.5">
      <c r="B54" s="120"/>
      <c r="C54" s="120"/>
      <c r="D54" s="120"/>
      <c r="E54" s="120"/>
      <c r="F54" s="120"/>
      <c r="G54" s="120"/>
      <c r="H54" s="120"/>
    </row>
    <row r="55" spans="1:8" ht="13.5">
      <c r="B55" s="120"/>
      <c r="C55" s="120"/>
      <c r="D55" s="120"/>
      <c r="E55" s="120"/>
      <c r="F55" s="120"/>
      <c r="G55" s="120"/>
      <c r="H55" s="120"/>
    </row>
    <row r="56" spans="1:8" ht="13.5">
      <c r="B56" s="120"/>
      <c r="C56" s="120"/>
      <c r="D56" s="120"/>
      <c r="E56" s="120"/>
      <c r="F56" s="120"/>
      <c r="G56" s="120"/>
      <c r="H56" s="120"/>
    </row>
  </sheetData>
  <sheetProtection algorithmName="SHA-512" hashValue="ZZA2sUAPHTrNWhgxl2340u96e4IthNNvuuc0oP/zezB1xql6T9pQYng77clxiNsrKf/orVdnkorUrN+N635K/Q==" saltValue="Ppc8YlkzUNZNclVpPebBVA==" spinCount="100000" sheet="1" objects="1" scenarios="1"/>
  <mergeCells count="11">
    <mergeCell ref="B51:H56"/>
    <mergeCell ref="A1:H1"/>
    <mergeCell ref="G3:H3"/>
    <mergeCell ref="G7:H7"/>
    <mergeCell ref="G8:H8"/>
    <mergeCell ref="B11:H12"/>
    <mergeCell ref="B16:B17"/>
    <mergeCell ref="B13:B14"/>
    <mergeCell ref="C13:D14"/>
    <mergeCell ref="F13:H13"/>
    <mergeCell ref="F14:H14"/>
  </mergeCells>
  <phoneticPr fontId="1"/>
  <pageMargins left="0.78740157480314965" right="0.78740157480314965" top="0.78740157480314965" bottom="0.39370078740157483" header="0.31496062992125984" footer="0.31496062992125984"/>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C39"/>
  <sheetViews>
    <sheetView zoomScaleNormal="100" workbookViewId="0">
      <pane ySplit="1" topLeftCell="A2" activePane="bottomLeft" state="frozen"/>
      <selection pane="bottomLeft" activeCell="A10" sqref="A10"/>
    </sheetView>
  </sheetViews>
  <sheetFormatPr defaultRowHeight="13.5"/>
  <cols>
    <col min="1" max="1" width="21.75" style="74" bestFit="1" customWidth="1"/>
    <col min="2" max="2" width="35.625" style="74" bestFit="1" customWidth="1"/>
    <col min="3" max="16384" width="9" style="74"/>
  </cols>
  <sheetData>
    <row r="1" spans="1:3">
      <c r="A1" s="73" t="s">
        <v>41</v>
      </c>
      <c r="B1" s="73" t="s">
        <v>3</v>
      </c>
    </row>
    <row r="2" spans="1:3">
      <c r="A2" s="75" t="s">
        <v>7</v>
      </c>
      <c r="B2" s="75" t="s">
        <v>7</v>
      </c>
      <c r="C2" s="74" t="s">
        <v>61</v>
      </c>
    </row>
    <row r="3" spans="1:3">
      <c r="A3" s="90" t="s">
        <v>4</v>
      </c>
      <c r="B3" s="91" t="s">
        <v>58</v>
      </c>
    </row>
    <row r="4" spans="1:3">
      <c r="A4" s="92"/>
      <c r="B4" s="93" t="s">
        <v>126</v>
      </c>
    </row>
    <row r="5" spans="1:3">
      <c r="A5" s="90" t="s">
        <v>5</v>
      </c>
      <c r="B5" s="90" t="s">
        <v>6</v>
      </c>
    </row>
    <row r="6" spans="1:3">
      <c r="A6" s="94" t="s">
        <v>8</v>
      </c>
      <c r="B6" s="95" t="s">
        <v>9</v>
      </c>
    </row>
    <row r="7" spans="1:3">
      <c r="A7" s="90"/>
      <c r="B7" s="96" t="s">
        <v>10</v>
      </c>
    </row>
    <row r="8" spans="1:3">
      <c r="A8" s="97" t="s">
        <v>11</v>
      </c>
      <c r="B8" s="95" t="s">
        <v>12</v>
      </c>
    </row>
    <row r="9" spans="1:3">
      <c r="A9" s="90" t="s">
        <v>13</v>
      </c>
      <c r="B9" s="95" t="s">
        <v>13</v>
      </c>
    </row>
    <row r="10" spans="1:3">
      <c r="A10" s="92"/>
      <c r="B10" s="93" t="s">
        <v>14</v>
      </c>
    </row>
    <row r="11" spans="1:3">
      <c r="A11" s="94" t="s">
        <v>15</v>
      </c>
      <c r="B11" s="95" t="s">
        <v>16</v>
      </c>
    </row>
    <row r="12" spans="1:3">
      <c r="A12" s="90"/>
      <c r="B12" s="96" t="s">
        <v>17</v>
      </c>
    </row>
    <row r="13" spans="1:3">
      <c r="A13" s="92"/>
      <c r="B13" s="93" t="s">
        <v>18</v>
      </c>
    </row>
    <row r="14" spans="1:3">
      <c r="A14" s="94" t="s">
        <v>59</v>
      </c>
      <c r="B14" s="95" t="s">
        <v>19</v>
      </c>
    </row>
    <row r="15" spans="1:3">
      <c r="A15" s="90"/>
      <c r="B15" s="96" t="s">
        <v>20</v>
      </c>
    </row>
    <row r="16" spans="1:3">
      <c r="A16" s="90"/>
      <c r="B16" s="96" t="s">
        <v>21</v>
      </c>
    </row>
    <row r="17" spans="1:2">
      <c r="A17" s="90"/>
      <c r="B17" s="96" t="s">
        <v>22</v>
      </c>
    </row>
    <row r="18" spans="1:2">
      <c r="A18" s="92"/>
      <c r="B18" s="93" t="s">
        <v>23</v>
      </c>
    </row>
    <row r="19" spans="1:2">
      <c r="A19" s="90" t="s">
        <v>60</v>
      </c>
      <c r="B19" s="91" t="s">
        <v>24</v>
      </c>
    </row>
    <row r="20" spans="1:2">
      <c r="A20" s="90"/>
      <c r="B20" s="96" t="s">
        <v>25</v>
      </c>
    </row>
    <row r="21" spans="1:2">
      <c r="A21" s="90"/>
      <c r="B21" s="96" t="s">
        <v>26</v>
      </c>
    </row>
    <row r="22" spans="1:2">
      <c r="A22" s="90"/>
      <c r="B22" s="96" t="s">
        <v>27</v>
      </c>
    </row>
    <row r="23" spans="1:2">
      <c r="A23" s="94" t="s">
        <v>28</v>
      </c>
      <c r="B23" s="95" t="s">
        <v>29</v>
      </c>
    </row>
    <row r="24" spans="1:2">
      <c r="A24" s="94" t="s">
        <v>30</v>
      </c>
      <c r="B24" s="95" t="s">
        <v>31</v>
      </c>
    </row>
    <row r="25" spans="1:2">
      <c r="A25" s="92"/>
      <c r="B25" s="93" t="s">
        <v>32</v>
      </c>
    </row>
    <row r="26" spans="1:2">
      <c r="A26" s="94" t="s">
        <v>33</v>
      </c>
      <c r="B26" s="95" t="s">
        <v>34</v>
      </c>
    </row>
    <row r="27" spans="1:2">
      <c r="A27" s="97" t="s">
        <v>35</v>
      </c>
      <c r="B27" s="97" t="s">
        <v>35</v>
      </c>
    </row>
    <row r="28" spans="1:2">
      <c r="A28" s="90" t="s">
        <v>118</v>
      </c>
      <c r="B28" s="90" t="s">
        <v>118</v>
      </c>
    </row>
    <row r="29" spans="1:2">
      <c r="A29" s="97" t="s">
        <v>127</v>
      </c>
      <c r="B29" s="97" t="s">
        <v>36</v>
      </c>
    </row>
    <row r="30" spans="1:2">
      <c r="A30" s="90" t="s">
        <v>114</v>
      </c>
      <c r="B30" s="91" t="s">
        <v>115</v>
      </c>
    </row>
    <row r="31" spans="1:2">
      <c r="A31" s="92"/>
      <c r="B31" s="96" t="s">
        <v>116</v>
      </c>
    </row>
    <row r="32" spans="1:2">
      <c r="A32" s="97" t="s">
        <v>37</v>
      </c>
      <c r="B32" s="97" t="s">
        <v>38</v>
      </c>
    </row>
    <row r="33" spans="1:2">
      <c r="A33" s="90" t="s">
        <v>117</v>
      </c>
      <c r="B33" s="90" t="s">
        <v>117</v>
      </c>
    </row>
    <row r="34" spans="1:2">
      <c r="A34" s="97" t="s">
        <v>39</v>
      </c>
      <c r="B34" s="97" t="s">
        <v>40</v>
      </c>
    </row>
    <row r="35" spans="1:2">
      <c r="A35" s="76"/>
      <c r="B35" s="76"/>
    </row>
    <row r="36" spans="1:2">
      <c r="A36" s="76"/>
      <c r="B36" s="76"/>
    </row>
    <row r="37" spans="1:2">
      <c r="A37" s="76"/>
      <c r="B37" s="76"/>
    </row>
    <row r="38" spans="1:2">
      <c r="A38" s="76"/>
      <c r="B38" s="76"/>
    </row>
    <row r="39" spans="1:2">
      <c r="A39" s="76"/>
      <c r="B39" s="76"/>
    </row>
  </sheetData>
  <sheetProtection algorithmName="SHA-512" hashValue="QfQAKpxfo6jBBSDf+FIsB62fUFwCpZfU8RFFTP03s/dKVNt4RFzeRPH28WWgnERzNKEalajWZjpUSf8RRuCAkA==" saltValue="wjlUK/YnAN4ojEWZQJN4WA==" spinCount="100000" sheet="1" objects="1" scenarios="1"/>
  <phoneticPr fontId="1"/>
  <printOptions headings="1"/>
  <pageMargins left="0.70866141732283472" right="0.70866141732283472" top="0.74803149606299213" bottom="0.74803149606299213"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漁績報告</vt:lpstr>
      <vt:lpstr>別紙</vt:lpstr>
      <vt:lpstr>TAC報告</vt:lpstr>
      <vt:lpstr>リスト</vt:lpstr>
      <vt:lpstr>別紙!Print_Area</vt:lpstr>
      <vt:lpstr>別紙!Print_Titles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宇野</cp:lastModifiedBy>
  <cp:lastPrinted>2022-03-27T14:20:52Z</cp:lastPrinted>
  <dcterms:created xsi:type="dcterms:W3CDTF">2020-05-23T02:35:16Z</dcterms:created>
  <dcterms:modified xsi:type="dcterms:W3CDTF">2023-07-07T06:47:18Z</dcterms:modified>
</cp:coreProperties>
</file>