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340" windowWidth="20520" windowHeight="3260" tabRatio="767" activeTab="0"/>
  </bookViews>
  <sheets>
    <sheet name="1-1（種苗除外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'1-1（種苗除外）'!$A$2:$S$46</definedName>
    <definedName name="見積書" localSheetId="0">'[6]見積'!#REF!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<sst xmlns="http://schemas.openxmlformats.org/spreadsheetml/2006/main" count="273" uniqueCount="108">
  <si>
    <t>区　　分</t>
  </si>
  <si>
    <t>単位</t>
  </si>
  <si>
    <t>全　国</t>
  </si>
  <si>
    <t>愛　媛</t>
  </si>
  <si>
    <t>全国シェア（％）</t>
  </si>
  <si>
    <t>全国順位</t>
  </si>
  <si>
    <t>１位</t>
  </si>
  <si>
    <t>２位</t>
  </si>
  <si>
    <t>３位</t>
  </si>
  <si>
    <t>４位</t>
  </si>
  <si>
    <t>５位</t>
  </si>
  <si>
    <t>漁業経営体数</t>
  </si>
  <si>
    <t>経営体</t>
  </si>
  <si>
    <t>北海道</t>
  </si>
  <si>
    <t>隻</t>
  </si>
  <si>
    <t>人</t>
  </si>
  <si>
    <t>海面漁業･養殖業生産量</t>
  </si>
  <si>
    <t>海面漁業</t>
  </si>
  <si>
    <t>鹿児島</t>
  </si>
  <si>
    <t>海面養殖業</t>
  </si>
  <si>
    <t>ﾄﾝ</t>
  </si>
  <si>
    <t>ぶり類</t>
  </si>
  <si>
    <t>のり類</t>
  </si>
  <si>
    <t>生重量ﾄﾝ</t>
  </si>
  <si>
    <t>真珠</t>
  </si>
  <si>
    <t>真珠母貝</t>
  </si>
  <si>
    <t>億円</t>
  </si>
  <si>
    <t>魚類養殖</t>
  </si>
  <si>
    <t>注：１</t>
  </si>
  <si>
    <t>内水面漁業・養殖業は含まない。</t>
  </si>
  <si>
    <t>全国順位には、都道府県別に取りまとめを行っていない捕鯨業を含んでいない。</t>
  </si>
  <si>
    <t>漁獲量</t>
  </si>
  <si>
    <t>養殖量</t>
  </si>
  <si>
    <t>量計</t>
  </si>
  <si>
    <t>漁業生産額</t>
  </si>
  <si>
    <t>養殖生産額</t>
  </si>
  <si>
    <t>額計</t>
  </si>
  <si>
    <t>長崎</t>
  </si>
  <si>
    <t>愛媛</t>
  </si>
  <si>
    <t>宮城</t>
  </si>
  <si>
    <t>三重</t>
  </si>
  <si>
    <t>青森</t>
  </si>
  <si>
    <t>静岡</t>
  </si>
  <si>
    <t>熊本</t>
  </si>
  <si>
    <t>宮崎</t>
  </si>
  <si>
    <t>岩手</t>
  </si>
  <si>
    <t>千葉</t>
  </si>
  <si>
    <t>広島</t>
  </si>
  <si>
    <t>茨城</t>
  </si>
  <si>
    <t>端数処理の関係で合計が一致しない場合がある。</t>
  </si>
  <si>
    <t>北海道</t>
  </si>
  <si>
    <t>漁船隻数</t>
  </si>
  <si>
    <t>漁船隻数は海面における漁船法適用の登録漁船（動力漁船のすべてと１トン以上の無動力漁船）と漁船登録を要しない１トン未満の無動力漁船。</t>
  </si>
  <si>
    <t>団体経営体</t>
  </si>
  <si>
    <t>個人漁業経営体</t>
  </si>
  <si>
    <t>漁業就業者数</t>
  </si>
  <si>
    <t>上　位　５　県</t>
  </si>
  <si>
    <t>H15</t>
  </si>
  <si>
    <t>－</t>
  </si>
  <si>
    <t>遊漁船は除く（ただし兼業として遊漁に従事するものは含む）。</t>
  </si>
  <si>
    <t>ｋｇ</t>
  </si>
  <si>
    <t>真珠母貝</t>
  </si>
  <si>
    <t>５</t>
  </si>
  <si>
    <t>まだい</t>
  </si>
  <si>
    <t>高知</t>
  </si>
  <si>
    <t>三重</t>
  </si>
  <si>
    <t>ひらめ</t>
  </si>
  <si>
    <t>まだい</t>
  </si>
  <si>
    <t>魚類養殖計</t>
  </si>
  <si>
    <t>ぶり類</t>
  </si>
  <si>
    <t>長崎</t>
  </si>
  <si>
    <t>愛媛</t>
  </si>
  <si>
    <t>鹿児島</t>
  </si>
  <si>
    <t>宮城</t>
  </si>
  <si>
    <t>熊本</t>
  </si>
  <si>
    <t>大分</t>
  </si>
  <si>
    <t>佐賀</t>
  </si>
  <si>
    <t>福岡</t>
  </si>
  <si>
    <t>兵庫</t>
  </si>
  <si>
    <t>しまあじ</t>
  </si>
  <si>
    <t>茨城</t>
  </si>
  <si>
    <t>宮城</t>
  </si>
  <si>
    <t>海面漁業･養殖業産出額</t>
  </si>
  <si>
    <t>海面養殖業の生産量には魚類種苗、真珠母貝は含まない。</t>
  </si>
  <si>
    <t>３</t>
  </si>
  <si>
    <t>４</t>
  </si>
  <si>
    <t>宮崎</t>
  </si>
  <si>
    <t>６</t>
  </si>
  <si>
    <t>-</t>
  </si>
  <si>
    <t>-</t>
  </si>
  <si>
    <t>くろまぐろ</t>
  </si>
  <si>
    <t>鹿児島</t>
  </si>
  <si>
    <t>長崎</t>
  </si>
  <si>
    <t>くろまぐろ</t>
  </si>
  <si>
    <t>億円</t>
  </si>
  <si>
    <t>平成30年及び令和1年の（　）の額は、魚類種苗、真珠母貝など種苗生産額を含んだ額。</t>
  </si>
  <si>
    <t>高知</t>
  </si>
  <si>
    <t>R3</t>
  </si>
  <si>
    <t>愛媛</t>
  </si>
  <si>
    <t>大分</t>
  </si>
  <si>
    <t>北海道</t>
  </si>
  <si>
    <t>愛媛県漁業の地位（R4）　</t>
  </si>
  <si>
    <t>R4</t>
  </si>
  <si>
    <t>和歌山</t>
  </si>
  <si>
    <t>愛知</t>
  </si>
  <si>
    <t>佐賀</t>
  </si>
  <si>
    <t>兵庫</t>
  </si>
  <si>
    <t>福岡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</si>
</sst>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#,###,##0_ ;_ * \-##,###,##0_ ;_ * &quot;0&quot;_ ;_ @_ "/>
    <numFmt numFmtId="227" formatCode="&quot;?&quot;#,##0;[Red]&quot;?&quot;\-#,##0"/>
    <numFmt numFmtId="228" formatCode="&quot;?&quot;#,##0.00;[Red]&quot;?&quot;\-#,##0.00"/>
    <numFmt numFmtId="229" formatCode="#,##0_);\(#,##0\)"/>
    <numFmt numFmtId="230" formatCode="0_ "/>
    <numFmt numFmtId="231" formatCode="#,###,##0"/>
  </numFmts>
  <fonts count="53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9" fontId="0" fillId="33" borderId="10" xfId="0" applyNumberFormat="1" applyFont="1" applyFill="1" applyBorder="1" applyAlignment="1">
      <alignment horizontal="right" vertical="center"/>
    </xf>
    <xf numFmtId="0" fontId="7" fillId="33" borderId="0" xfId="43" applyFont="1" applyFill="1" applyAlignment="1" applyProtection="1">
      <alignment vertical="center"/>
      <protection/>
    </xf>
    <xf numFmtId="49" fontId="8" fillId="33" borderId="0" xfId="0" applyNumberFormat="1" applyFont="1" applyFill="1" applyAlignment="1">
      <alignment vertical="center" textRotation="180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19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97" fontId="0" fillId="33" borderId="0" xfId="0" applyNumberFormat="1" applyFont="1" applyFill="1" applyAlignment="1">
      <alignment vertical="center"/>
    </xf>
    <xf numFmtId="0" fontId="15" fillId="0" borderId="0" xfId="62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179" fontId="0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center" vertical="center" shrinkToFit="1"/>
    </xf>
    <xf numFmtId="1" fontId="0" fillId="33" borderId="18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shrinkToFit="1"/>
    </xf>
    <xf numFmtId="1" fontId="5" fillId="33" borderId="14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1" fontId="5" fillId="33" borderId="18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1" fontId="0" fillId="33" borderId="1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179" fontId="0" fillId="33" borderId="25" xfId="0" applyNumberFormat="1" applyFont="1" applyFill="1" applyBorder="1" applyAlignment="1">
      <alignment horizontal="right" vertical="center"/>
    </xf>
    <xf numFmtId="1" fontId="5" fillId="33" borderId="26" xfId="0" applyNumberFormat="1" applyFont="1" applyFill="1" applyBorder="1" applyAlignment="1">
      <alignment vertical="center"/>
    </xf>
    <xf numFmtId="0" fontId="17" fillId="33" borderId="15" xfId="0" applyFont="1" applyFill="1" applyBorder="1" applyAlignment="1">
      <alignment horizontal="center" vertical="center" shrinkToFit="1"/>
    </xf>
    <xf numFmtId="179" fontId="0" fillId="33" borderId="27" xfId="0" applyNumberFormat="1" applyFont="1" applyFill="1" applyBorder="1" applyAlignment="1">
      <alignment horizontal="right" vertical="center"/>
    </xf>
    <xf numFmtId="1" fontId="0" fillId="33" borderId="18" xfId="0" applyNumberFormat="1" applyFont="1" applyFill="1" applyBorder="1" applyAlignment="1">
      <alignment vertical="center"/>
    </xf>
    <xf numFmtId="179" fontId="0" fillId="33" borderId="26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distributed" vertical="center"/>
    </xf>
    <xf numFmtId="179" fontId="0" fillId="33" borderId="28" xfId="0" applyNumberFormat="1" applyFont="1" applyFill="1" applyBorder="1" applyAlignment="1">
      <alignment horizontal="right" vertical="center"/>
    </xf>
    <xf numFmtId="1" fontId="5" fillId="33" borderId="29" xfId="0" applyNumberFormat="1" applyFont="1" applyFill="1" applyBorder="1" applyAlignment="1">
      <alignment vertical="center"/>
    </xf>
    <xf numFmtId="0" fontId="17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185" fontId="0" fillId="0" borderId="0" xfId="0" applyNumberFormat="1" applyFont="1" applyAlignment="1">
      <alignment vertical="center"/>
    </xf>
    <xf numFmtId="0" fontId="4" fillId="33" borderId="32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179" fontId="0" fillId="33" borderId="41" xfId="0" applyNumberFormat="1" applyFont="1" applyFill="1" applyBorder="1" applyAlignment="1">
      <alignment horizontal="right" vertical="center"/>
    </xf>
    <xf numFmtId="179" fontId="0" fillId="33" borderId="42" xfId="0" applyNumberFormat="1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vertical="center"/>
    </xf>
    <xf numFmtId="38" fontId="0" fillId="33" borderId="43" xfId="49" applyFont="1" applyFill="1" applyBorder="1" applyAlignment="1">
      <alignment vertical="center"/>
    </xf>
    <xf numFmtId="38" fontId="0" fillId="33" borderId="14" xfId="49" applyFont="1" applyFill="1" applyBorder="1" applyAlignment="1">
      <alignment horizontal="right" vertical="center" shrinkToFit="1"/>
    </xf>
    <xf numFmtId="38" fontId="0" fillId="33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 shrinkToFit="1"/>
    </xf>
    <xf numFmtId="38" fontId="0" fillId="33" borderId="19" xfId="49" applyFont="1" applyFill="1" applyBorder="1" applyAlignment="1">
      <alignment vertical="center" wrapTex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46" xfId="0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vertical="center" wrapText="1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vertical="center" shrinkToFit="1"/>
    </xf>
    <xf numFmtId="38" fontId="0" fillId="33" borderId="29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 shrinkToFit="1"/>
    </xf>
    <xf numFmtId="0" fontId="4" fillId="33" borderId="30" xfId="0" applyFont="1" applyFill="1" applyBorder="1" applyAlignment="1">
      <alignment horizontal="center" vertical="center" shrinkToFit="1"/>
    </xf>
    <xf numFmtId="38" fontId="0" fillId="33" borderId="48" xfId="49" applyFont="1" applyFill="1" applyBorder="1" applyAlignment="1">
      <alignment vertical="center"/>
    </xf>
    <xf numFmtId="229" fontId="0" fillId="33" borderId="43" xfId="49" applyNumberFormat="1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 shrinkToFit="1"/>
    </xf>
    <xf numFmtId="229" fontId="0" fillId="33" borderId="43" xfId="49" applyNumberFormat="1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3" borderId="29" xfId="49" applyFont="1" applyFill="1" applyBorder="1" applyAlignment="1">
      <alignment horizontal="right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9" fontId="0" fillId="33" borderId="48" xfId="0" applyNumberFormat="1" applyFon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right" vertical="center"/>
    </xf>
    <xf numFmtId="0" fontId="4" fillId="33" borderId="51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" fontId="5" fillId="33" borderId="48" xfId="0" applyNumberFormat="1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4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>
      <alignment horizontal="center" vertical="center" shrinkToFit="1"/>
    </xf>
    <xf numFmtId="0" fontId="0" fillId="33" borderId="5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57" xfId="0" applyFont="1" applyFill="1" applyBorder="1" applyAlignment="1">
      <alignment horizontal="center" vertical="center" shrinkToFit="1"/>
    </xf>
    <xf numFmtId="179" fontId="0" fillId="33" borderId="41" xfId="0" applyNumberFormat="1" applyFont="1" applyFill="1" applyBorder="1" applyAlignment="1">
      <alignment horizontal="right" vertical="center"/>
    </xf>
    <xf numFmtId="1" fontId="5" fillId="33" borderId="41" xfId="0" applyNumberFormat="1" applyFont="1" applyFill="1" applyBorder="1" applyAlignment="1">
      <alignment vertical="center"/>
    </xf>
    <xf numFmtId="0" fontId="4" fillId="33" borderId="58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59" xfId="0" applyFont="1" applyFill="1" applyBorder="1" applyAlignment="1">
      <alignment horizontal="distributed" vertical="center"/>
    </xf>
    <xf numFmtId="0" fontId="0" fillId="33" borderId="60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9" fillId="33" borderId="0" xfId="0" applyFont="1" applyFill="1" applyAlignment="1">
      <alignment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(2)" xfId="62"/>
    <cellStyle name="Followed Hyperlink" xfId="63"/>
    <cellStyle name="良い" xfId="64"/>
  </cellStyles>
  <dxfs count="34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1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tabSelected="1" view="pageBreakPreview" zoomScaleNormal="90" zoomScaleSheetLayoutView="100" zoomScalePage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59765625" defaultRowHeight="14.25"/>
  <cols>
    <col min="1" max="1" width="6.8984375" style="1" customWidth="1"/>
    <col min="2" max="4" width="2.59765625" style="1" customWidth="1"/>
    <col min="5" max="5" width="17.09765625" style="1" customWidth="1"/>
    <col min="6" max="6" width="8.59765625" style="1" customWidth="1"/>
    <col min="7" max="8" width="10.59765625" style="1" customWidth="1"/>
    <col min="9" max="10" width="8.59765625" style="1" customWidth="1"/>
    <col min="11" max="19" width="6.59765625" style="1" customWidth="1"/>
    <col min="20" max="20" width="2.59765625" style="1" customWidth="1"/>
    <col min="21" max="25" width="6.59765625" style="1" customWidth="1"/>
    <col min="26" max="16384" width="8.59765625" style="1" customWidth="1"/>
  </cols>
  <sheetData>
    <row r="1" spans="1:20" ht="12.75">
      <c r="A1" s="2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5"/>
      <c r="B2" s="138" t="s">
        <v>101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2"/>
    </row>
    <row r="3" spans="1:20" ht="9.7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139" t="s">
        <v>0</v>
      </c>
      <c r="C4" s="140"/>
      <c r="D4" s="140"/>
      <c r="E4" s="141"/>
      <c r="F4" s="145" t="s">
        <v>1</v>
      </c>
      <c r="G4" s="125" t="s">
        <v>2</v>
      </c>
      <c r="H4" s="126"/>
      <c r="I4" s="125" t="s">
        <v>3</v>
      </c>
      <c r="J4" s="126"/>
      <c r="K4" s="146" t="s">
        <v>4</v>
      </c>
      <c r="L4" s="147"/>
      <c r="M4" s="125" t="s">
        <v>5</v>
      </c>
      <c r="N4" s="126"/>
      <c r="O4" s="146" t="s">
        <v>56</v>
      </c>
      <c r="P4" s="148"/>
      <c r="Q4" s="148"/>
      <c r="R4" s="148"/>
      <c r="S4" s="147"/>
      <c r="T4" s="2"/>
    </row>
    <row r="5" spans="1:20" ht="12.75">
      <c r="A5" s="5"/>
      <c r="B5" s="142"/>
      <c r="C5" s="143"/>
      <c r="D5" s="143"/>
      <c r="E5" s="144"/>
      <c r="F5" s="145"/>
      <c r="G5" s="70" t="s">
        <v>102</v>
      </c>
      <c r="H5" s="70" t="s">
        <v>97</v>
      </c>
      <c r="I5" s="70" t="s">
        <v>102</v>
      </c>
      <c r="J5" s="70" t="s">
        <v>97</v>
      </c>
      <c r="K5" s="70" t="s">
        <v>102</v>
      </c>
      <c r="L5" s="70" t="s">
        <v>97</v>
      </c>
      <c r="M5" s="70" t="s">
        <v>102</v>
      </c>
      <c r="N5" s="70" t="s">
        <v>97</v>
      </c>
      <c r="O5" s="70" t="s">
        <v>6</v>
      </c>
      <c r="P5" s="70" t="s">
        <v>7</v>
      </c>
      <c r="Q5" s="70" t="s">
        <v>8</v>
      </c>
      <c r="R5" s="70" t="s">
        <v>9</v>
      </c>
      <c r="S5" s="70" t="s">
        <v>10</v>
      </c>
      <c r="T5" s="2"/>
    </row>
    <row r="6" spans="1:20" ht="18" customHeight="1">
      <c r="A6" s="5"/>
      <c r="B6" s="132" t="s">
        <v>11</v>
      </c>
      <c r="C6" s="130"/>
      <c r="D6" s="130"/>
      <c r="E6" s="131"/>
      <c r="F6" s="70" t="s">
        <v>12</v>
      </c>
      <c r="G6" s="81">
        <v>61380</v>
      </c>
      <c r="H6" s="81">
        <v>64900</v>
      </c>
      <c r="I6" s="81">
        <v>3497</v>
      </c>
      <c r="J6" s="81">
        <v>3689</v>
      </c>
      <c r="K6" s="34">
        <f>I6/G6*100</f>
        <v>5.697295536005213</v>
      </c>
      <c r="L6" s="34">
        <f>J6/H6*100</f>
        <v>5.684129429892142</v>
      </c>
      <c r="M6" s="39" t="s">
        <v>89</v>
      </c>
      <c r="N6" s="39" t="s">
        <v>89</v>
      </c>
      <c r="O6" s="35" t="s">
        <v>88</v>
      </c>
      <c r="P6" s="36" t="s">
        <v>88</v>
      </c>
      <c r="Q6" s="36" t="s">
        <v>88</v>
      </c>
      <c r="R6" s="36" t="s">
        <v>88</v>
      </c>
      <c r="S6" s="37" t="s">
        <v>88</v>
      </c>
      <c r="T6" s="2"/>
    </row>
    <row r="7" spans="1:20" ht="18" customHeight="1">
      <c r="A7" s="5"/>
      <c r="B7" s="77"/>
      <c r="C7" s="129" t="s">
        <v>54</v>
      </c>
      <c r="D7" s="130"/>
      <c r="E7" s="131"/>
      <c r="F7" s="70" t="s">
        <v>12</v>
      </c>
      <c r="G7" s="81">
        <v>57440</v>
      </c>
      <c r="H7" s="81">
        <v>60790</v>
      </c>
      <c r="I7" s="81" t="s">
        <v>89</v>
      </c>
      <c r="J7" s="81" t="s">
        <v>88</v>
      </c>
      <c r="K7" s="34" t="s">
        <v>89</v>
      </c>
      <c r="L7" s="34" t="s">
        <v>89</v>
      </c>
      <c r="M7" s="39" t="s">
        <v>88</v>
      </c>
      <c r="N7" s="39" t="s">
        <v>88</v>
      </c>
      <c r="O7" s="35" t="s">
        <v>88</v>
      </c>
      <c r="P7" s="36" t="s">
        <v>88</v>
      </c>
      <c r="Q7" s="36" t="s">
        <v>88</v>
      </c>
      <c r="R7" s="36" t="s">
        <v>88</v>
      </c>
      <c r="S7" s="40" t="s">
        <v>88</v>
      </c>
      <c r="T7" s="2"/>
    </row>
    <row r="8" spans="1:20" ht="18" customHeight="1">
      <c r="A8" s="5"/>
      <c r="B8" s="75"/>
      <c r="C8" s="129" t="s">
        <v>53</v>
      </c>
      <c r="D8" s="130"/>
      <c r="E8" s="131"/>
      <c r="F8" s="70" t="s">
        <v>12</v>
      </c>
      <c r="G8" s="81">
        <v>3930</v>
      </c>
      <c r="H8" s="81">
        <v>4110</v>
      </c>
      <c r="I8" s="81" t="s">
        <v>89</v>
      </c>
      <c r="J8" s="81" t="s">
        <v>88</v>
      </c>
      <c r="K8" s="34" t="s">
        <v>89</v>
      </c>
      <c r="L8" s="34" t="s">
        <v>89</v>
      </c>
      <c r="M8" s="39" t="s">
        <v>88</v>
      </c>
      <c r="N8" s="39" t="s">
        <v>88</v>
      </c>
      <c r="O8" s="35" t="s">
        <v>88</v>
      </c>
      <c r="P8" s="36" t="s">
        <v>88</v>
      </c>
      <c r="Q8" s="36" t="s">
        <v>88</v>
      </c>
      <c r="R8" s="36" t="s">
        <v>88</v>
      </c>
      <c r="S8" s="37" t="s">
        <v>88</v>
      </c>
      <c r="T8" s="2"/>
    </row>
    <row r="9" spans="1:20" ht="18" customHeight="1">
      <c r="A9" s="5"/>
      <c r="B9" s="129" t="s">
        <v>55</v>
      </c>
      <c r="C9" s="130"/>
      <c r="D9" s="130"/>
      <c r="E9" s="131"/>
      <c r="F9" s="70" t="s">
        <v>15</v>
      </c>
      <c r="G9" s="82">
        <v>123100</v>
      </c>
      <c r="H9" s="82">
        <v>129320</v>
      </c>
      <c r="I9" s="81">
        <v>4960</v>
      </c>
      <c r="J9" s="81">
        <v>5174</v>
      </c>
      <c r="K9" s="34">
        <f>+I9/G9*100</f>
        <v>4.029244516653128</v>
      </c>
      <c r="L9" s="34">
        <f>J9/H9*100</f>
        <v>4.000927930714507</v>
      </c>
      <c r="M9" s="41" t="s">
        <v>88</v>
      </c>
      <c r="N9" s="41" t="s">
        <v>88</v>
      </c>
      <c r="O9" s="35" t="s">
        <v>88</v>
      </c>
      <c r="P9" s="36" t="s">
        <v>88</v>
      </c>
      <c r="Q9" s="36" t="s">
        <v>88</v>
      </c>
      <c r="R9" s="36" t="s">
        <v>88</v>
      </c>
      <c r="S9" s="37" t="s">
        <v>88</v>
      </c>
      <c r="T9" s="2"/>
    </row>
    <row r="10" spans="1:20" ht="18" customHeight="1">
      <c r="A10" s="5"/>
      <c r="B10" s="129" t="s">
        <v>51</v>
      </c>
      <c r="C10" s="130"/>
      <c r="D10" s="130"/>
      <c r="E10" s="131"/>
      <c r="F10" s="70" t="s">
        <v>14</v>
      </c>
      <c r="G10" s="83">
        <v>196441</v>
      </c>
      <c r="H10" s="83">
        <v>205582</v>
      </c>
      <c r="I10" s="84">
        <v>8768</v>
      </c>
      <c r="J10" s="84">
        <v>9388</v>
      </c>
      <c r="K10" s="34">
        <f>+I10/G10*100</f>
        <v>4.463426677730209</v>
      </c>
      <c r="L10" s="34">
        <f>J10/H10*100</f>
        <v>4.5665476549503365</v>
      </c>
      <c r="M10" s="39">
        <v>6</v>
      </c>
      <c r="N10" s="39">
        <v>6</v>
      </c>
      <c r="O10" s="35" t="s">
        <v>13</v>
      </c>
      <c r="P10" s="36" t="s">
        <v>37</v>
      </c>
      <c r="Q10" s="36" t="s">
        <v>40</v>
      </c>
      <c r="R10" s="36" t="s">
        <v>45</v>
      </c>
      <c r="S10" s="68" t="s">
        <v>39</v>
      </c>
      <c r="T10" s="2"/>
    </row>
    <row r="11" spans="1:19" s="2" customFormat="1" ht="4.5" customHeight="1">
      <c r="A11" s="5"/>
      <c r="B11" s="73"/>
      <c r="C11" s="71"/>
      <c r="D11" s="71"/>
      <c r="E11" s="72"/>
      <c r="F11" s="70"/>
      <c r="G11" s="85"/>
      <c r="H11" s="85"/>
      <c r="I11" s="86"/>
      <c r="J11" s="86"/>
      <c r="K11" s="3"/>
      <c r="L11" s="3"/>
      <c r="M11" s="6"/>
      <c r="N11" s="6"/>
      <c r="O11" s="7"/>
      <c r="P11" s="8"/>
      <c r="Q11" s="8"/>
      <c r="R11" s="8"/>
      <c r="S11" s="9"/>
    </row>
    <row r="12" spans="1:22" ht="18" customHeight="1">
      <c r="A12" s="5"/>
      <c r="B12" s="132" t="s">
        <v>16</v>
      </c>
      <c r="C12" s="130"/>
      <c r="D12" s="130"/>
      <c r="E12" s="131"/>
      <c r="F12" s="70" t="s">
        <v>20</v>
      </c>
      <c r="G12" s="87">
        <v>3862831</v>
      </c>
      <c r="H12" s="87">
        <v>4163074</v>
      </c>
      <c r="I12" s="87">
        <v>129276</v>
      </c>
      <c r="J12" s="87">
        <v>142307</v>
      </c>
      <c r="K12" s="34">
        <f aca="true" t="shared" si="0" ref="K12:L23">+I12/G12*100</f>
        <v>3.346664661229031</v>
      </c>
      <c r="L12" s="34">
        <f>+J12/H12*100</f>
        <v>3.4183154082776337</v>
      </c>
      <c r="M12" s="42">
        <v>6</v>
      </c>
      <c r="N12" s="42">
        <v>7</v>
      </c>
      <c r="O12" s="88" t="s">
        <v>50</v>
      </c>
      <c r="P12" s="89" t="s">
        <v>92</v>
      </c>
      <c r="Q12" s="89" t="s">
        <v>39</v>
      </c>
      <c r="R12" s="89" t="s">
        <v>42</v>
      </c>
      <c r="S12" s="90" t="s">
        <v>41</v>
      </c>
      <c r="T12" s="2"/>
      <c r="U12" s="10"/>
      <c r="V12" s="11"/>
    </row>
    <row r="13" spans="1:22" ht="18" customHeight="1">
      <c r="A13" s="5"/>
      <c r="B13" s="77"/>
      <c r="C13" s="132" t="s">
        <v>17</v>
      </c>
      <c r="D13" s="133"/>
      <c r="E13" s="131"/>
      <c r="F13" s="70" t="s">
        <v>20</v>
      </c>
      <c r="G13" s="83">
        <v>2950992</v>
      </c>
      <c r="H13" s="83">
        <v>3236480</v>
      </c>
      <c r="I13" s="91">
        <v>65018</v>
      </c>
      <c r="J13" s="91">
        <v>76625</v>
      </c>
      <c r="K13" s="34">
        <f t="shared" si="0"/>
        <v>2.203259107445903</v>
      </c>
      <c r="L13" s="34">
        <f t="shared" si="0"/>
        <v>2.367541279414673</v>
      </c>
      <c r="M13" s="43">
        <v>11</v>
      </c>
      <c r="N13" s="43">
        <v>12</v>
      </c>
      <c r="O13" s="92" t="s">
        <v>50</v>
      </c>
      <c r="P13" s="93" t="s">
        <v>80</v>
      </c>
      <c r="Q13" s="93" t="s">
        <v>37</v>
      </c>
      <c r="R13" s="93" t="s">
        <v>39</v>
      </c>
      <c r="S13" s="94" t="s">
        <v>42</v>
      </c>
      <c r="T13" s="2"/>
      <c r="U13" s="10"/>
      <c r="V13" s="11"/>
    </row>
    <row r="14" spans="1:22" ht="18" customHeight="1">
      <c r="A14" s="5"/>
      <c r="B14" s="77"/>
      <c r="C14" s="132" t="s">
        <v>19</v>
      </c>
      <c r="D14" s="133"/>
      <c r="E14" s="134"/>
      <c r="F14" s="70" t="s">
        <v>20</v>
      </c>
      <c r="G14" s="83">
        <v>911839</v>
      </c>
      <c r="H14" s="83">
        <v>926594</v>
      </c>
      <c r="I14" s="95">
        <v>64258</v>
      </c>
      <c r="J14" s="95">
        <v>65682</v>
      </c>
      <c r="K14" s="34">
        <f t="shared" si="0"/>
        <v>7.047077389758499</v>
      </c>
      <c r="L14" s="34">
        <f t="shared" si="0"/>
        <v>7.088541475554558</v>
      </c>
      <c r="M14" s="43">
        <v>5</v>
      </c>
      <c r="N14" s="43">
        <v>5</v>
      </c>
      <c r="O14" s="44" t="s">
        <v>100</v>
      </c>
      <c r="P14" s="36" t="s">
        <v>47</v>
      </c>
      <c r="Q14" s="36" t="s">
        <v>39</v>
      </c>
      <c r="R14" s="36" t="s">
        <v>41</v>
      </c>
      <c r="S14" s="37" t="s">
        <v>38</v>
      </c>
      <c r="T14" s="2"/>
      <c r="U14" s="10"/>
      <c r="V14" s="11"/>
    </row>
    <row r="15" spans="1:22" ht="18" customHeight="1">
      <c r="A15" s="5"/>
      <c r="B15" s="77"/>
      <c r="C15" s="77"/>
      <c r="D15" s="129" t="s">
        <v>68</v>
      </c>
      <c r="E15" s="131"/>
      <c r="F15" s="70" t="s">
        <v>20</v>
      </c>
      <c r="G15" s="83">
        <v>237428</v>
      </c>
      <c r="H15" s="83">
        <v>256199</v>
      </c>
      <c r="I15" s="83">
        <v>61430</v>
      </c>
      <c r="J15" s="83">
        <v>63241</v>
      </c>
      <c r="K15" s="34">
        <f t="shared" si="0"/>
        <v>25.873106794480854</v>
      </c>
      <c r="L15" s="34">
        <f t="shared" si="0"/>
        <v>24.68432741735916</v>
      </c>
      <c r="M15" s="45">
        <v>1</v>
      </c>
      <c r="N15" s="45">
        <v>1</v>
      </c>
      <c r="O15" s="44" t="s">
        <v>71</v>
      </c>
      <c r="P15" s="36" t="s">
        <v>72</v>
      </c>
      <c r="Q15" s="36" t="s">
        <v>37</v>
      </c>
      <c r="R15" s="36" t="s">
        <v>99</v>
      </c>
      <c r="S15" s="37" t="s">
        <v>81</v>
      </c>
      <c r="T15" s="2"/>
      <c r="U15" s="10"/>
      <c r="V15" s="11"/>
    </row>
    <row r="16" spans="1:22" ht="18" customHeight="1">
      <c r="A16" s="5"/>
      <c r="B16" s="77"/>
      <c r="C16" s="77"/>
      <c r="D16" s="74"/>
      <c r="E16" s="46" t="s">
        <v>69</v>
      </c>
      <c r="F16" s="70" t="s">
        <v>20</v>
      </c>
      <c r="G16" s="83">
        <v>113863</v>
      </c>
      <c r="H16" s="83">
        <v>133691</v>
      </c>
      <c r="I16" s="83">
        <v>17091</v>
      </c>
      <c r="J16" s="83">
        <v>20288</v>
      </c>
      <c r="K16" s="34">
        <f t="shared" si="0"/>
        <v>15.010143769266573</v>
      </c>
      <c r="L16" s="34">
        <f t="shared" si="0"/>
        <v>15.175292278463024</v>
      </c>
      <c r="M16" s="45">
        <v>2</v>
      </c>
      <c r="N16" s="45">
        <v>2</v>
      </c>
      <c r="O16" s="44" t="s">
        <v>72</v>
      </c>
      <c r="P16" s="36" t="s">
        <v>71</v>
      </c>
      <c r="Q16" s="36" t="s">
        <v>75</v>
      </c>
      <c r="R16" s="36" t="s">
        <v>44</v>
      </c>
      <c r="S16" s="37" t="s">
        <v>92</v>
      </c>
      <c r="T16" s="2"/>
      <c r="U16" s="10"/>
      <c r="V16" s="11"/>
    </row>
    <row r="17" spans="1:22" ht="18" customHeight="1">
      <c r="A17" s="5"/>
      <c r="B17" s="77"/>
      <c r="C17" s="77"/>
      <c r="D17" s="78"/>
      <c r="E17" s="47" t="s">
        <v>67</v>
      </c>
      <c r="F17" s="70" t="s">
        <v>20</v>
      </c>
      <c r="G17" s="83">
        <v>68088</v>
      </c>
      <c r="H17" s="83">
        <v>69441</v>
      </c>
      <c r="I17" s="83">
        <v>38604</v>
      </c>
      <c r="J17" s="83">
        <v>37751</v>
      </c>
      <c r="K17" s="34">
        <f t="shared" si="0"/>
        <v>56.697215368346846</v>
      </c>
      <c r="L17" s="34">
        <f t="shared" si="0"/>
        <v>54.36413646116848</v>
      </c>
      <c r="M17" s="45">
        <v>1</v>
      </c>
      <c r="N17" s="45">
        <v>1</v>
      </c>
      <c r="O17" s="44" t="s">
        <v>71</v>
      </c>
      <c r="P17" s="36" t="s">
        <v>74</v>
      </c>
      <c r="Q17" s="36" t="s">
        <v>64</v>
      </c>
      <c r="R17" s="36" t="s">
        <v>65</v>
      </c>
      <c r="S17" s="37" t="s">
        <v>70</v>
      </c>
      <c r="T17" s="2"/>
      <c r="U17" s="10"/>
      <c r="V17" s="11"/>
    </row>
    <row r="18" spans="1:23" ht="18" customHeight="1">
      <c r="A18" s="5"/>
      <c r="B18" s="77"/>
      <c r="C18" s="77"/>
      <c r="D18" s="78"/>
      <c r="E18" s="47" t="s">
        <v>90</v>
      </c>
      <c r="F18" s="70" t="s">
        <v>20</v>
      </c>
      <c r="G18" s="83">
        <v>20526</v>
      </c>
      <c r="H18" s="83">
        <v>21476</v>
      </c>
      <c r="I18" s="83">
        <v>2058</v>
      </c>
      <c r="J18" s="83">
        <v>2031</v>
      </c>
      <c r="K18" s="34">
        <f t="shared" si="0"/>
        <v>10.026308097047647</v>
      </c>
      <c r="L18" s="34">
        <f t="shared" si="0"/>
        <v>9.457068355373439</v>
      </c>
      <c r="M18" s="43">
        <v>3</v>
      </c>
      <c r="N18" s="43">
        <v>4</v>
      </c>
      <c r="O18" s="44" t="s">
        <v>37</v>
      </c>
      <c r="P18" s="36" t="s">
        <v>91</v>
      </c>
      <c r="Q18" s="36" t="s">
        <v>38</v>
      </c>
      <c r="R18" s="36" t="s">
        <v>96</v>
      </c>
      <c r="S18" s="37" t="s">
        <v>40</v>
      </c>
      <c r="T18" s="2"/>
      <c r="U18" s="10"/>
      <c r="V18" s="11"/>
      <c r="W18" s="22"/>
    </row>
    <row r="19" spans="1:23" ht="18" customHeight="1">
      <c r="A19" s="5"/>
      <c r="B19" s="77"/>
      <c r="C19" s="77"/>
      <c r="D19" s="78"/>
      <c r="E19" s="47" t="s">
        <v>79</v>
      </c>
      <c r="F19" s="70" t="s">
        <v>20</v>
      </c>
      <c r="G19" s="83">
        <v>4488</v>
      </c>
      <c r="H19" s="83">
        <v>3836</v>
      </c>
      <c r="I19" s="83">
        <v>2170</v>
      </c>
      <c r="J19" s="83">
        <v>1749</v>
      </c>
      <c r="K19" s="34">
        <f t="shared" si="0"/>
        <v>48.35115864527629</v>
      </c>
      <c r="L19" s="34">
        <f t="shared" si="0"/>
        <v>45.59436913451512</v>
      </c>
      <c r="M19" s="45">
        <v>1</v>
      </c>
      <c r="N19" s="45">
        <v>1</v>
      </c>
      <c r="O19" s="44" t="s">
        <v>71</v>
      </c>
      <c r="P19" s="36" t="s">
        <v>74</v>
      </c>
      <c r="Q19" s="36" t="s">
        <v>75</v>
      </c>
      <c r="R19" s="36" t="s">
        <v>92</v>
      </c>
      <c r="S19" s="37" t="s">
        <v>96</v>
      </c>
      <c r="T19" s="2"/>
      <c r="U19" s="10"/>
      <c r="V19" s="11"/>
      <c r="W19" s="22"/>
    </row>
    <row r="20" spans="1:23" ht="18" customHeight="1">
      <c r="A20" s="5"/>
      <c r="B20" s="77"/>
      <c r="C20" s="77"/>
      <c r="D20" s="76"/>
      <c r="E20" s="47" t="s">
        <v>66</v>
      </c>
      <c r="F20" s="70" t="s">
        <v>20</v>
      </c>
      <c r="G20" s="83">
        <v>1842</v>
      </c>
      <c r="H20" s="83">
        <v>1711</v>
      </c>
      <c r="I20" s="83">
        <v>269</v>
      </c>
      <c r="J20" s="83">
        <v>270</v>
      </c>
      <c r="K20" s="34">
        <f t="shared" si="0"/>
        <v>14.603691639522259</v>
      </c>
      <c r="L20" s="34">
        <f t="shared" si="0"/>
        <v>15.780245470485097</v>
      </c>
      <c r="M20" s="45">
        <v>3</v>
      </c>
      <c r="N20" s="45">
        <v>2</v>
      </c>
      <c r="O20" s="44" t="s">
        <v>75</v>
      </c>
      <c r="P20" s="36" t="s">
        <v>91</v>
      </c>
      <c r="Q20" s="36" t="s">
        <v>38</v>
      </c>
      <c r="R20" s="36" t="s">
        <v>70</v>
      </c>
      <c r="S20" s="37" t="s">
        <v>86</v>
      </c>
      <c r="T20" s="2"/>
      <c r="U20" s="10"/>
      <c r="V20" s="11"/>
      <c r="W20" s="22"/>
    </row>
    <row r="21" spans="1:23" ht="18" customHeight="1">
      <c r="A21" s="5"/>
      <c r="B21" s="77"/>
      <c r="C21" s="77"/>
      <c r="D21" s="127" t="s">
        <v>22</v>
      </c>
      <c r="E21" s="128"/>
      <c r="F21" s="70" t="s">
        <v>23</v>
      </c>
      <c r="G21" s="83">
        <v>232490</v>
      </c>
      <c r="H21" s="83">
        <v>237255</v>
      </c>
      <c r="I21" s="84">
        <v>2197</v>
      </c>
      <c r="J21" s="84">
        <v>1822</v>
      </c>
      <c r="K21" s="34">
        <f t="shared" si="0"/>
        <v>0.9449868811561788</v>
      </c>
      <c r="L21" s="34">
        <f t="shared" si="0"/>
        <v>0.7679500958883901</v>
      </c>
      <c r="M21" s="81">
        <v>12</v>
      </c>
      <c r="N21" s="81">
        <v>9</v>
      </c>
      <c r="O21" s="44" t="s">
        <v>76</v>
      </c>
      <c r="P21" s="36" t="s">
        <v>78</v>
      </c>
      <c r="Q21" s="36" t="s">
        <v>77</v>
      </c>
      <c r="R21" s="36" t="s">
        <v>74</v>
      </c>
      <c r="S21" s="37" t="s">
        <v>73</v>
      </c>
      <c r="T21" s="2"/>
      <c r="U21" s="10"/>
      <c r="V21" s="11"/>
      <c r="W21" s="22"/>
    </row>
    <row r="22" spans="1:22" ht="18" customHeight="1">
      <c r="A22" s="5"/>
      <c r="B22" s="77"/>
      <c r="C22" s="77"/>
      <c r="D22" s="127" t="s">
        <v>24</v>
      </c>
      <c r="E22" s="128"/>
      <c r="F22" s="70" t="s">
        <v>60</v>
      </c>
      <c r="G22" s="83">
        <v>12768</v>
      </c>
      <c r="H22" s="83">
        <v>12967</v>
      </c>
      <c r="I22" s="95">
        <v>4058</v>
      </c>
      <c r="J22" s="95">
        <v>4346</v>
      </c>
      <c r="K22" s="34">
        <f t="shared" si="0"/>
        <v>31.782581453634084</v>
      </c>
      <c r="L22" s="34">
        <f t="shared" si="0"/>
        <v>33.51584792164726</v>
      </c>
      <c r="M22" s="45">
        <v>2</v>
      </c>
      <c r="N22" s="45">
        <v>2</v>
      </c>
      <c r="O22" s="44" t="s">
        <v>37</v>
      </c>
      <c r="P22" s="36" t="s">
        <v>98</v>
      </c>
      <c r="Q22" s="36" t="s">
        <v>65</v>
      </c>
      <c r="R22" s="36" t="s">
        <v>74</v>
      </c>
      <c r="S22" s="37" t="s">
        <v>99</v>
      </c>
      <c r="T22" s="2"/>
      <c r="U22" s="10"/>
      <c r="V22" s="11"/>
    </row>
    <row r="23" spans="1:22" ht="18" customHeight="1">
      <c r="A23" s="5"/>
      <c r="B23" s="75"/>
      <c r="C23" s="75"/>
      <c r="D23" s="127" t="s">
        <v>25</v>
      </c>
      <c r="E23" s="128"/>
      <c r="F23" s="70" t="s">
        <v>20</v>
      </c>
      <c r="G23" s="96">
        <v>458</v>
      </c>
      <c r="H23" s="96">
        <v>539</v>
      </c>
      <c r="I23" s="97">
        <v>277</v>
      </c>
      <c r="J23" s="97">
        <v>356</v>
      </c>
      <c r="K23" s="34">
        <f>+I23/G23*100</f>
        <v>60.480349344978166</v>
      </c>
      <c r="L23" s="34">
        <f t="shared" si="0"/>
        <v>66.04823747680891</v>
      </c>
      <c r="M23" s="48">
        <v>1</v>
      </c>
      <c r="N23" s="48">
        <v>1</v>
      </c>
      <c r="O23" s="98" t="s">
        <v>71</v>
      </c>
      <c r="P23" s="49" t="s">
        <v>70</v>
      </c>
      <c r="Q23" s="49" t="s">
        <v>58</v>
      </c>
      <c r="R23" s="49" t="s">
        <v>58</v>
      </c>
      <c r="S23" s="68" t="s">
        <v>58</v>
      </c>
      <c r="T23" s="69"/>
      <c r="U23" s="10"/>
      <c r="V23" s="11"/>
    </row>
    <row r="24" spans="1:21" s="2" customFormat="1" ht="4.5" customHeight="1">
      <c r="A24" s="5"/>
      <c r="B24" s="73"/>
      <c r="C24" s="71"/>
      <c r="D24" s="71"/>
      <c r="E24" s="72"/>
      <c r="F24" s="70"/>
      <c r="G24" s="85"/>
      <c r="H24" s="85"/>
      <c r="I24" s="86"/>
      <c r="J24" s="86"/>
      <c r="K24" s="3"/>
      <c r="L24" s="3"/>
      <c r="M24" s="51"/>
      <c r="N24" s="51"/>
      <c r="O24" s="7"/>
      <c r="P24" s="52"/>
      <c r="Q24" s="52"/>
      <c r="R24" s="52"/>
      <c r="S24" s="53"/>
      <c r="U24" s="21"/>
    </row>
    <row r="25" spans="1:21" ht="20.25" customHeight="1">
      <c r="A25" s="5"/>
      <c r="B25" s="132" t="s">
        <v>82</v>
      </c>
      <c r="C25" s="133"/>
      <c r="D25" s="133"/>
      <c r="E25" s="134"/>
      <c r="F25" s="112" t="s">
        <v>26</v>
      </c>
      <c r="G25" s="99">
        <v>14347</v>
      </c>
      <c r="H25" s="99">
        <v>12552</v>
      </c>
      <c r="I25" s="99">
        <v>979</v>
      </c>
      <c r="J25" s="99">
        <v>850</v>
      </c>
      <c r="K25" s="108">
        <f>I25/G25*100</f>
        <v>6.823726214539624</v>
      </c>
      <c r="L25" s="108">
        <v>6.8</v>
      </c>
      <c r="M25" s="114">
        <v>3</v>
      </c>
      <c r="N25" s="114">
        <v>3</v>
      </c>
      <c r="O25" s="116" t="s">
        <v>13</v>
      </c>
      <c r="P25" s="120" t="s">
        <v>37</v>
      </c>
      <c r="Q25" s="120" t="s">
        <v>38</v>
      </c>
      <c r="R25" s="120" t="s">
        <v>39</v>
      </c>
      <c r="S25" s="121" t="s">
        <v>18</v>
      </c>
      <c r="T25" s="2"/>
      <c r="U25" s="10"/>
    </row>
    <row r="26" spans="1:23" ht="20.25" customHeight="1">
      <c r="A26" s="5"/>
      <c r="B26" s="135"/>
      <c r="C26" s="136"/>
      <c r="D26" s="136"/>
      <c r="E26" s="137"/>
      <c r="F26" s="113"/>
      <c r="G26" s="100">
        <v>-14569</v>
      </c>
      <c r="H26" s="100">
        <v>-12730</v>
      </c>
      <c r="I26" s="100">
        <v>-996</v>
      </c>
      <c r="J26" s="100">
        <v>-860</v>
      </c>
      <c r="K26" s="109"/>
      <c r="L26" s="109">
        <f>+J26/H26*100</f>
        <v>6.755695208169678</v>
      </c>
      <c r="M26" s="115"/>
      <c r="N26" s="115"/>
      <c r="O26" s="117"/>
      <c r="P26" s="111"/>
      <c r="Q26" s="111"/>
      <c r="R26" s="111"/>
      <c r="S26" s="119"/>
      <c r="T26" s="2"/>
      <c r="U26" s="10"/>
      <c r="W26" s="22"/>
    </row>
    <row r="27" spans="1:23" ht="18" customHeight="1">
      <c r="A27" s="5"/>
      <c r="B27" s="77"/>
      <c r="C27" s="129" t="s">
        <v>17</v>
      </c>
      <c r="D27" s="130"/>
      <c r="E27" s="131"/>
      <c r="F27" s="70" t="s">
        <v>26</v>
      </c>
      <c r="G27" s="83">
        <v>9136</v>
      </c>
      <c r="H27" s="83">
        <v>8037</v>
      </c>
      <c r="I27" s="95">
        <v>186</v>
      </c>
      <c r="J27" s="95">
        <v>155</v>
      </c>
      <c r="K27" s="34">
        <f>I27/G27*100</f>
        <v>2.0359019264448337</v>
      </c>
      <c r="L27" s="34">
        <v>1.9</v>
      </c>
      <c r="M27" s="43">
        <v>14</v>
      </c>
      <c r="N27" s="43">
        <v>15</v>
      </c>
      <c r="O27" s="44" t="s">
        <v>13</v>
      </c>
      <c r="P27" s="36" t="s">
        <v>37</v>
      </c>
      <c r="Q27" s="54" t="s">
        <v>39</v>
      </c>
      <c r="R27" s="36" t="s">
        <v>42</v>
      </c>
      <c r="S27" s="37" t="s">
        <v>41</v>
      </c>
      <c r="T27" s="2"/>
      <c r="U27" s="10"/>
      <c r="W27" s="22"/>
    </row>
    <row r="28" spans="1:23" ht="18" customHeight="1">
      <c r="A28" s="5"/>
      <c r="B28" s="77"/>
      <c r="C28" s="132" t="s">
        <v>19</v>
      </c>
      <c r="D28" s="133"/>
      <c r="E28" s="134"/>
      <c r="F28" s="112" t="s">
        <v>26</v>
      </c>
      <c r="G28" s="101">
        <v>5211</v>
      </c>
      <c r="H28" s="101">
        <v>4515</v>
      </c>
      <c r="I28" s="102">
        <v>793</v>
      </c>
      <c r="J28" s="102">
        <v>695</v>
      </c>
      <c r="K28" s="122">
        <f>I28/G28*100</f>
        <v>15.217808482057189</v>
      </c>
      <c r="L28" s="122">
        <v>15.4</v>
      </c>
      <c r="M28" s="123">
        <v>1</v>
      </c>
      <c r="N28" s="123">
        <v>1</v>
      </c>
      <c r="O28" s="124" t="s">
        <v>38</v>
      </c>
      <c r="P28" s="110" t="s">
        <v>18</v>
      </c>
      <c r="Q28" s="110" t="s">
        <v>37</v>
      </c>
      <c r="R28" s="110" t="s">
        <v>13</v>
      </c>
      <c r="S28" s="118" t="s">
        <v>43</v>
      </c>
      <c r="T28" s="2"/>
      <c r="U28" s="10"/>
      <c r="W28" s="22"/>
    </row>
    <row r="29" spans="1:23" ht="18" customHeight="1">
      <c r="A29" s="5"/>
      <c r="B29" s="77"/>
      <c r="C29" s="135"/>
      <c r="D29" s="136"/>
      <c r="E29" s="137"/>
      <c r="F29" s="113"/>
      <c r="G29" s="100">
        <v>-5433</v>
      </c>
      <c r="H29" s="100">
        <v>-4693</v>
      </c>
      <c r="I29" s="103">
        <v>-810</v>
      </c>
      <c r="J29" s="103">
        <v>-705</v>
      </c>
      <c r="K29" s="109">
        <f>I29/G29*100</f>
        <v>14.908890115958034</v>
      </c>
      <c r="L29" s="109">
        <v>13.138846238210133</v>
      </c>
      <c r="M29" s="115"/>
      <c r="N29" s="115"/>
      <c r="O29" s="117"/>
      <c r="P29" s="111"/>
      <c r="Q29" s="111"/>
      <c r="R29" s="111"/>
      <c r="S29" s="119"/>
      <c r="T29" s="2"/>
      <c r="U29" s="10"/>
      <c r="W29" s="22"/>
    </row>
    <row r="30" spans="1:23" ht="18" customHeight="1">
      <c r="A30" s="5"/>
      <c r="B30" s="77"/>
      <c r="C30" s="77"/>
      <c r="D30" s="73"/>
      <c r="E30" s="72" t="s">
        <v>27</v>
      </c>
      <c r="F30" s="70" t="s">
        <v>26</v>
      </c>
      <c r="G30" s="82">
        <v>2997</v>
      </c>
      <c r="H30" s="82">
        <v>2646</v>
      </c>
      <c r="I30" s="95">
        <v>709</v>
      </c>
      <c r="J30" s="95">
        <v>636</v>
      </c>
      <c r="K30" s="55">
        <f>I30/G30*100</f>
        <v>23.65699032365699</v>
      </c>
      <c r="L30" s="55">
        <v>24</v>
      </c>
      <c r="M30" s="45">
        <v>1</v>
      </c>
      <c r="N30" s="45">
        <v>1</v>
      </c>
      <c r="O30" s="44" t="s">
        <v>38</v>
      </c>
      <c r="P30" s="36" t="s">
        <v>18</v>
      </c>
      <c r="Q30" s="49" t="s">
        <v>37</v>
      </c>
      <c r="R30" s="49" t="s">
        <v>99</v>
      </c>
      <c r="S30" s="50" t="s">
        <v>96</v>
      </c>
      <c r="T30" s="2"/>
      <c r="U30" s="10"/>
      <c r="W30" s="22"/>
    </row>
    <row r="31" spans="1:49" ht="18" customHeight="1">
      <c r="A31" s="5"/>
      <c r="B31" s="77"/>
      <c r="C31" s="77"/>
      <c r="D31" s="74"/>
      <c r="E31" s="47" t="s">
        <v>21</v>
      </c>
      <c r="F31" s="70" t="s">
        <v>26</v>
      </c>
      <c r="G31" s="82">
        <v>1338</v>
      </c>
      <c r="H31" s="82">
        <v>1168</v>
      </c>
      <c r="I31" s="95">
        <v>201</v>
      </c>
      <c r="J31" s="95">
        <v>168</v>
      </c>
      <c r="K31" s="55">
        <f aca="true" t="shared" si="1" ref="K31:K37">I31/G31*100</f>
        <v>15.022421524663676</v>
      </c>
      <c r="L31" s="55">
        <v>14.4</v>
      </c>
      <c r="M31" s="45">
        <v>3</v>
      </c>
      <c r="N31" s="45">
        <v>3</v>
      </c>
      <c r="O31" s="44" t="s">
        <v>18</v>
      </c>
      <c r="P31" s="49" t="s">
        <v>99</v>
      </c>
      <c r="Q31" s="36" t="s">
        <v>38</v>
      </c>
      <c r="R31" s="36" t="s">
        <v>37</v>
      </c>
      <c r="S31" s="37" t="s">
        <v>96</v>
      </c>
      <c r="T31" s="2"/>
      <c r="U31" s="10"/>
      <c r="X31" s="12"/>
      <c r="Y31" s="12"/>
      <c r="AA31" s="12"/>
      <c r="AG31" s="12"/>
      <c r="AM31" s="12"/>
      <c r="AW31" s="12"/>
    </row>
    <row r="32" spans="1:33" ht="18" customHeight="1">
      <c r="A32" s="5"/>
      <c r="B32" s="77"/>
      <c r="C32" s="77"/>
      <c r="D32" s="78"/>
      <c r="E32" s="47" t="s">
        <v>63</v>
      </c>
      <c r="F32" s="70" t="s">
        <v>26</v>
      </c>
      <c r="G32" s="82">
        <v>652</v>
      </c>
      <c r="H32" s="82">
        <v>599</v>
      </c>
      <c r="I32" s="95">
        <v>392</v>
      </c>
      <c r="J32" s="95">
        <v>369</v>
      </c>
      <c r="K32" s="55">
        <f t="shared" si="1"/>
        <v>60.122699386503065</v>
      </c>
      <c r="L32" s="79">
        <v>61.6</v>
      </c>
      <c r="M32" s="56">
        <v>1</v>
      </c>
      <c r="N32" s="56">
        <v>1</v>
      </c>
      <c r="O32" s="57" t="s">
        <v>38</v>
      </c>
      <c r="P32" s="36" t="s">
        <v>43</v>
      </c>
      <c r="Q32" s="36" t="s">
        <v>96</v>
      </c>
      <c r="R32" s="36" t="s">
        <v>40</v>
      </c>
      <c r="S32" s="37" t="s">
        <v>103</v>
      </c>
      <c r="T32" s="2"/>
      <c r="U32" s="10"/>
      <c r="X32" s="12"/>
      <c r="Y32" s="12"/>
      <c r="AA32" s="12"/>
      <c r="AE32" s="12"/>
      <c r="AG32" s="12"/>
    </row>
    <row r="33" spans="1:48" ht="18" customHeight="1">
      <c r="A33" s="5"/>
      <c r="B33" s="77"/>
      <c r="C33" s="77"/>
      <c r="D33" s="78"/>
      <c r="E33" s="47" t="s">
        <v>93</v>
      </c>
      <c r="F33" s="70" t="s">
        <v>94</v>
      </c>
      <c r="G33" s="83">
        <v>602</v>
      </c>
      <c r="H33" s="83">
        <v>565</v>
      </c>
      <c r="I33" s="104">
        <v>61</v>
      </c>
      <c r="J33" s="104">
        <v>57</v>
      </c>
      <c r="K33" s="55">
        <f t="shared" si="1"/>
        <v>10.132890365448505</v>
      </c>
      <c r="L33" s="58">
        <v>10.1</v>
      </c>
      <c r="M33" s="59">
        <v>3</v>
      </c>
      <c r="N33" s="59">
        <v>5</v>
      </c>
      <c r="O33" s="44" t="s">
        <v>37</v>
      </c>
      <c r="P33" s="36" t="s">
        <v>18</v>
      </c>
      <c r="Q33" s="49" t="s">
        <v>38</v>
      </c>
      <c r="R33" s="36" t="s">
        <v>96</v>
      </c>
      <c r="S33" s="37" t="s">
        <v>103</v>
      </c>
      <c r="T33" s="2"/>
      <c r="U33" s="10"/>
      <c r="X33" s="12"/>
      <c r="Y33" s="12"/>
      <c r="AA33" s="12"/>
      <c r="AC33" s="12"/>
      <c r="AD33" s="12"/>
      <c r="AG33" s="12"/>
      <c r="AH33" s="12"/>
      <c r="AV33" s="12"/>
    </row>
    <row r="34" spans="1:33" ht="18" customHeight="1">
      <c r="A34" s="5"/>
      <c r="B34" s="77"/>
      <c r="C34" s="77"/>
      <c r="D34" s="78"/>
      <c r="E34" s="47" t="s">
        <v>79</v>
      </c>
      <c r="F34" s="70" t="s">
        <v>26</v>
      </c>
      <c r="G34" s="83">
        <v>76</v>
      </c>
      <c r="H34" s="83">
        <v>57</v>
      </c>
      <c r="I34" s="83">
        <v>36</v>
      </c>
      <c r="J34" s="83">
        <v>24</v>
      </c>
      <c r="K34" s="55">
        <f t="shared" si="1"/>
        <v>47.368421052631575</v>
      </c>
      <c r="L34" s="34">
        <v>42.3</v>
      </c>
      <c r="M34" s="45">
        <v>1</v>
      </c>
      <c r="N34" s="45">
        <v>1</v>
      </c>
      <c r="O34" s="44" t="s">
        <v>38</v>
      </c>
      <c r="P34" s="36" t="s">
        <v>43</v>
      </c>
      <c r="Q34" s="36" t="s">
        <v>99</v>
      </c>
      <c r="R34" s="36" t="s">
        <v>96</v>
      </c>
      <c r="S34" s="37" t="s">
        <v>37</v>
      </c>
      <c r="T34" s="2"/>
      <c r="U34" s="10"/>
      <c r="X34" s="12"/>
      <c r="Y34" s="12"/>
      <c r="AA34" s="12"/>
      <c r="AD34" s="12"/>
      <c r="AG34" s="12"/>
    </row>
    <row r="35" spans="1:27" ht="18" customHeight="1">
      <c r="A35" s="5"/>
      <c r="B35" s="77"/>
      <c r="C35" s="77"/>
      <c r="D35" s="76"/>
      <c r="E35" s="47" t="s">
        <v>66</v>
      </c>
      <c r="F35" s="70" t="s">
        <v>26</v>
      </c>
      <c r="G35" s="83">
        <v>33</v>
      </c>
      <c r="H35" s="83">
        <v>28</v>
      </c>
      <c r="I35" s="83">
        <v>5</v>
      </c>
      <c r="J35" s="83">
        <v>4</v>
      </c>
      <c r="K35" s="55">
        <f t="shared" si="1"/>
        <v>15.151515151515152</v>
      </c>
      <c r="L35" s="34">
        <v>15.7</v>
      </c>
      <c r="M35" s="45">
        <v>3</v>
      </c>
      <c r="N35" s="45">
        <v>2</v>
      </c>
      <c r="O35" s="44" t="s">
        <v>99</v>
      </c>
      <c r="P35" s="36" t="s">
        <v>18</v>
      </c>
      <c r="Q35" s="36" t="s">
        <v>38</v>
      </c>
      <c r="R35" s="36" t="s">
        <v>37</v>
      </c>
      <c r="S35" s="37" t="s">
        <v>104</v>
      </c>
      <c r="T35" s="2"/>
      <c r="U35" s="10"/>
      <c r="X35" s="12"/>
      <c r="AA35" s="12"/>
    </row>
    <row r="36" spans="1:21" ht="18" customHeight="1">
      <c r="A36" s="5"/>
      <c r="B36" s="77"/>
      <c r="C36" s="77"/>
      <c r="D36" s="125" t="s">
        <v>22</v>
      </c>
      <c r="E36" s="126"/>
      <c r="F36" s="70" t="s">
        <v>26</v>
      </c>
      <c r="G36" s="83">
        <v>820</v>
      </c>
      <c r="H36" s="83">
        <v>746</v>
      </c>
      <c r="I36" s="84">
        <v>6</v>
      </c>
      <c r="J36" s="84">
        <v>5</v>
      </c>
      <c r="K36" s="55">
        <f t="shared" si="1"/>
        <v>0.7317073170731708</v>
      </c>
      <c r="L36" s="60">
        <v>0.6</v>
      </c>
      <c r="M36" s="81">
        <v>11</v>
      </c>
      <c r="N36" s="81">
        <v>9</v>
      </c>
      <c r="O36" s="44" t="s">
        <v>105</v>
      </c>
      <c r="P36" s="36" t="s">
        <v>106</v>
      </c>
      <c r="Q36" s="36" t="s">
        <v>107</v>
      </c>
      <c r="R36" s="36" t="s">
        <v>43</v>
      </c>
      <c r="S36" s="37" t="s">
        <v>39</v>
      </c>
      <c r="T36" s="2"/>
      <c r="U36" s="10"/>
    </row>
    <row r="37" spans="1:21" ht="18" customHeight="1">
      <c r="A37" s="5"/>
      <c r="B37" s="46"/>
      <c r="C37" s="77"/>
      <c r="D37" s="125" t="s">
        <v>24</v>
      </c>
      <c r="E37" s="126"/>
      <c r="F37" s="70" t="s">
        <v>26</v>
      </c>
      <c r="G37" s="82">
        <v>181</v>
      </c>
      <c r="H37" s="82">
        <v>129</v>
      </c>
      <c r="I37" s="84">
        <v>72</v>
      </c>
      <c r="J37" s="84">
        <v>50</v>
      </c>
      <c r="K37" s="55">
        <f t="shared" si="1"/>
        <v>39.77900552486188</v>
      </c>
      <c r="L37" s="60">
        <v>38.4</v>
      </c>
      <c r="M37" s="45">
        <v>1</v>
      </c>
      <c r="N37" s="45">
        <v>1</v>
      </c>
      <c r="O37" s="44" t="s">
        <v>38</v>
      </c>
      <c r="P37" s="61" t="s">
        <v>37</v>
      </c>
      <c r="Q37" s="36" t="s">
        <v>40</v>
      </c>
      <c r="R37" s="36" t="s">
        <v>43</v>
      </c>
      <c r="S37" s="37" t="s">
        <v>99</v>
      </c>
      <c r="T37" s="2"/>
      <c r="U37" s="10"/>
    </row>
    <row r="38" spans="1:21" ht="18" customHeight="1">
      <c r="A38" s="5"/>
      <c r="B38" s="62"/>
      <c r="C38" s="75"/>
      <c r="D38" s="125" t="s">
        <v>61</v>
      </c>
      <c r="E38" s="126"/>
      <c r="F38" s="70" t="s">
        <v>26</v>
      </c>
      <c r="G38" s="96">
        <v>5.7</v>
      </c>
      <c r="H38" s="96">
        <v>6</v>
      </c>
      <c r="I38" s="105">
        <v>4.2</v>
      </c>
      <c r="J38" s="105">
        <v>5</v>
      </c>
      <c r="K38" s="80">
        <f>I38/G38*100</f>
        <v>73.68421052631578</v>
      </c>
      <c r="L38" s="63">
        <v>79.8</v>
      </c>
      <c r="M38" s="64">
        <v>1</v>
      </c>
      <c r="N38" s="64">
        <v>1</v>
      </c>
      <c r="O38" s="65" t="s">
        <v>38</v>
      </c>
      <c r="P38" s="66" t="s">
        <v>37</v>
      </c>
      <c r="Q38" s="106" t="s">
        <v>58</v>
      </c>
      <c r="R38" s="106" t="s">
        <v>58</v>
      </c>
      <c r="S38" s="68" t="s">
        <v>58</v>
      </c>
      <c r="T38" s="2"/>
      <c r="U38" s="10"/>
    </row>
    <row r="39" spans="1:20" ht="9.75" customHeight="1">
      <c r="A39" s="5"/>
      <c r="B39" s="23"/>
      <c r="C39" s="24"/>
      <c r="D39" s="24"/>
      <c r="E39" s="24"/>
      <c r="F39" s="25"/>
      <c r="G39" s="25"/>
      <c r="H39" s="25"/>
      <c r="I39" s="38"/>
      <c r="J39" s="38"/>
      <c r="K39" s="26"/>
      <c r="L39" s="27"/>
      <c r="M39" s="28"/>
      <c r="N39" s="28"/>
      <c r="O39" s="29"/>
      <c r="P39" s="25"/>
      <c r="Q39" s="25"/>
      <c r="R39" s="25"/>
      <c r="S39" s="25"/>
      <c r="T39" s="2"/>
    </row>
    <row r="40" spans="1:20" ht="12" customHeight="1">
      <c r="A40" s="5"/>
      <c r="B40" s="26"/>
      <c r="C40" s="26"/>
      <c r="D40" s="26"/>
      <c r="E40" s="30" t="s">
        <v>28</v>
      </c>
      <c r="F40" s="31" t="s">
        <v>83</v>
      </c>
      <c r="G40" s="32"/>
      <c r="H40" s="32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"/>
    </row>
    <row r="41" spans="1:20" ht="12" customHeight="1">
      <c r="A41" s="5"/>
      <c r="B41" s="26"/>
      <c r="C41" s="26"/>
      <c r="D41" s="26"/>
      <c r="E41" s="30">
        <v>2</v>
      </c>
      <c r="F41" s="31" t="s">
        <v>95</v>
      </c>
      <c r="G41" s="32"/>
      <c r="H41" s="32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"/>
    </row>
    <row r="42" spans="1:20" ht="12" customHeight="1">
      <c r="A42" s="5"/>
      <c r="B42" s="26"/>
      <c r="C42" s="26"/>
      <c r="D42" s="26"/>
      <c r="E42" s="33" t="s">
        <v>84</v>
      </c>
      <c r="F42" s="31" t="s">
        <v>29</v>
      </c>
      <c r="G42" s="32"/>
      <c r="H42" s="3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"/>
    </row>
    <row r="43" spans="1:20" ht="12" customHeight="1">
      <c r="A43" s="5"/>
      <c r="B43" s="26"/>
      <c r="C43" s="26"/>
      <c r="D43" s="26"/>
      <c r="E43" s="33" t="s">
        <v>85</v>
      </c>
      <c r="F43" s="31" t="s">
        <v>30</v>
      </c>
      <c r="G43" s="32"/>
      <c r="H43" s="3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"/>
    </row>
    <row r="44" spans="1:20" ht="12" customHeight="1">
      <c r="A44" s="5"/>
      <c r="B44" s="26"/>
      <c r="C44" s="26"/>
      <c r="D44" s="26"/>
      <c r="E44" s="33" t="s">
        <v>62</v>
      </c>
      <c r="F44" s="31" t="s">
        <v>52</v>
      </c>
      <c r="G44" s="32"/>
      <c r="H44" s="32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"/>
    </row>
    <row r="45" spans="1:20" ht="12" customHeight="1">
      <c r="A45" s="2"/>
      <c r="B45" s="26"/>
      <c r="C45" s="26"/>
      <c r="D45" s="26"/>
      <c r="E45" s="33"/>
      <c r="F45" s="31" t="s">
        <v>59</v>
      </c>
      <c r="G45" s="32"/>
      <c r="H45" s="3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"/>
    </row>
    <row r="46" spans="1:20" ht="12" customHeight="1">
      <c r="A46" s="2"/>
      <c r="B46" s="2"/>
      <c r="C46" s="2"/>
      <c r="D46" s="2"/>
      <c r="E46" s="15" t="s">
        <v>87</v>
      </c>
      <c r="F46" s="13" t="s">
        <v>49</v>
      </c>
      <c r="G46" s="14"/>
      <c r="H46" s="1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" customHeight="1">
      <c r="A47" s="2"/>
      <c r="B47" s="2"/>
      <c r="C47" s="2"/>
      <c r="D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ht="12" customHeight="1">
      <c r="E48" s="15"/>
      <c r="F48" s="13"/>
      <c r="G48" s="14"/>
      <c r="H48" s="14"/>
      <c r="I48" s="2"/>
      <c r="J48" s="2"/>
      <c r="K48" s="2"/>
      <c r="L48" s="2"/>
      <c r="M48" s="2"/>
      <c r="T48" s="2"/>
    </row>
    <row r="49" spans="10:13" ht="12" customHeight="1">
      <c r="J49" s="2"/>
      <c r="K49" s="2"/>
      <c r="L49" s="2"/>
      <c r="M49" s="2"/>
    </row>
    <row r="50" spans="5:8" ht="12" customHeight="1">
      <c r="E50" s="16"/>
      <c r="F50" s="17"/>
      <c r="G50" s="18"/>
      <c r="H50" s="18"/>
    </row>
    <row r="51" spans="5:8" ht="12.75">
      <c r="E51" s="19"/>
      <c r="H51" s="18"/>
    </row>
    <row r="52" spans="5:8" ht="12.75" hidden="1">
      <c r="E52" s="19"/>
      <c r="F52" s="18"/>
      <c r="G52" s="18"/>
      <c r="H52" s="18"/>
    </row>
    <row r="53" spans="15:21" ht="16.5" hidden="1">
      <c r="O53" s="20" t="s">
        <v>57</v>
      </c>
      <c r="P53" s="1" t="s">
        <v>31</v>
      </c>
      <c r="Q53" s="1" t="s">
        <v>32</v>
      </c>
      <c r="R53" s="1" t="s">
        <v>33</v>
      </c>
      <c r="S53" s="1" t="s">
        <v>34</v>
      </c>
      <c r="T53" s="1" t="s">
        <v>35</v>
      </c>
      <c r="U53" s="1" t="s">
        <v>36</v>
      </c>
    </row>
    <row r="54" spans="15:21" ht="12.75" hidden="1">
      <c r="O54" s="1" t="s">
        <v>13</v>
      </c>
      <c r="P54" s="1">
        <v>1470308</v>
      </c>
      <c r="Q54" s="1">
        <v>190983</v>
      </c>
      <c r="R54" s="1">
        <f aca="true" t="shared" si="2" ref="R54:R67">P54+Q54</f>
        <v>1661291</v>
      </c>
      <c r="S54" s="1">
        <v>216952</v>
      </c>
      <c r="T54" s="1">
        <v>30642</v>
      </c>
      <c r="U54" s="1">
        <f aca="true" t="shared" si="3" ref="U54:U67">S54+T54</f>
        <v>247594</v>
      </c>
    </row>
    <row r="55" spans="15:21" ht="12.75" hidden="1">
      <c r="O55" s="1" t="s">
        <v>37</v>
      </c>
      <c r="P55" s="1">
        <v>287028</v>
      </c>
      <c r="Q55" s="1">
        <v>25564</v>
      </c>
      <c r="R55" s="1">
        <f t="shared" si="2"/>
        <v>312592</v>
      </c>
      <c r="S55" s="1">
        <v>77428</v>
      </c>
      <c r="T55" s="1">
        <v>31202</v>
      </c>
      <c r="U55" s="1">
        <f t="shared" si="3"/>
        <v>108630</v>
      </c>
    </row>
    <row r="56" spans="15:21" ht="12.75" hidden="1">
      <c r="O56" s="1" t="s">
        <v>38</v>
      </c>
      <c r="P56" s="1">
        <v>93583</v>
      </c>
      <c r="Q56" s="1">
        <v>84161</v>
      </c>
      <c r="R56" s="1">
        <f t="shared" si="2"/>
        <v>177744</v>
      </c>
      <c r="S56" s="1">
        <v>35167</v>
      </c>
      <c r="T56" s="1">
        <v>60776</v>
      </c>
      <c r="U56" s="1">
        <f t="shared" si="3"/>
        <v>95943</v>
      </c>
    </row>
    <row r="57" spans="15:21" ht="12.75" hidden="1">
      <c r="O57" s="1" t="s">
        <v>18</v>
      </c>
      <c r="P57" s="1">
        <v>90401</v>
      </c>
      <c r="Q57" s="1">
        <v>55662</v>
      </c>
      <c r="R57" s="1">
        <f t="shared" si="2"/>
        <v>146063</v>
      </c>
      <c r="S57" s="1">
        <v>30887</v>
      </c>
      <c r="T57" s="1">
        <v>52999</v>
      </c>
      <c r="U57" s="1">
        <f t="shared" si="3"/>
        <v>83886</v>
      </c>
    </row>
    <row r="58" spans="15:21" ht="12.75" hidden="1">
      <c r="O58" s="1" t="s">
        <v>39</v>
      </c>
      <c r="P58" s="1">
        <v>259371</v>
      </c>
      <c r="Q58" s="1">
        <v>140163</v>
      </c>
      <c r="R58" s="1">
        <f t="shared" si="2"/>
        <v>399534</v>
      </c>
      <c r="S58" s="1">
        <v>53893</v>
      </c>
      <c r="T58" s="1">
        <v>26880</v>
      </c>
      <c r="U58" s="1">
        <f t="shared" si="3"/>
        <v>80773</v>
      </c>
    </row>
    <row r="59" spans="15:21" ht="12.75" hidden="1">
      <c r="O59" s="1" t="s">
        <v>40</v>
      </c>
      <c r="P59" s="1">
        <v>166688</v>
      </c>
      <c r="Q59" s="1">
        <v>41910</v>
      </c>
      <c r="R59" s="1">
        <f t="shared" si="2"/>
        <v>208598</v>
      </c>
      <c r="S59" s="1">
        <v>34771</v>
      </c>
      <c r="T59" s="1">
        <v>24438</v>
      </c>
      <c r="U59" s="1">
        <f t="shared" si="3"/>
        <v>59209</v>
      </c>
    </row>
    <row r="60" spans="15:21" ht="12.75" hidden="1">
      <c r="O60" s="1" t="s">
        <v>41</v>
      </c>
      <c r="P60" s="1">
        <v>175655</v>
      </c>
      <c r="Q60" s="1">
        <v>83519</v>
      </c>
      <c r="R60" s="1">
        <f t="shared" si="2"/>
        <v>259174</v>
      </c>
      <c r="S60" s="1">
        <v>42186</v>
      </c>
      <c r="T60" s="1">
        <v>9446</v>
      </c>
      <c r="U60" s="1">
        <f t="shared" si="3"/>
        <v>51632</v>
      </c>
    </row>
    <row r="61" spans="15:21" ht="12.75" hidden="1">
      <c r="O61" s="1" t="s">
        <v>42</v>
      </c>
      <c r="P61" s="1">
        <v>192779</v>
      </c>
      <c r="Q61" s="1">
        <v>4145</v>
      </c>
      <c r="R61" s="1">
        <f t="shared" si="2"/>
        <v>196924</v>
      </c>
      <c r="S61" s="1">
        <v>48027</v>
      </c>
      <c r="T61" s="1">
        <v>3034</v>
      </c>
      <c r="U61" s="1">
        <f t="shared" si="3"/>
        <v>51061</v>
      </c>
    </row>
    <row r="62" spans="15:21" ht="12.75" hidden="1">
      <c r="O62" s="1" t="s">
        <v>43</v>
      </c>
      <c r="P62" s="1">
        <v>26668</v>
      </c>
      <c r="Q62" s="1">
        <v>59728</v>
      </c>
      <c r="R62" s="1">
        <f t="shared" si="2"/>
        <v>86396</v>
      </c>
      <c r="S62" s="1">
        <v>10331</v>
      </c>
      <c r="T62" s="1">
        <v>29519</v>
      </c>
      <c r="U62" s="1">
        <f t="shared" si="3"/>
        <v>39850</v>
      </c>
    </row>
    <row r="63" spans="15:21" ht="12.75" hidden="1">
      <c r="O63" s="1" t="s">
        <v>44</v>
      </c>
      <c r="P63" s="1">
        <v>107854</v>
      </c>
      <c r="Q63" s="1">
        <v>14251</v>
      </c>
      <c r="R63" s="1">
        <f t="shared" si="2"/>
        <v>122105</v>
      </c>
      <c r="S63" s="1">
        <v>28146</v>
      </c>
      <c r="T63" s="1">
        <v>10679</v>
      </c>
      <c r="U63" s="1">
        <f t="shared" si="3"/>
        <v>38825</v>
      </c>
    </row>
    <row r="64" spans="15:21" ht="12.75" hidden="1">
      <c r="O64" s="1" t="s">
        <v>45</v>
      </c>
      <c r="P64" s="1">
        <v>122581</v>
      </c>
      <c r="Q64" s="1">
        <v>60896</v>
      </c>
      <c r="R64" s="1">
        <f t="shared" si="2"/>
        <v>183477</v>
      </c>
      <c r="S64" s="1">
        <v>25248</v>
      </c>
      <c r="T64" s="1">
        <v>10790</v>
      </c>
      <c r="U64" s="1">
        <f t="shared" si="3"/>
        <v>36038</v>
      </c>
    </row>
    <row r="65" spans="15:21" ht="12.75" hidden="1">
      <c r="O65" s="1" t="s">
        <v>46</v>
      </c>
      <c r="P65" s="1">
        <v>206823</v>
      </c>
      <c r="Q65" s="1">
        <v>19490</v>
      </c>
      <c r="R65" s="1">
        <f t="shared" si="2"/>
        <v>226313</v>
      </c>
      <c r="S65" s="1">
        <v>28323</v>
      </c>
      <c r="T65" s="1">
        <v>5929</v>
      </c>
      <c r="U65" s="1">
        <f t="shared" si="3"/>
        <v>34252</v>
      </c>
    </row>
    <row r="66" spans="15:21" ht="12.75" hidden="1">
      <c r="O66" s="1" t="s">
        <v>47</v>
      </c>
      <c r="P66" s="1">
        <v>23175</v>
      </c>
      <c r="Q66" s="1">
        <v>116110</v>
      </c>
      <c r="R66" s="1">
        <f t="shared" si="2"/>
        <v>139285</v>
      </c>
      <c r="S66" s="1">
        <v>10429</v>
      </c>
      <c r="T66" s="1">
        <v>19252</v>
      </c>
      <c r="U66" s="1">
        <f t="shared" si="3"/>
        <v>29681</v>
      </c>
    </row>
    <row r="67" spans="15:21" ht="12.75" hidden="1">
      <c r="O67" s="1" t="s">
        <v>48</v>
      </c>
      <c r="P67" s="1">
        <v>212810</v>
      </c>
      <c r="Q67" s="1">
        <v>8</v>
      </c>
      <c r="R67" s="1">
        <f t="shared" si="2"/>
        <v>212818</v>
      </c>
      <c r="S67" s="1">
        <v>16985</v>
      </c>
      <c r="T67" s="1">
        <v>21</v>
      </c>
      <c r="U67" s="1">
        <f t="shared" si="3"/>
        <v>17006</v>
      </c>
    </row>
    <row r="68" ht="12.75" hidden="1"/>
    <row r="69" ht="12.75" hidden="1"/>
    <row r="70" spans="6:12" ht="12.75">
      <c r="F70" s="107"/>
      <c r="G70" s="107"/>
      <c r="I70" s="107"/>
      <c r="J70" s="107"/>
      <c r="K70" s="107"/>
      <c r="L70" s="107"/>
    </row>
    <row r="72" spans="8:12" ht="12.75">
      <c r="H72" s="67"/>
      <c r="K72" s="67"/>
      <c r="L72" s="67"/>
    </row>
    <row r="73" spans="8:12" ht="12.75">
      <c r="H73" s="67"/>
      <c r="K73" s="67"/>
      <c r="L73" s="67"/>
    </row>
    <row r="74" spans="8:12" ht="12.75">
      <c r="H74" s="67"/>
      <c r="K74" s="67"/>
      <c r="L74" s="67"/>
    </row>
    <row r="75" spans="8:12" ht="12.75">
      <c r="H75" s="67"/>
      <c r="K75" s="67"/>
      <c r="L75" s="67"/>
    </row>
    <row r="76" spans="8:12" ht="12.75">
      <c r="H76" s="67"/>
      <c r="K76" s="67"/>
      <c r="L76" s="67"/>
    </row>
    <row r="77" spans="8:12" ht="12.75">
      <c r="H77" s="67"/>
      <c r="K77" s="67"/>
      <c r="L77" s="67"/>
    </row>
    <row r="78" spans="8:12" ht="12.75">
      <c r="H78" s="67"/>
      <c r="K78" s="67"/>
      <c r="L78" s="67"/>
    </row>
    <row r="79" spans="8:12" ht="12.75">
      <c r="H79" s="67"/>
      <c r="K79" s="67"/>
      <c r="L79" s="67"/>
    </row>
    <row r="80" spans="8:12" ht="12.75">
      <c r="H80" s="67"/>
      <c r="K80" s="67"/>
      <c r="L80" s="67"/>
    </row>
    <row r="81" spans="8:12" ht="12.75">
      <c r="H81" s="67"/>
      <c r="K81" s="67"/>
      <c r="L81" s="67"/>
    </row>
    <row r="82" spans="8:12" ht="12.75">
      <c r="H82" s="67"/>
      <c r="K82" s="67"/>
      <c r="L82" s="67"/>
    </row>
    <row r="83" spans="8:12" ht="12.75">
      <c r="H83" s="67"/>
      <c r="K83" s="67"/>
      <c r="L83" s="67"/>
    </row>
  </sheetData>
  <sheetProtection/>
  <mergeCells count="49">
    <mergeCell ref="B2:S2"/>
    <mergeCell ref="B4:E5"/>
    <mergeCell ref="F4:F5"/>
    <mergeCell ref="G4:H4"/>
    <mergeCell ref="I4:J4"/>
    <mergeCell ref="K4:L4"/>
    <mergeCell ref="M4:N4"/>
    <mergeCell ref="O4:S4"/>
    <mergeCell ref="B6:E6"/>
    <mergeCell ref="C7:E7"/>
    <mergeCell ref="C8:E8"/>
    <mergeCell ref="B9:E9"/>
    <mergeCell ref="B10:E10"/>
    <mergeCell ref="B12:E12"/>
    <mergeCell ref="C13:E13"/>
    <mergeCell ref="C14:E14"/>
    <mergeCell ref="D15:E15"/>
    <mergeCell ref="D21:E21"/>
    <mergeCell ref="D22:E22"/>
    <mergeCell ref="D37:E37"/>
    <mergeCell ref="D38:E38"/>
    <mergeCell ref="D23:E23"/>
    <mergeCell ref="C27:E27"/>
    <mergeCell ref="D36:E36"/>
    <mergeCell ref="B25:E26"/>
    <mergeCell ref="C28:E29"/>
    <mergeCell ref="F28:F29"/>
    <mergeCell ref="K28:K29"/>
    <mergeCell ref="L28:L29"/>
    <mergeCell ref="M28:M29"/>
    <mergeCell ref="N28:N29"/>
    <mergeCell ref="O28:O29"/>
    <mergeCell ref="Q28:Q29"/>
    <mergeCell ref="R28:R29"/>
    <mergeCell ref="S28:S29"/>
    <mergeCell ref="P25:P26"/>
    <mergeCell ref="Q25:Q26"/>
    <mergeCell ref="R25:R26"/>
    <mergeCell ref="S25:S26"/>
    <mergeCell ref="F70:G70"/>
    <mergeCell ref="I70:J70"/>
    <mergeCell ref="K70:L70"/>
    <mergeCell ref="K25:K26"/>
    <mergeCell ref="L25:L26"/>
    <mergeCell ref="P28:P29"/>
    <mergeCell ref="F25:F26"/>
    <mergeCell ref="M25:M26"/>
    <mergeCell ref="N25:N26"/>
    <mergeCell ref="O25:O26"/>
  </mergeCells>
  <conditionalFormatting sqref="O6:S24">
    <cfRule type="cellIs" priority="33" dxfId="33" operator="equal" stopIfTrue="1">
      <formula>"愛媛"</formula>
    </cfRule>
  </conditionalFormatting>
  <conditionalFormatting sqref="M10:M14 M24 M20 M16">
    <cfRule type="cellIs" priority="32" dxfId="33" operator="lessThanOrEqual" stopIfTrue="1">
      <formula>5</formula>
    </cfRule>
  </conditionalFormatting>
  <conditionalFormatting sqref="N10:N11 N24">
    <cfRule type="cellIs" priority="31" dxfId="33" operator="lessThanOrEqual" stopIfTrue="1">
      <formula>5</formula>
    </cfRule>
  </conditionalFormatting>
  <conditionalFormatting sqref="M6:M9">
    <cfRule type="cellIs" priority="30" dxfId="33" operator="lessThanOrEqual" stopIfTrue="1">
      <formula>5</formula>
    </cfRule>
  </conditionalFormatting>
  <conditionalFormatting sqref="M22:M23">
    <cfRule type="cellIs" priority="29" dxfId="33" operator="lessThanOrEqual" stopIfTrue="1">
      <formula>5</formula>
    </cfRule>
  </conditionalFormatting>
  <conditionalFormatting sqref="M17:M19">
    <cfRule type="cellIs" priority="28" dxfId="33" operator="lessThanOrEqual" stopIfTrue="1">
      <formula>5</formula>
    </cfRule>
  </conditionalFormatting>
  <conditionalFormatting sqref="M15">
    <cfRule type="cellIs" priority="27" dxfId="33" operator="lessThanOrEqual" stopIfTrue="1">
      <formula>5</formula>
    </cfRule>
  </conditionalFormatting>
  <conditionalFormatting sqref="O30:S37 O38:P38">
    <cfRule type="cellIs" priority="14" dxfId="33" operator="equal" stopIfTrue="1">
      <formula>"愛媛"</formula>
    </cfRule>
  </conditionalFormatting>
  <conditionalFormatting sqref="M38">
    <cfRule type="cellIs" priority="26" dxfId="33" operator="lessThanOrEqual" stopIfTrue="1">
      <formula>5</formula>
    </cfRule>
  </conditionalFormatting>
  <conditionalFormatting sqref="O25:S25 O27:S28">
    <cfRule type="cellIs" priority="25" dxfId="33" operator="equal" stopIfTrue="1">
      <formula>"愛媛"</formula>
    </cfRule>
  </conditionalFormatting>
  <conditionalFormatting sqref="M31:M34">
    <cfRule type="cellIs" priority="24" dxfId="33" operator="lessThanOrEqual" stopIfTrue="1">
      <formula>5</formula>
    </cfRule>
  </conditionalFormatting>
  <conditionalFormatting sqref="M35">
    <cfRule type="cellIs" priority="23" dxfId="33" operator="lessThanOrEqual" stopIfTrue="1">
      <formula>5</formula>
    </cfRule>
  </conditionalFormatting>
  <conditionalFormatting sqref="N27">
    <cfRule type="cellIs" priority="22" dxfId="33" operator="lessThanOrEqual" stopIfTrue="1">
      <formula>5</formula>
    </cfRule>
  </conditionalFormatting>
  <conditionalFormatting sqref="N25">
    <cfRule type="cellIs" priority="20" dxfId="33" operator="lessThanOrEqual" stopIfTrue="1">
      <formula>5</formula>
    </cfRule>
  </conditionalFormatting>
  <conditionalFormatting sqref="N28">
    <cfRule type="cellIs" priority="21" dxfId="33" operator="lessThanOrEqual" stopIfTrue="1">
      <formula>5</formula>
    </cfRule>
  </conditionalFormatting>
  <conditionalFormatting sqref="M25">
    <cfRule type="cellIs" priority="19" dxfId="33" operator="lessThanOrEqual" stopIfTrue="1">
      <formula>5</formula>
    </cfRule>
  </conditionalFormatting>
  <conditionalFormatting sqref="M27">
    <cfRule type="cellIs" priority="18" dxfId="33" operator="lessThanOrEqual" stopIfTrue="1">
      <formula>5</formula>
    </cfRule>
  </conditionalFormatting>
  <conditionalFormatting sqref="M28">
    <cfRule type="cellIs" priority="17" dxfId="33" operator="lessThanOrEqual" stopIfTrue="1">
      <formula>5</formula>
    </cfRule>
  </conditionalFormatting>
  <conditionalFormatting sqref="M30">
    <cfRule type="cellIs" priority="16" dxfId="33" operator="lessThanOrEqual" stopIfTrue="1">
      <formula>5</formula>
    </cfRule>
  </conditionalFormatting>
  <conditionalFormatting sqref="M37">
    <cfRule type="cellIs" priority="15" dxfId="33" operator="lessThanOrEqual" stopIfTrue="1">
      <formula>5</formula>
    </cfRule>
  </conditionalFormatting>
  <conditionalFormatting sqref="N7:N8">
    <cfRule type="cellIs" priority="13" dxfId="33" operator="lessThanOrEqual" stopIfTrue="1">
      <formula>5</formula>
    </cfRule>
  </conditionalFormatting>
  <conditionalFormatting sqref="N6">
    <cfRule type="cellIs" priority="12" dxfId="33" operator="lessThanOrEqual" stopIfTrue="1">
      <formula>5</formula>
    </cfRule>
  </conditionalFormatting>
  <conditionalFormatting sqref="N9">
    <cfRule type="cellIs" priority="11" dxfId="33" operator="lessThanOrEqual" stopIfTrue="1">
      <formula>5</formula>
    </cfRule>
  </conditionalFormatting>
  <conditionalFormatting sqref="N38">
    <cfRule type="cellIs" priority="10" dxfId="33" operator="lessThanOrEqual" stopIfTrue="1">
      <formula>5</formula>
    </cfRule>
  </conditionalFormatting>
  <conditionalFormatting sqref="N31:N34">
    <cfRule type="cellIs" priority="9" dxfId="33" operator="lessThanOrEqual" stopIfTrue="1">
      <formula>5</formula>
    </cfRule>
  </conditionalFormatting>
  <conditionalFormatting sqref="N35">
    <cfRule type="cellIs" priority="8" dxfId="33" operator="lessThanOrEqual" stopIfTrue="1">
      <formula>5</formula>
    </cfRule>
  </conditionalFormatting>
  <conditionalFormatting sqref="N30">
    <cfRule type="cellIs" priority="7" dxfId="33" operator="lessThanOrEqual" stopIfTrue="1">
      <formula>5</formula>
    </cfRule>
  </conditionalFormatting>
  <conditionalFormatting sqref="N37">
    <cfRule type="cellIs" priority="6" dxfId="33" operator="lessThanOrEqual" stopIfTrue="1">
      <formula>5</formula>
    </cfRule>
  </conditionalFormatting>
  <conditionalFormatting sqref="N12:N14 N20 N16">
    <cfRule type="cellIs" priority="5" dxfId="33" operator="lessThanOrEqual" stopIfTrue="1">
      <formula>5</formula>
    </cfRule>
  </conditionalFormatting>
  <conditionalFormatting sqref="N22:N23">
    <cfRule type="cellIs" priority="4" dxfId="33" operator="lessThanOrEqual" stopIfTrue="1">
      <formula>5</formula>
    </cfRule>
  </conditionalFormatting>
  <conditionalFormatting sqref="N17:N19">
    <cfRule type="cellIs" priority="3" dxfId="33" operator="lessThanOrEqual" stopIfTrue="1">
      <formula>5</formula>
    </cfRule>
  </conditionalFormatting>
  <conditionalFormatting sqref="N15">
    <cfRule type="cellIs" priority="2" dxfId="33" operator="lessThanOrEqual" stopIfTrue="1">
      <formula>5</formula>
    </cfRule>
  </conditionalFormatting>
  <conditionalFormatting sqref="Q38:S38">
    <cfRule type="cellIs" priority="1" dxfId="33" operator="equal" stopIfTrue="1">
      <formula>"愛媛"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  <headerFooter alignWithMargins="0">
    <oddFooter>&amp;C&amp;18&amp;K00+000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2023-06-25T06:44:13Z</cp:lastPrinted>
  <dcterms:created xsi:type="dcterms:W3CDTF">2007-08-28T10:02:23Z</dcterms:created>
  <dcterms:modified xsi:type="dcterms:W3CDTF">2024-03-29T10:51:07Z</dcterms:modified>
  <cp:category/>
  <cp:version/>
  <cp:contentType/>
  <cp:contentStatus/>
</cp:coreProperties>
</file>