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●特別栽培認証農産物\3 認証ﾃﾞｰﾀﾍﾞｰｽ（ＨＰ更新）\01ＨＰ更新_エコえひめ認証一覧\R5\"/>
    </mc:Choice>
  </mc:AlternateContent>
  <xr:revisionPtr revIDLastSave="0" documentId="13_ncr:1_{F0CEBCA0-D8D2-4989-BCEB-7025E96830F7}" xr6:coauthVersionLast="36" xr6:coauthVersionMax="36" xr10:uidLastSave="{00000000-0000-0000-0000-000000000000}"/>
  <bookViews>
    <workbookView xWindow="-110" yWindow="-110" windowWidth="15710" windowHeight="4410" tabRatio="721" activeTab="1" xr2:uid="{00000000-000D-0000-FFFF-FFFF00000000}"/>
  </bookViews>
  <sheets>
    <sheet name="生産認証一覧（R6.2月審査会時点）" sheetId="12" r:id="rId1"/>
    <sheet name="出荷認証一覧（R6.2月審査会時点）" sheetId="14" r:id="rId2"/>
    <sheet name="精米認証一覧（R6.2月審査会時点）" sheetId="13" r:id="rId3"/>
    <sheet name="確認責任者連絡先" sheetId="11" r:id="rId4"/>
  </sheets>
  <definedNames>
    <definedName name="_xlnm._FilterDatabase" localSheetId="1" hidden="1">'出荷認証一覧（R6.2月審査会時点）'!$A$2:$IC$113</definedName>
    <definedName name="_xlnm._FilterDatabase" localSheetId="0" hidden="1">'生産認証一覧（R6.2月審査会時点）'!$A$2:$IC$117</definedName>
    <definedName name="_xlnm._FilterDatabase" localSheetId="2" hidden="1">'精米認証一覧（R6.2月審査会時点）'!$A$1:$Q$45</definedName>
    <definedName name="_xlnm.Print_Area" localSheetId="3">確認責任者連絡先!$A$1:$F$59</definedName>
    <definedName name="_xlnm.Print_Area" localSheetId="1">'出荷認証一覧（R6.2月審査会時点）'!$A$1:$T$185</definedName>
    <definedName name="_xlnm.Print_Area" localSheetId="0">'生産認証一覧（R6.2月審査会時点）'!$A$1:$T$191</definedName>
    <definedName name="_xlnm.Print_Area" localSheetId="2">'精米認証一覧（R6.2月審査会時点）'!$A$1:$O$41</definedName>
    <definedName name="_xlnm.Print_Titles" localSheetId="1">'出荷認証一覧（R6.2月審査会時点）'!$1:$2</definedName>
    <definedName name="_xlnm.Print_Titles" localSheetId="0">'生産認証一覧（R6.2月審査会時点）'!$1:$2</definedName>
  </definedNames>
  <calcPr calcId="191029"/>
</workbook>
</file>

<file path=xl/calcChain.xml><?xml version="1.0" encoding="utf-8"?>
<calcChain xmlns="http://schemas.openxmlformats.org/spreadsheetml/2006/main">
  <c r="E191" i="12" l="1"/>
  <c r="D191" i="12"/>
  <c r="A191" i="12"/>
  <c r="E190" i="12"/>
  <c r="D190" i="12"/>
  <c r="A190" i="12"/>
  <c r="E189" i="12"/>
  <c r="D189" i="12"/>
  <c r="A189" i="12"/>
  <c r="E188" i="12"/>
  <c r="D188" i="12"/>
  <c r="A188" i="12"/>
  <c r="E187" i="12"/>
  <c r="D187" i="12"/>
  <c r="A187" i="12"/>
  <c r="E186" i="12"/>
  <c r="D186" i="12"/>
  <c r="A186" i="12"/>
  <c r="E185" i="12"/>
  <c r="D185" i="12"/>
  <c r="A185" i="12"/>
  <c r="E184" i="12"/>
  <c r="D184" i="12"/>
  <c r="A184" i="12"/>
  <c r="E183" i="12"/>
  <c r="D183" i="12"/>
  <c r="A183" i="12"/>
  <c r="E182" i="12"/>
  <c r="D182" i="12"/>
  <c r="A182" i="12"/>
  <c r="E181" i="12"/>
  <c r="D181" i="12"/>
  <c r="A181" i="12"/>
  <c r="E180" i="12"/>
  <c r="D180" i="12"/>
  <c r="A180" i="12"/>
  <c r="E179" i="12"/>
  <c r="D179" i="12"/>
  <c r="A179" i="12"/>
  <c r="E178" i="12"/>
  <c r="D178" i="12"/>
  <c r="A178" i="12"/>
  <c r="E177" i="12"/>
  <c r="D177" i="12"/>
  <c r="A177" i="12"/>
  <c r="E176" i="12"/>
  <c r="D176" i="12"/>
  <c r="A176" i="12"/>
  <c r="E175" i="12"/>
  <c r="D175" i="12"/>
  <c r="A175" i="12"/>
  <c r="E174" i="12"/>
  <c r="D174" i="12"/>
  <c r="A174" i="12"/>
  <c r="E173" i="12"/>
  <c r="D173" i="12"/>
  <c r="A173" i="12"/>
  <c r="E172" i="12"/>
  <c r="D172" i="12"/>
  <c r="A172" i="12"/>
  <c r="E171" i="12"/>
  <c r="D171" i="12"/>
  <c r="A171" i="12"/>
  <c r="E170" i="12"/>
  <c r="D170" i="12"/>
  <c r="A170" i="12"/>
  <c r="E169" i="12"/>
  <c r="D169" i="12"/>
  <c r="A169" i="12"/>
  <c r="E168" i="12"/>
  <c r="D168" i="12"/>
  <c r="A168" i="12"/>
  <c r="E167" i="12"/>
  <c r="D167" i="12"/>
  <c r="A167" i="12"/>
  <c r="E166" i="12"/>
  <c r="D166" i="12"/>
  <c r="A166" i="12"/>
  <c r="E165" i="12"/>
  <c r="D165" i="12"/>
  <c r="A165" i="12"/>
  <c r="E164" i="12"/>
  <c r="D164" i="12"/>
  <c r="A164" i="12"/>
  <c r="E163" i="12"/>
  <c r="D163" i="12"/>
  <c r="A163" i="12"/>
  <c r="E162" i="12"/>
  <c r="D162" i="12"/>
  <c r="A162" i="12"/>
  <c r="E161" i="12"/>
  <c r="D161" i="12"/>
  <c r="A161" i="12"/>
  <c r="E160" i="12"/>
  <c r="D160" i="12"/>
  <c r="A160" i="12"/>
  <c r="E159" i="12"/>
  <c r="D159" i="12"/>
  <c r="A159" i="12"/>
  <c r="E158" i="12"/>
  <c r="D158" i="12"/>
  <c r="A158" i="12"/>
  <c r="E157" i="12"/>
  <c r="D157" i="12"/>
  <c r="A157" i="12"/>
  <c r="E156" i="12"/>
  <c r="D156" i="12"/>
  <c r="A156" i="12"/>
  <c r="E155" i="12"/>
  <c r="D155" i="12"/>
  <c r="A155" i="12"/>
  <c r="E154" i="12"/>
  <c r="D154" i="12"/>
  <c r="A154" i="12"/>
  <c r="E153" i="12"/>
  <c r="D153" i="12"/>
  <c r="A153" i="12"/>
  <c r="E152" i="12"/>
  <c r="D152" i="12"/>
  <c r="A152" i="12"/>
  <c r="E151" i="12"/>
  <c r="D151" i="12"/>
  <c r="A151" i="12"/>
  <c r="E150" i="12"/>
  <c r="D150" i="12"/>
  <c r="A150" i="12"/>
  <c r="E149" i="12"/>
  <c r="D149" i="12"/>
  <c r="A149" i="12"/>
  <c r="E148" i="12"/>
  <c r="D148" i="12"/>
  <c r="A148" i="12"/>
  <c r="E147" i="12"/>
  <c r="D147" i="12"/>
  <c r="A147" i="12"/>
  <c r="E146" i="12"/>
  <c r="D146" i="12"/>
  <c r="A146" i="12"/>
  <c r="E145" i="12"/>
  <c r="D145" i="12"/>
  <c r="A145" i="12"/>
  <c r="E144" i="12"/>
  <c r="D144" i="12"/>
  <c r="A144" i="12"/>
  <c r="E143" i="12"/>
  <c r="D143" i="12"/>
  <c r="A143" i="12"/>
  <c r="E142" i="12"/>
  <c r="D142" i="12"/>
  <c r="A142" i="12"/>
  <c r="E141" i="12"/>
  <c r="D141" i="12"/>
  <c r="A141" i="12"/>
  <c r="E140" i="12"/>
  <c r="D140" i="12"/>
  <c r="A140" i="12"/>
  <c r="E139" i="12"/>
  <c r="D139" i="12"/>
  <c r="A139" i="12"/>
  <c r="E138" i="12"/>
  <c r="D138" i="12"/>
  <c r="A138" i="12"/>
  <c r="E137" i="12"/>
  <c r="D137" i="12"/>
  <c r="A137" i="12"/>
  <c r="E136" i="12"/>
  <c r="D136" i="12"/>
  <c r="A136" i="12"/>
  <c r="E135" i="12"/>
  <c r="D135" i="12"/>
  <c r="A135" i="12"/>
  <c r="E134" i="12"/>
  <c r="D134" i="12"/>
  <c r="A134" i="12"/>
  <c r="E133" i="12"/>
  <c r="D133" i="12"/>
  <c r="A133" i="12"/>
  <c r="E132" i="12"/>
  <c r="D132" i="12"/>
  <c r="A132" i="12"/>
  <c r="E131" i="12"/>
  <c r="D131" i="12"/>
  <c r="A131" i="12"/>
  <c r="E130" i="12"/>
  <c r="D130" i="12"/>
  <c r="A130" i="12"/>
  <c r="E129" i="12"/>
  <c r="D129" i="12"/>
  <c r="A129" i="12"/>
  <c r="E128" i="12"/>
  <c r="D128" i="12"/>
  <c r="A128" i="12"/>
  <c r="E127" i="12"/>
  <c r="D127" i="12"/>
  <c r="A127" i="12"/>
  <c r="E126" i="12"/>
  <c r="D126" i="12"/>
  <c r="A126" i="12"/>
  <c r="E125" i="12"/>
  <c r="D125" i="12"/>
  <c r="A125" i="12"/>
  <c r="E185" i="14"/>
  <c r="D185" i="14"/>
  <c r="A185" i="14"/>
  <c r="E184" i="14"/>
  <c r="D184" i="14"/>
  <c r="A184" i="14"/>
  <c r="E183" i="14"/>
  <c r="D183" i="14"/>
  <c r="A183" i="14"/>
  <c r="E182" i="14"/>
  <c r="D182" i="14"/>
  <c r="A182" i="14"/>
  <c r="E181" i="14"/>
  <c r="D181" i="14"/>
  <c r="A181" i="14"/>
  <c r="E180" i="14"/>
  <c r="D180" i="14"/>
  <c r="A180" i="14"/>
  <c r="E179" i="14"/>
  <c r="D179" i="14"/>
  <c r="A179" i="14"/>
  <c r="E178" i="14"/>
  <c r="D178" i="14"/>
  <c r="A178" i="14"/>
  <c r="E177" i="14"/>
  <c r="D177" i="14"/>
  <c r="A177" i="14"/>
  <c r="E176" i="14"/>
  <c r="D176" i="14"/>
  <c r="A176" i="14"/>
  <c r="E175" i="14"/>
  <c r="D175" i="14"/>
  <c r="A175" i="14"/>
  <c r="E174" i="14"/>
  <c r="D174" i="14"/>
  <c r="A174" i="14"/>
  <c r="E173" i="14"/>
  <c r="D173" i="14"/>
  <c r="A173" i="14"/>
  <c r="E172" i="14"/>
  <c r="D172" i="14"/>
  <c r="A172" i="14"/>
  <c r="E171" i="14"/>
  <c r="D171" i="14"/>
  <c r="A171" i="14"/>
  <c r="E170" i="14"/>
  <c r="D170" i="14"/>
  <c r="A170" i="14"/>
  <c r="A146" i="14" l="1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D14" i="12"/>
  <c r="D146" i="14"/>
  <c r="E146" i="14"/>
  <c r="D147" i="14"/>
  <c r="E147" i="14"/>
  <c r="D148" i="14"/>
  <c r="E148" i="14"/>
  <c r="D149" i="14"/>
  <c r="E149" i="14"/>
  <c r="D150" i="14"/>
  <c r="E150" i="14"/>
  <c r="D151" i="14"/>
  <c r="E151" i="14"/>
  <c r="D152" i="14"/>
  <c r="E152" i="14"/>
  <c r="D153" i="14"/>
  <c r="E153" i="14"/>
  <c r="D154" i="14"/>
  <c r="E154" i="14"/>
  <c r="D155" i="14"/>
  <c r="E155" i="14"/>
  <c r="D156" i="14"/>
  <c r="E156" i="14"/>
  <c r="D157" i="14"/>
  <c r="E157" i="14"/>
  <c r="D159" i="14"/>
  <c r="E159" i="14"/>
  <c r="D160" i="14"/>
  <c r="E160" i="14"/>
  <c r="D161" i="14"/>
  <c r="E161" i="14"/>
  <c r="D162" i="14"/>
  <c r="E162" i="14"/>
  <c r="D163" i="14"/>
  <c r="E163" i="14"/>
  <c r="D164" i="14"/>
  <c r="E164" i="14"/>
  <c r="D165" i="14"/>
  <c r="E165" i="14"/>
  <c r="D166" i="14"/>
  <c r="E166" i="14"/>
  <c r="D167" i="14"/>
  <c r="E167" i="14"/>
  <c r="D168" i="14"/>
  <c r="E168" i="14"/>
  <c r="D169" i="14"/>
  <c r="E169" i="14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D103" i="12"/>
  <c r="E103" i="12"/>
  <c r="D104" i="12"/>
  <c r="E104" i="12"/>
  <c r="D105" i="12"/>
  <c r="E105" i="12"/>
  <c r="D106" i="12"/>
  <c r="E106" i="12"/>
  <c r="D107" i="12"/>
  <c r="E107" i="12"/>
  <c r="D108" i="12"/>
  <c r="E108" i="12"/>
  <c r="D109" i="12"/>
  <c r="E109" i="12"/>
  <c r="D110" i="12"/>
  <c r="E110" i="12"/>
  <c r="D111" i="12"/>
  <c r="E111" i="12"/>
  <c r="D112" i="12"/>
  <c r="E112" i="12"/>
  <c r="D113" i="12"/>
  <c r="E113" i="12"/>
  <c r="D114" i="12"/>
  <c r="E114" i="12"/>
  <c r="D115" i="12"/>
  <c r="E115" i="12"/>
  <c r="D116" i="12"/>
  <c r="E116" i="12"/>
  <c r="D117" i="12"/>
  <c r="E117" i="12"/>
  <c r="D118" i="12"/>
  <c r="E118" i="12"/>
  <c r="D119" i="12"/>
  <c r="E119" i="12"/>
  <c r="D120" i="12"/>
  <c r="E120" i="12"/>
  <c r="D121" i="12"/>
  <c r="E121" i="12"/>
  <c r="D122" i="12"/>
  <c r="E122" i="12"/>
  <c r="D123" i="12"/>
  <c r="E123" i="12"/>
  <c r="D124" i="12"/>
  <c r="E124" i="12"/>
  <c r="C41" i="13" l="1"/>
  <c r="D41" i="13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D102" i="14"/>
  <c r="E102" i="14"/>
  <c r="D103" i="14"/>
  <c r="E103" i="14"/>
  <c r="D104" i="14"/>
  <c r="E104" i="14"/>
  <c r="D105" i="14"/>
  <c r="E105" i="14"/>
  <c r="D106" i="14"/>
  <c r="E106" i="14"/>
  <c r="D107" i="14"/>
  <c r="E107" i="14"/>
  <c r="D108" i="14"/>
  <c r="E108" i="14"/>
  <c r="D109" i="14"/>
  <c r="E109" i="14"/>
  <c r="D110" i="14"/>
  <c r="E110" i="14"/>
  <c r="D111" i="14"/>
  <c r="E111" i="14"/>
  <c r="D112" i="14"/>
  <c r="E112" i="14"/>
  <c r="D113" i="14"/>
  <c r="E113" i="14"/>
  <c r="D114" i="14"/>
  <c r="E114" i="14"/>
  <c r="D115" i="14"/>
  <c r="E115" i="14"/>
  <c r="D116" i="14"/>
  <c r="E116" i="14"/>
  <c r="D117" i="14"/>
  <c r="E117" i="14"/>
  <c r="D118" i="14"/>
  <c r="E118" i="14"/>
  <c r="D119" i="14"/>
  <c r="E119" i="14"/>
  <c r="D120" i="14"/>
  <c r="E120" i="14"/>
  <c r="D121" i="14"/>
  <c r="E121" i="14"/>
  <c r="D122" i="14"/>
  <c r="E122" i="14"/>
  <c r="D123" i="14"/>
  <c r="E123" i="14"/>
  <c r="D124" i="14"/>
  <c r="E124" i="14"/>
  <c r="D125" i="14"/>
  <c r="E125" i="14"/>
  <c r="D126" i="14"/>
  <c r="E126" i="14"/>
  <c r="D127" i="14"/>
  <c r="E127" i="14"/>
  <c r="D128" i="14"/>
  <c r="E128" i="14"/>
  <c r="D129" i="14"/>
  <c r="E129" i="14"/>
  <c r="D130" i="14"/>
  <c r="E130" i="14"/>
  <c r="D131" i="14"/>
  <c r="E131" i="14"/>
  <c r="D132" i="14"/>
  <c r="E132" i="14"/>
  <c r="D133" i="14"/>
  <c r="E133" i="14"/>
  <c r="D134" i="14"/>
  <c r="E134" i="14"/>
  <c r="D135" i="14"/>
  <c r="E135" i="14"/>
  <c r="D136" i="14"/>
  <c r="E136" i="14"/>
  <c r="D137" i="14"/>
  <c r="E137" i="14"/>
  <c r="D138" i="14"/>
  <c r="E138" i="14"/>
  <c r="D139" i="14"/>
  <c r="E139" i="14"/>
  <c r="D140" i="14"/>
  <c r="E140" i="14"/>
  <c r="D141" i="14"/>
  <c r="E141" i="14"/>
  <c r="D142" i="14"/>
  <c r="E142" i="14"/>
  <c r="D143" i="14"/>
  <c r="E143" i="14"/>
  <c r="D144" i="14"/>
  <c r="E144" i="14"/>
  <c r="D145" i="14"/>
  <c r="E145" i="14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D81" i="12"/>
  <c r="E81" i="12"/>
  <c r="D82" i="12"/>
  <c r="E82" i="12"/>
  <c r="D83" i="12"/>
  <c r="E83" i="12"/>
  <c r="D84" i="12"/>
  <c r="E84" i="12"/>
  <c r="D85" i="12"/>
  <c r="E85" i="12"/>
  <c r="D86" i="12"/>
  <c r="E86" i="12"/>
  <c r="D87" i="12"/>
  <c r="E87" i="12"/>
  <c r="D88" i="12"/>
  <c r="E88" i="12"/>
  <c r="D89" i="12"/>
  <c r="E89" i="12"/>
  <c r="D90" i="12"/>
  <c r="E90" i="12"/>
  <c r="D91" i="12"/>
  <c r="E91" i="12"/>
  <c r="D92" i="12"/>
  <c r="E92" i="12"/>
  <c r="D93" i="12"/>
  <c r="E93" i="12"/>
  <c r="D94" i="12"/>
  <c r="E94" i="12"/>
  <c r="D95" i="12"/>
  <c r="E95" i="12"/>
  <c r="D96" i="12"/>
  <c r="E96" i="12"/>
  <c r="D97" i="12"/>
  <c r="E97" i="12"/>
  <c r="D98" i="12"/>
  <c r="E98" i="12"/>
  <c r="D99" i="12"/>
  <c r="E99" i="12"/>
  <c r="D100" i="12"/>
  <c r="E100" i="12"/>
  <c r="D101" i="12"/>
  <c r="E101" i="12"/>
  <c r="D102" i="12"/>
  <c r="E102" i="12"/>
  <c r="C14" i="13" l="1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54" i="14"/>
  <c r="A55" i="14"/>
  <c r="A56" i="14"/>
  <c r="A57" i="14"/>
  <c r="A58" i="14"/>
  <c r="A59" i="14"/>
  <c r="A60" i="14"/>
  <c r="A61" i="14"/>
  <c r="D54" i="14"/>
  <c r="E54" i="14"/>
  <c r="D55" i="14"/>
  <c r="E55" i="14"/>
  <c r="D56" i="14"/>
  <c r="E56" i="14"/>
  <c r="D57" i="14"/>
  <c r="E57" i="14"/>
  <c r="D58" i="14"/>
  <c r="E58" i="14"/>
  <c r="D59" i="14"/>
  <c r="E59" i="14"/>
  <c r="D60" i="14"/>
  <c r="E60" i="14"/>
  <c r="D61" i="14"/>
  <c r="E61" i="14"/>
  <c r="D62" i="14"/>
  <c r="E62" i="14"/>
  <c r="D63" i="14"/>
  <c r="E63" i="14"/>
  <c r="D64" i="14"/>
  <c r="E64" i="14"/>
  <c r="D65" i="14"/>
  <c r="E65" i="14"/>
  <c r="D66" i="14"/>
  <c r="E66" i="14"/>
  <c r="D67" i="14"/>
  <c r="E67" i="14"/>
  <c r="D68" i="14"/>
  <c r="E68" i="14"/>
  <c r="D69" i="14"/>
  <c r="E69" i="14"/>
  <c r="D70" i="14"/>
  <c r="E70" i="14"/>
  <c r="D71" i="14"/>
  <c r="E71" i="14"/>
  <c r="D72" i="14"/>
  <c r="E72" i="14"/>
  <c r="D73" i="14"/>
  <c r="E73" i="14"/>
  <c r="D74" i="14"/>
  <c r="E74" i="14"/>
  <c r="D75" i="14"/>
  <c r="E75" i="14"/>
  <c r="D76" i="14"/>
  <c r="E76" i="14"/>
  <c r="D77" i="14"/>
  <c r="E77" i="14"/>
  <c r="D78" i="14"/>
  <c r="E78" i="14"/>
  <c r="D79" i="14"/>
  <c r="E79" i="14"/>
  <c r="D80" i="14"/>
  <c r="E80" i="14"/>
  <c r="D81" i="14"/>
  <c r="E81" i="14"/>
  <c r="D82" i="14"/>
  <c r="E82" i="14"/>
  <c r="D83" i="14"/>
  <c r="E83" i="14"/>
  <c r="D84" i="14"/>
  <c r="E84" i="14"/>
  <c r="D85" i="14"/>
  <c r="E85" i="14"/>
  <c r="D86" i="14"/>
  <c r="E86" i="14"/>
  <c r="D87" i="14"/>
  <c r="E87" i="14"/>
  <c r="D88" i="14"/>
  <c r="E88" i="14"/>
  <c r="D89" i="14"/>
  <c r="E89" i="14"/>
  <c r="D90" i="14"/>
  <c r="E90" i="14"/>
  <c r="D91" i="14"/>
  <c r="E91" i="14"/>
  <c r="D92" i="14"/>
  <c r="E92" i="14"/>
  <c r="D93" i="14"/>
  <c r="E93" i="14"/>
  <c r="D94" i="14"/>
  <c r="E94" i="14"/>
  <c r="D95" i="14"/>
  <c r="E95" i="14"/>
  <c r="D96" i="14"/>
  <c r="E96" i="14"/>
  <c r="D97" i="14"/>
  <c r="E97" i="14"/>
  <c r="D98" i="14"/>
  <c r="E98" i="14"/>
  <c r="D99" i="14"/>
  <c r="E99" i="14"/>
  <c r="D100" i="14"/>
  <c r="E100" i="14"/>
  <c r="D101" i="14"/>
  <c r="E101" i="14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D66" i="12"/>
  <c r="E66" i="12"/>
  <c r="D67" i="12"/>
  <c r="E67" i="12"/>
  <c r="D68" i="12"/>
  <c r="E68" i="12"/>
  <c r="D69" i="12"/>
  <c r="E69" i="12"/>
  <c r="D70" i="12"/>
  <c r="E70" i="12"/>
  <c r="D71" i="12"/>
  <c r="E71" i="12"/>
  <c r="D72" i="12"/>
  <c r="E72" i="12"/>
  <c r="D73" i="12"/>
  <c r="E73" i="12"/>
  <c r="D74" i="12"/>
  <c r="E74" i="12"/>
  <c r="D75" i="12"/>
  <c r="E75" i="12"/>
  <c r="D76" i="12"/>
  <c r="E76" i="12"/>
  <c r="D77" i="12"/>
  <c r="E77" i="12"/>
  <c r="D78" i="12"/>
  <c r="E78" i="12"/>
  <c r="D79" i="12"/>
  <c r="E79" i="12"/>
  <c r="D80" i="12"/>
  <c r="E80" i="12"/>
  <c r="D65" i="12"/>
  <c r="C3" i="13" l="1"/>
  <c r="D3" i="13"/>
  <c r="C4" i="13"/>
  <c r="D4" i="13"/>
  <c r="C5" i="13"/>
  <c r="D5" i="13"/>
  <c r="C6" i="13"/>
  <c r="D6" i="13"/>
  <c r="C7" i="13"/>
  <c r="D7" i="13"/>
  <c r="C8" i="13"/>
  <c r="D8" i="13"/>
  <c r="C9" i="13"/>
  <c r="D9" i="13"/>
  <c r="C10" i="13"/>
  <c r="D10" i="13"/>
  <c r="C11" i="13"/>
  <c r="D11" i="13"/>
  <c r="C12" i="13"/>
  <c r="D12" i="13"/>
  <c r="C13" i="13"/>
  <c r="D13" i="13"/>
  <c r="D2" i="13"/>
  <c r="C2" i="13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D41" i="14"/>
  <c r="E41" i="14"/>
  <c r="D42" i="14"/>
  <c r="E42" i="14"/>
  <c r="D43" i="14"/>
  <c r="E43" i="14"/>
  <c r="D44" i="14"/>
  <c r="E44" i="14"/>
  <c r="D45" i="14"/>
  <c r="E45" i="14"/>
  <c r="D46" i="14"/>
  <c r="E46" i="14"/>
  <c r="D47" i="14"/>
  <c r="E47" i="14"/>
  <c r="D48" i="14"/>
  <c r="E48" i="14"/>
  <c r="D49" i="14"/>
  <c r="E49" i="14"/>
  <c r="D50" i="14"/>
  <c r="E50" i="14"/>
  <c r="D51" i="14"/>
  <c r="E51" i="14"/>
  <c r="D52" i="14"/>
  <c r="E52" i="14"/>
  <c r="D53" i="14"/>
  <c r="E53" i="14"/>
  <c r="D26" i="14"/>
  <c r="E26" i="14"/>
  <c r="E65" i="12" l="1"/>
  <c r="D31" i="12"/>
  <c r="E31" i="12"/>
  <c r="D32" i="12"/>
  <c r="E32" i="12"/>
  <c r="D33" i="12"/>
  <c r="E33" i="12"/>
  <c r="D34" i="12"/>
  <c r="E34" i="12"/>
  <c r="D35" i="12"/>
  <c r="E35" i="12"/>
  <c r="D36" i="12"/>
  <c r="E36" i="12"/>
  <c r="D37" i="12"/>
  <c r="E37" i="12"/>
  <c r="D38" i="12"/>
  <c r="E38" i="12"/>
  <c r="D39" i="12"/>
  <c r="E39" i="12"/>
  <c r="D40" i="12"/>
  <c r="E40" i="12"/>
  <c r="D41" i="12"/>
  <c r="E41" i="12"/>
  <c r="D42" i="12"/>
  <c r="E42" i="12"/>
  <c r="D43" i="12"/>
  <c r="E43" i="12"/>
  <c r="D44" i="12"/>
  <c r="E44" i="12"/>
  <c r="D45" i="12"/>
  <c r="E45" i="12"/>
  <c r="D46" i="12"/>
  <c r="E46" i="12"/>
  <c r="D47" i="12"/>
  <c r="E47" i="12"/>
  <c r="D48" i="12"/>
  <c r="E48" i="12"/>
  <c r="D49" i="12"/>
  <c r="E49" i="12"/>
  <c r="D50" i="12"/>
  <c r="E50" i="12"/>
  <c r="D51" i="12"/>
  <c r="E51" i="12"/>
  <c r="D52" i="12"/>
  <c r="E52" i="12"/>
  <c r="D53" i="12"/>
  <c r="E53" i="12"/>
  <c r="D54" i="12"/>
  <c r="E54" i="12"/>
  <c r="D55" i="12"/>
  <c r="E55" i="12"/>
  <c r="D56" i="12"/>
  <c r="E56" i="12"/>
  <c r="D57" i="12"/>
  <c r="E57" i="12"/>
  <c r="D58" i="12"/>
  <c r="E58" i="12"/>
  <c r="D59" i="12"/>
  <c r="E59" i="12"/>
  <c r="D60" i="12"/>
  <c r="E60" i="12"/>
  <c r="D61" i="12"/>
  <c r="E61" i="12"/>
  <c r="D62" i="12"/>
  <c r="E62" i="12"/>
  <c r="D63" i="12"/>
  <c r="E63" i="12"/>
  <c r="D64" i="12"/>
  <c r="E64" i="12"/>
  <c r="A26" i="14" l="1"/>
  <c r="E25" i="14"/>
  <c r="D25" i="14"/>
  <c r="A25" i="14"/>
  <c r="E24" i="14"/>
  <c r="D24" i="14"/>
  <c r="A24" i="14"/>
  <c r="E23" i="14"/>
  <c r="D23" i="14"/>
  <c r="A23" i="14"/>
  <c r="E22" i="14"/>
  <c r="D22" i="14"/>
  <c r="A22" i="14"/>
  <c r="E21" i="14"/>
  <c r="D21" i="14"/>
  <c r="A21" i="14"/>
  <c r="E20" i="14"/>
  <c r="D20" i="14"/>
  <c r="A20" i="14"/>
  <c r="E19" i="14"/>
  <c r="D19" i="14"/>
  <c r="A19" i="14"/>
  <c r="E18" i="14"/>
  <c r="D18" i="14"/>
  <c r="A18" i="14"/>
  <c r="E17" i="14"/>
  <c r="D17" i="14"/>
  <c r="A17" i="14"/>
  <c r="E16" i="14"/>
  <c r="D16" i="14"/>
  <c r="A16" i="14"/>
  <c r="E15" i="14"/>
  <c r="D15" i="14"/>
  <c r="A15" i="14"/>
  <c r="E14" i="14"/>
  <c r="D14" i="14"/>
  <c r="A14" i="14"/>
  <c r="E13" i="14"/>
  <c r="D13" i="14"/>
  <c r="A13" i="14"/>
  <c r="E12" i="14"/>
  <c r="D12" i="14"/>
  <c r="A12" i="14"/>
  <c r="E11" i="14"/>
  <c r="D11" i="14"/>
  <c r="A11" i="14"/>
  <c r="E10" i="14"/>
  <c r="D10" i="14"/>
  <c r="A10" i="14"/>
  <c r="E9" i="14"/>
  <c r="D9" i="14"/>
  <c r="A9" i="14"/>
  <c r="E8" i="14"/>
  <c r="D8" i="14"/>
  <c r="A8" i="14"/>
  <c r="E7" i="14"/>
  <c r="D7" i="14"/>
  <c r="A7" i="14"/>
  <c r="E6" i="14"/>
  <c r="D6" i="14"/>
  <c r="A6" i="14"/>
  <c r="E5" i="14"/>
  <c r="D5" i="14"/>
  <c r="A5" i="14"/>
  <c r="E4" i="14"/>
  <c r="D4" i="14"/>
  <c r="A4" i="14"/>
  <c r="E3" i="14"/>
  <c r="D3" i="14"/>
  <c r="A3" i="14"/>
  <c r="A6" i="12" l="1"/>
  <c r="D6" i="12"/>
  <c r="E6" i="12"/>
  <c r="A7" i="12"/>
  <c r="D7" i="12"/>
  <c r="E7" i="12"/>
  <c r="A10" i="12" l="1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4" i="12"/>
  <c r="A5" i="12"/>
  <c r="A8" i="12"/>
  <c r="A9" i="12"/>
  <c r="A3" i="12"/>
  <c r="D3" i="12" l="1"/>
  <c r="E3" i="12"/>
  <c r="D4" i="12"/>
  <c r="E4" i="12"/>
  <c r="D5" i="12"/>
  <c r="E5" i="12"/>
  <c r="D8" i="12"/>
  <c r="E8" i="12"/>
  <c r="D9" i="12"/>
  <c r="E9" i="12"/>
  <c r="D10" i="12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D19" i="12"/>
  <c r="E19" i="12"/>
  <c r="D20" i="12"/>
  <c r="E20" i="12"/>
  <c r="D21" i="12"/>
  <c r="E21" i="12"/>
  <c r="D22" i="12"/>
  <c r="E22" i="12"/>
  <c r="D23" i="12"/>
  <c r="E23" i="12"/>
  <c r="D24" i="12"/>
  <c r="E24" i="12"/>
  <c r="D26" i="12"/>
  <c r="E26" i="12"/>
  <c r="D27" i="12"/>
  <c r="E27" i="12"/>
  <c r="D28" i="12"/>
  <c r="E28" i="12"/>
  <c r="D29" i="12"/>
  <c r="E29" i="12"/>
  <c r="D30" i="12"/>
  <c r="E30" i="12"/>
</calcChain>
</file>

<file path=xl/sharedStrings.xml><?xml version="1.0" encoding="utf-8"?>
<sst xmlns="http://schemas.openxmlformats.org/spreadsheetml/2006/main" count="5317" uniqueCount="1745">
  <si>
    <t>No</t>
    <phoneticPr fontId="2"/>
  </si>
  <si>
    <t>区分</t>
    <rPh sb="0" eb="2">
      <t>クブン</t>
    </rPh>
    <phoneticPr fontId="2"/>
  </si>
  <si>
    <t>生産地</t>
    <rPh sb="0" eb="3">
      <t>セイサンチ</t>
    </rPh>
    <phoneticPr fontId="2"/>
  </si>
  <si>
    <t>県認証農産物</t>
    <rPh sb="0" eb="1">
      <t>ケン</t>
    </rPh>
    <rPh sb="1" eb="3">
      <t>ニンショウ</t>
    </rPh>
    <rPh sb="3" eb="6">
      <t>ノウサンブツ</t>
    </rPh>
    <phoneticPr fontId="2"/>
  </si>
  <si>
    <t>作物名等</t>
    <rPh sb="0" eb="2">
      <t>サクモツ</t>
    </rPh>
    <rPh sb="2" eb="3">
      <t>メイ</t>
    </rPh>
    <rPh sb="3" eb="4">
      <t>トウ</t>
    </rPh>
    <phoneticPr fontId="2"/>
  </si>
  <si>
    <t>生産登録番号</t>
    <rPh sb="0" eb="2">
      <t>セイサン</t>
    </rPh>
    <rPh sb="2" eb="4">
      <t>トウロク</t>
    </rPh>
    <rPh sb="4" eb="6">
      <t>バンゴウ</t>
    </rPh>
    <phoneticPr fontId="2"/>
  </si>
  <si>
    <t>出荷認証番号</t>
    <rPh sb="0" eb="2">
      <t>シュッカ</t>
    </rPh>
    <rPh sb="2" eb="4">
      <t>ニンショウ</t>
    </rPh>
    <rPh sb="4" eb="6">
      <t>バンゴウ</t>
    </rPh>
    <phoneticPr fontId="2"/>
  </si>
  <si>
    <t>主な出荷先</t>
    <rPh sb="0" eb="1">
      <t>シュ</t>
    </rPh>
    <rPh sb="2" eb="4">
      <t>シュッカ</t>
    </rPh>
    <rPh sb="4" eb="5">
      <t>サキ</t>
    </rPh>
    <phoneticPr fontId="2"/>
  </si>
  <si>
    <t>出荷開始</t>
    <rPh sb="0" eb="2">
      <t>シュッカ</t>
    </rPh>
    <rPh sb="2" eb="4">
      <t>カイシ</t>
    </rPh>
    <phoneticPr fontId="2"/>
  </si>
  <si>
    <t>宇和島市</t>
    <rPh sb="0" eb="4">
      <t>ウワジマシ</t>
    </rPh>
    <phoneticPr fontId="2"/>
  </si>
  <si>
    <t>減農薬
減化学肥料</t>
    <phoneticPr fontId="2"/>
  </si>
  <si>
    <t>水稲</t>
    <rPh sb="0" eb="2">
      <t>スイトウ</t>
    </rPh>
    <phoneticPr fontId="2"/>
  </si>
  <si>
    <t>出荷先</t>
    <rPh sb="0" eb="2">
      <t>シュッカ</t>
    </rPh>
    <rPh sb="2" eb="3">
      <t>サキ</t>
    </rPh>
    <phoneticPr fontId="2"/>
  </si>
  <si>
    <t>栽培責任者数（人）</t>
    <rPh sb="0" eb="2">
      <t>サイバイ</t>
    </rPh>
    <rPh sb="2" eb="5">
      <t>セキニンシャ</t>
    </rPh>
    <rPh sb="5" eb="6">
      <t>スウ</t>
    </rPh>
    <rPh sb="7" eb="8">
      <t>ヒト</t>
    </rPh>
    <phoneticPr fontId="2"/>
  </si>
  <si>
    <t>栽培面積（a）</t>
    <rPh sb="0" eb="2">
      <t>サイバイ</t>
    </rPh>
    <rPh sb="2" eb="4">
      <t>メンセキ</t>
    </rPh>
    <phoneticPr fontId="2"/>
  </si>
  <si>
    <t>出荷予定量（kg）</t>
    <rPh sb="0" eb="2">
      <t>シュッカ</t>
    </rPh>
    <rPh sb="2" eb="4">
      <t>ヨテイ</t>
    </rPh>
    <rPh sb="4" eb="5">
      <t>リョウ</t>
    </rPh>
    <phoneticPr fontId="2"/>
  </si>
  <si>
    <t>野菜</t>
    <rPh sb="0" eb="2">
      <t>ヤサイ</t>
    </rPh>
    <phoneticPr fontId="2"/>
  </si>
  <si>
    <t>茶</t>
    <rPh sb="0" eb="1">
      <t>チャ</t>
    </rPh>
    <phoneticPr fontId="2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</si>
  <si>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"/>
  </si>
  <si>
    <t>申請者
（確認責任者）</t>
    <rPh sb="0" eb="2">
      <t>シンセイ</t>
    </rPh>
    <rPh sb="2" eb="3">
      <t>シャ</t>
    </rPh>
    <phoneticPr fontId="2"/>
  </si>
  <si>
    <t>特別栽培農産物</t>
    <rPh sb="0" eb="2">
      <t>トクベツ</t>
    </rPh>
    <rPh sb="2" eb="4">
      <t>サイバイ</t>
    </rPh>
    <rPh sb="4" eb="7">
      <t>ノウサンブツ</t>
    </rPh>
    <phoneticPr fontId="2"/>
  </si>
  <si>
    <t>果樹</t>
    <rPh sb="0" eb="2">
      <t>カジュ</t>
    </rPh>
    <phoneticPr fontId="2"/>
  </si>
  <si>
    <t>出荷終了</t>
    <rPh sb="0" eb="2">
      <t>シュッカ</t>
    </rPh>
    <rPh sb="2" eb="4">
      <t>シュウリョウ</t>
    </rPh>
    <phoneticPr fontId="2"/>
  </si>
  <si>
    <t>分類</t>
    <rPh sb="0" eb="2">
      <t>ブンルイ</t>
    </rPh>
    <phoneticPr fontId="2"/>
  </si>
  <si>
    <t>水稲（早期：コシヒカリ）</t>
    <rPh sb="0" eb="2">
      <t>スイトウ</t>
    </rPh>
    <rPh sb="3" eb="5">
      <t>ソウキ</t>
    </rPh>
    <phoneticPr fontId="2"/>
  </si>
  <si>
    <t>梅</t>
    <rPh sb="0" eb="1">
      <t>ウメ</t>
    </rPh>
    <phoneticPr fontId="2"/>
  </si>
  <si>
    <t>水稲（一般：普通期米）</t>
    <rPh sb="0" eb="2">
      <t>スイトウ</t>
    </rPh>
    <rPh sb="3" eb="5">
      <t>イッパン</t>
    </rPh>
    <rPh sb="6" eb="8">
      <t>フツウ</t>
    </rPh>
    <rPh sb="8" eb="9">
      <t>キ</t>
    </rPh>
    <rPh sb="9" eb="10">
      <t>マイ</t>
    </rPh>
    <phoneticPr fontId="2"/>
  </si>
  <si>
    <t>節減対象農薬３割以上減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</si>
  <si>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節減対象農薬５割以上減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</si>
  <si>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西予市</t>
    <rPh sb="0" eb="1">
      <t>セイ</t>
    </rPh>
    <rPh sb="1" eb="2">
      <t>ヨ</t>
    </rPh>
    <rPh sb="2" eb="3">
      <t>シ</t>
    </rPh>
    <phoneticPr fontId="2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</si>
  <si>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クミアイチョウ</t>
    </rPh>
    <rPh sb="20" eb="22">
      <t>キクチ</t>
    </rPh>
    <rPh sb="23" eb="25">
      <t>ヒデアキ</t>
    </rPh>
    <phoneticPr fontId="2"/>
  </si>
  <si>
    <t>大洲市、内子町</t>
    <rPh sb="0" eb="3">
      <t>オオズシ</t>
    </rPh>
    <rPh sb="4" eb="7">
      <t>ウチコチョウ</t>
    </rPh>
    <phoneticPr fontId="2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</si>
  <si>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</si>
  <si>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</si>
  <si>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〒799-0422</t>
  </si>
  <si>
    <t>四国中央市中之庄町1684-4</t>
  </si>
  <si>
    <t>〒791-0594</t>
  </si>
  <si>
    <t>今治市阿方甲246-1</t>
    <rPh sb="3" eb="4">
      <t>ア</t>
    </rPh>
    <rPh sb="4" eb="5">
      <t>カタ</t>
    </rPh>
    <rPh sb="5" eb="6">
      <t>コウ</t>
    </rPh>
    <phoneticPr fontId="1"/>
  </si>
  <si>
    <t>今治市北鳥生町3-3-14</t>
    <rPh sb="0" eb="3">
      <t>イマバリシ</t>
    </rPh>
    <phoneticPr fontId="1"/>
  </si>
  <si>
    <t>〒792-0804</t>
  </si>
  <si>
    <t>新居浜市田所町3-63</t>
  </si>
  <si>
    <t>0897-37-1004</t>
  </si>
  <si>
    <t>〒790-0003</t>
  </si>
  <si>
    <t>松山市三番町八丁目325番1</t>
  </si>
  <si>
    <t>〒790-0011</t>
  </si>
  <si>
    <t>〒795-0064</t>
  </si>
  <si>
    <t>大洲市東大洲198番地</t>
  </si>
  <si>
    <t>〒796-0031　</t>
  </si>
  <si>
    <t>八幡浜市江戸岡1丁目12番10号</t>
  </si>
  <si>
    <t>〒798-0031</t>
  </si>
  <si>
    <t>宇和島市栄町港3丁目303</t>
  </si>
  <si>
    <t>0895-22-8111</t>
  </si>
  <si>
    <t>〒799-2424</t>
  </si>
  <si>
    <t>松山市八反地498</t>
    <rPh sb="0" eb="3">
      <t>マツヤマシ</t>
    </rPh>
    <rPh sb="3" eb="4">
      <t>ハッ</t>
    </rPh>
    <rPh sb="4" eb="5">
      <t>タン</t>
    </rPh>
    <rPh sb="5" eb="6">
      <t>ジ</t>
    </rPh>
    <phoneticPr fontId="1"/>
  </si>
  <si>
    <t>089-946-9811</t>
  </si>
  <si>
    <t xml:space="preserve">〒791-8004 </t>
  </si>
  <si>
    <t>松山市鴨川1-8-5</t>
    <rPh sb="0" eb="3">
      <t>マツヤマシ</t>
    </rPh>
    <rPh sb="3" eb="5">
      <t>カモガワ</t>
    </rPh>
    <phoneticPr fontId="1"/>
  </si>
  <si>
    <t>089-979-1640</t>
  </si>
  <si>
    <t>〒791-3131</t>
  </si>
  <si>
    <t>伊予郡松前町大字北川原79-1</t>
    <rPh sb="0" eb="2">
      <t>イヨ</t>
    </rPh>
    <rPh sb="2" eb="3">
      <t>グン</t>
    </rPh>
    <rPh sb="3" eb="6">
      <t>マサキチョウ</t>
    </rPh>
    <rPh sb="6" eb="8">
      <t>オオアザ</t>
    </rPh>
    <rPh sb="8" eb="11">
      <t>キタガワラ</t>
    </rPh>
    <phoneticPr fontId="1"/>
  </si>
  <si>
    <t>089-971-7319</t>
  </si>
  <si>
    <t xml:space="preserve">〒798-0084 </t>
  </si>
  <si>
    <t>宇和島市寄松甲833-4</t>
    <rPh sb="0" eb="4">
      <t>ウワジマシ</t>
    </rPh>
    <rPh sb="4" eb="6">
      <t>ヨリマツ</t>
    </rPh>
    <rPh sb="6" eb="7">
      <t>コウ</t>
    </rPh>
    <phoneticPr fontId="1"/>
  </si>
  <si>
    <t>0895-27-2335</t>
  </si>
  <si>
    <t>〒796-0307</t>
  </si>
  <si>
    <t>西宇和郡伊方町中之浜616</t>
    <rPh sb="0" eb="4">
      <t>ニシウワグン</t>
    </rPh>
    <rPh sb="4" eb="7">
      <t>イカタチョウ</t>
    </rPh>
    <rPh sb="7" eb="8">
      <t>チュウ</t>
    </rPh>
    <rPh sb="8" eb="9">
      <t>ノ</t>
    </rPh>
    <rPh sb="9" eb="10">
      <t>ハマ</t>
    </rPh>
    <phoneticPr fontId="1"/>
  </si>
  <si>
    <t>0894-38-0182</t>
  </si>
  <si>
    <t>〒794-0074</t>
  </si>
  <si>
    <t>今治市神宮甲844-5</t>
    <rPh sb="0" eb="3">
      <t>イマバリシ</t>
    </rPh>
    <rPh sb="3" eb="5">
      <t>ジングウ</t>
    </rPh>
    <rPh sb="5" eb="6">
      <t>コウ</t>
    </rPh>
    <phoneticPr fontId="1"/>
  </si>
  <si>
    <t>0898-31-3511</t>
  </si>
  <si>
    <t>〒791-1134</t>
  </si>
  <si>
    <t>松山市恵原町甲８４６</t>
    <rPh sb="0" eb="3">
      <t>マツヤマシ</t>
    </rPh>
    <rPh sb="3" eb="4">
      <t>メグム</t>
    </rPh>
    <rPh sb="4" eb="5">
      <t>ハラ</t>
    </rPh>
    <rPh sb="5" eb="6">
      <t>チョウ</t>
    </rPh>
    <rPh sb="6" eb="7">
      <t>コウ</t>
    </rPh>
    <phoneticPr fontId="1"/>
  </si>
  <si>
    <t>089-948-8400</t>
  </si>
  <si>
    <t>〒799-0301</t>
  </si>
  <si>
    <t>四国中央市新宮町馬立4491-1</t>
    <rPh sb="5" eb="7">
      <t>シングウ</t>
    </rPh>
    <rPh sb="7" eb="8">
      <t>チョウ</t>
    </rPh>
    <rPh sb="8" eb="10">
      <t>ウマタテ</t>
    </rPh>
    <phoneticPr fontId="1"/>
  </si>
  <si>
    <t>0896-72-3111</t>
  </si>
  <si>
    <t>〒798-4406</t>
  </si>
  <si>
    <t>南宇和郡愛南町広見1989</t>
    <rPh sb="0" eb="4">
      <t>ミナミウワグン</t>
    </rPh>
    <rPh sb="4" eb="7">
      <t>アイナンチョウ</t>
    </rPh>
    <rPh sb="7" eb="8">
      <t>ヒロ</t>
    </rPh>
    <rPh sb="8" eb="9">
      <t>ミ</t>
    </rPh>
    <phoneticPr fontId="1"/>
  </si>
  <si>
    <t>0895-84-3397</t>
  </si>
  <si>
    <t>〒791-3502</t>
  </si>
  <si>
    <t>喜多郡内子町寺村251-1</t>
    <rPh sb="6" eb="8">
      <t>テラムラ</t>
    </rPh>
    <phoneticPr fontId="1"/>
  </si>
  <si>
    <t>0892-52-3023</t>
  </si>
  <si>
    <t>〒798-1114</t>
  </si>
  <si>
    <t>宇和島市三間町務田180-1</t>
    <rPh sb="0" eb="4">
      <t>ウワジマシ</t>
    </rPh>
    <rPh sb="4" eb="7">
      <t>ミマチョウ</t>
    </rPh>
    <rPh sb="7" eb="9">
      <t>ムデン</t>
    </rPh>
    <phoneticPr fontId="1"/>
  </si>
  <si>
    <t>0895-58-1122</t>
  </si>
  <si>
    <t>大洲市東大洲1911-1</t>
  </si>
  <si>
    <t>〒796-0088</t>
  </si>
  <si>
    <t>八幡浜市1079</t>
  </si>
  <si>
    <t>0894-22-0070</t>
  </si>
  <si>
    <t>〒798-0022</t>
  </si>
  <si>
    <t>宇和島市伊吹町字高樋甲895</t>
    <rPh sb="0" eb="4">
      <t>ウワジマシ</t>
    </rPh>
    <rPh sb="4" eb="7">
      <t>イブキチョウ</t>
    </rPh>
    <rPh sb="7" eb="8">
      <t>アザ</t>
    </rPh>
    <rPh sb="8" eb="9">
      <t>タカ</t>
    </rPh>
    <rPh sb="9" eb="10">
      <t>ヒ</t>
    </rPh>
    <rPh sb="10" eb="11">
      <t>コウ</t>
    </rPh>
    <phoneticPr fontId="1"/>
  </si>
  <si>
    <t>0895-25-1249</t>
  </si>
  <si>
    <t>〒799-3752</t>
  </si>
  <si>
    <t>宇和島市吉田町河内甲1471</t>
    <rPh sb="0" eb="4">
      <t>ウワジマシ</t>
    </rPh>
    <rPh sb="4" eb="7">
      <t>ヨシダチョウ</t>
    </rPh>
    <rPh sb="7" eb="9">
      <t>カワチ</t>
    </rPh>
    <rPh sb="9" eb="10">
      <t>コウ</t>
    </rPh>
    <phoneticPr fontId="1"/>
  </si>
  <si>
    <t>0895-52-1937</t>
  </si>
  <si>
    <t>〒791-3163</t>
  </si>
  <si>
    <t>伊予郡松前町大字徳丸字五屋敷771-25</t>
    <rPh sb="0" eb="2">
      <t>イヨ</t>
    </rPh>
    <rPh sb="2" eb="3">
      <t>グン</t>
    </rPh>
    <rPh sb="3" eb="6">
      <t>マサキチョウ</t>
    </rPh>
    <rPh sb="6" eb="8">
      <t>オオアザ</t>
    </rPh>
    <rPh sb="8" eb="10">
      <t>トクマル</t>
    </rPh>
    <rPh sb="10" eb="11">
      <t>アザ</t>
    </rPh>
    <rPh sb="11" eb="12">
      <t>ゴ</t>
    </rPh>
    <rPh sb="12" eb="14">
      <t>ヤシキ</t>
    </rPh>
    <phoneticPr fontId="1"/>
  </si>
  <si>
    <t>089-960-3331</t>
  </si>
  <si>
    <t>〒791-0215</t>
  </si>
  <si>
    <t>東温市北野田376-1</t>
    <rPh sb="3" eb="6">
      <t>キタノダ</t>
    </rPh>
    <phoneticPr fontId="1"/>
  </si>
  <si>
    <t>089-955-1711</t>
  </si>
  <si>
    <t>〒799-3111</t>
  </si>
  <si>
    <t>伊予市下吾川1433</t>
    <rPh sb="0" eb="3">
      <t>イヨシ</t>
    </rPh>
    <rPh sb="3" eb="4">
      <t>シモ</t>
    </rPh>
    <rPh sb="4" eb="6">
      <t>アガワ</t>
    </rPh>
    <phoneticPr fontId="1"/>
  </si>
  <si>
    <t>089-982-1225</t>
  </si>
  <si>
    <t>〒791-1202</t>
  </si>
  <si>
    <t>上浮穴郡久万高原町入野517</t>
    <rPh sb="0" eb="4">
      <t>カミウケナグン</t>
    </rPh>
    <rPh sb="4" eb="6">
      <t>クマ</t>
    </rPh>
    <rPh sb="6" eb="8">
      <t>コウゲン</t>
    </rPh>
    <rPh sb="8" eb="9">
      <t>チョウ</t>
    </rPh>
    <rPh sb="9" eb="11">
      <t>イリノ</t>
    </rPh>
    <phoneticPr fontId="1"/>
  </si>
  <si>
    <t>0892-21-0394</t>
  </si>
  <si>
    <t>〒796-0170</t>
  </si>
  <si>
    <t>八幡浜市日土町2-116</t>
    <rPh sb="0" eb="4">
      <t>ヤワタハマシ</t>
    </rPh>
    <rPh sb="4" eb="5">
      <t>ヒ</t>
    </rPh>
    <rPh sb="5" eb="6">
      <t>ツチ</t>
    </rPh>
    <rPh sb="6" eb="7">
      <t>チョウ</t>
    </rPh>
    <phoneticPr fontId="1"/>
  </si>
  <si>
    <t>0894-26-1011</t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</si>
  <si>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</si>
  <si>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</si>
  <si>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農業協同組合関係</t>
    <rPh sb="0" eb="2">
      <t>ノウギョウ</t>
    </rPh>
    <rPh sb="2" eb="4">
      <t>キョウドウ</t>
    </rPh>
    <rPh sb="4" eb="6">
      <t>クミアイ</t>
    </rPh>
    <rPh sb="6" eb="8">
      <t>カンケイ</t>
    </rPh>
    <phoneticPr fontId="2"/>
  </si>
  <si>
    <t>一　　　般</t>
    <rPh sb="0" eb="1">
      <t>イチ</t>
    </rPh>
    <rPh sb="4" eb="5">
      <t>ハン</t>
    </rPh>
    <phoneticPr fontId="2"/>
  </si>
  <si>
    <t>住　　所</t>
    <rPh sb="0" eb="1">
      <t>ジュウ</t>
    </rPh>
    <rPh sb="3" eb="4">
      <t>ショ</t>
    </rPh>
    <phoneticPr fontId="1"/>
  </si>
  <si>
    <t>松山市松ノ木1-5-16</t>
    <rPh sb="0" eb="3">
      <t>マツヤマシ</t>
    </rPh>
    <rPh sb="3" eb="4">
      <t>マツ</t>
    </rPh>
    <rPh sb="5" eb="6">
      <t>キ</t>
    </rPh>
    <phoneticPr fontId="9"/>
  </si>
  <si>
    <t>大洲市東大洲15</t>
    <rPh sb="0" eb="3">
      <t>オオズシ</t>
    </rPh>
    <rPh sb="3" eb="4">
      <t>ヒガシ</t>
    </rPh>
    <rPh sb="4" eb="6">
      <t>オオズ</t>
    </rPh>
    <phoneticPr fontId="9"/>
  </si>
  <si>
    <t>西予市宇和町卯之町2-462</t>
    <rPh sb="6" eb="9">
      <t>ウノマチ</t>
    </rPh>
    <phoneticPr fontId="1"/>
  </si>
  <si>
    <t>0896-24-5500</t>
    <phoneticPr fontId="9"/>
  </si>
  <si>
    <t>0898-68-4545</t>
    <phoneticPr fontId="9"/>
  </si>
  <si>
    <t>0898-34-1884</t>
    <phoneticPr fontId="9"/>
  </si>
  <si>
    <t>〒794-0803</t>
    <phoneticPr fontId="9"/>
  </si>
  <si>
    <t>089-946-1611</t>
    <phoneticPr fontId="9"/>
  </si>
  <si>
    <t>松山市千舟町８丁目１２８－１</t>
    <phoneticPr fontId="9"/>
  </si>
  <si>
    <t>0894-24-1111</t>
    <phoneticPr fontId="9"/>
  </si>
  <si>
    <t>〒797-0015　</t>
    <phoneticPr fontId="9"/>
  </si>
  <si>
    <t>0894-62-1211</t>
    <phoneticPr fontId="9"/>
  </si>
  <si>
    <t>0893-24-3101</t>
    <phoneticPr fontId="9"/>
  </si>
  <si>
    <t>今治市常磐町7-2-17</t>
    <rPh sb="0" eb="3">
      <t>イマバリシ</t>
    </rPh>
    <rPh sb="3" eb="6">
      <t>トキワマチ</t>
    </rPh>
    <phoneticPr fontId="9"/>
  </si>
  <si>
    <t>西予市宇和町卯之町4-190-1</t>
    <rPh sb="6" eb="9">
      <t>ウノマチ</t>
    </rPh>
    <phoneticPr fontId="9"/>
  </si>
  <si>
    <t>0894-62-1321</t>
    <phoneticPr fontId="9"/>
  </si>
  <si>
    <t>西条市福武甲2093</t>
    <rPh sb="0" eb="3">
      <t>サイジョウシ</t>
    </rPh>
    <rPh sb="3" eb="5">
      <t>フクタケ</t>
    </rPh>
    <rPh sb="5" eb="6">
      <t>コウ</t>
    </rPh>
    <phoneticPr fontId="9"/>
  </si>
  <si>
    <t>西条市丹原町願連寺163</t>
    <rPh sb="0" eb="3">
      <t>サイジョウシ</t>
    </rPh>
    <rPh sb="3" eb="6">
      <t>タンバラチョウ</t>
    </rPh>
    <phoneticPr fontId="9"/>
  </si>
  <si>
    <t>松山市農業協同組合
代表理事組合長　阿部　和孝</t>
    <rPh sb="0" eb="2">
      <t>マツヤマ</t>
    </rPh>
    <rPh sb="2" eb="3">
      <t>シ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2"/>
  </si>
  <si>
    <t>松田包装株式会社
代表取締役　松田　幸善</t>
    <rPh sb="0" eb="2">
      <t>マツダ</t>
    </rPh>
    <rPh sb="2" eb="4">
      <t>ホウソウ</t>
    </rPh>
    <rPh sb="4" eb="8">
      <t>カブシキガイシャ</t>
    </rPh>
    <rPh sb="9" eb="11">
      <t>ダイヒョウ</t>
    </rPh>
    <rPh sb="11" eb="14">
      <t>トリシマリヤク</t>
    </rPh>
    <rPh sb="15" eb="17">
      <t>マツダ</t>
    </rPh>
    <rPh sb="18" eb="19">
      <t>シアワ</t>
    </rPh>
    <rPh sb="19" eb="20">
      <t>ゼン</t>
    </rPh>
    <phoneticPr fontId="2"/>
  </si>
  <si>
    <t>株式会社やまびこ
代表取締役　篠原　実</t>
    <rPh sb="0" eb="4">
      <t>カブシキカイシャ</t>
    </rPh>
    <rPh sb="9" eb="11">
      <t>ダイヒョウ</t>
    </rPh>
    <rPh sb="11" eb="14">
      <t>トリシマリヤク</t>
    </rPh>
    <rPh sb="15" eb="17">
      <t>シノハラ</t>
    </rPh>
    <rPh sb="18" eb="19">
      <t>ミノリ</t>
    </rPh>
    <phoneticPr fontId="2"/>
  </si>
  <si>
    <t>愛亀産業株式会社
代表取締役　西山　由紀</t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2"/>
  </si>
  <si>
    <t>有限会社シトラス
代表取締役　山下　保志</t>
    <rPh sb="0" eb="4">
      <t>ユウゲンガイシャ</t>
    </rPh>
    <rPh sb="9" eb="11">
      <t>ダイヒョウ</t>
    </rPh>
    <rPh sb="11" eb="14">
      <t>トリシマリヤク</t>
    </rPh>
    <rPh sb="15" eb="17">
      <t>ヤマシタ</t>
    </rPh>
    <rPh sb="18" eb="20">
      <t>ヤスシ</t>
    </rPh>
    <phoneticPr fontId="2"/>
  </si>
  <si>
    <t>小田まちづくり株式会社
取締役　中田　富恵</t>
    <rPh sb="0" eb="2">
      <t>オダ</t>
    </rPh>
    <rPh sb="7" eb="11">
      <t>カブシキガイシャ</t>
    </rPh>
    <rPh sb="12" eb="15">
      <t>トリシマリヤク</t>
    </rPh>
    <rPh sb="16" eb="18">
      <t>ナカタ</t>
    </rPh>
    <rPh sb="19" eb="21">
      <t>トミエ</t>
    </rPh>
    <phoneticPr fontId="2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</si>
  <si>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1">
      <t>ダイヒョウ</t>
    </rPh>
    <rPh sb="11" eb="14">
      <t>トリシマリヤク</t>
    </rPh>
    <rPh sb="15" eb="17">
      <t>キハラ</t>
    </rPh>
    <rPh sb="18" eb="20">
      <t>ヒロフミ</t>
    </rPh>
    <phoneticPr fontId="2"/>
  </si>
  <si>
    <t>株式会社嶋茶舗
代表取締役社長　嶋　直穂</t>
  </si>
  <si>
    <t>えひめ中央農業協同組合
代表理事理事長　福島　幸則</t>
  </si>
  <si>
    <t>有限会社中川農園
代表　中川　常利</t>
    <rPh sb="0" eb="4">
      <t>ユウゲンガイシャ</t>
    </rPh>
    <rPh sb="4" eb="6">
      <t>ナカガワ</t>
    </rPh>
    <rPh sb="6" eb="8">
      <t>ノウエン</t>
    </rPh>
    <phoneticPr fontId="2"/>
  </si>
  <si>
    <t>株式会社 オレンジフーズ
代表取締役　田那部　光代</t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</si>
  <si>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phoneticPr fontId="2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</si>
  <si>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phoneticPr fontId="2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</si>
  <si>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3"/>
  </si>
  <si>
    <t>マルハフーズ株式会社
代表取締役　宇都宮　基成</t>
    <rPh sb="6" eb="10">
      <t>カブシキガイシャ</t>
    </rPh>
    <rPh sb="11" eb="13">
      <t>ダイヒョウ</t>
    </rPh>
    <rPh sb="13" eb="16">
      <t>トリシマリヤク</t>
    </rPh>
    <rPh sb="17" eb="20">
      <t>ウツノミヤ</t>
    </rPh>
    <rPh sb="21" eb="23">
      <t>モトナリ</t>
    </rPh>
    <phoneticPr fontId="3"/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</si>
  <si>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3"/>
  </si>
  <si>
    <t>農業生産法人株式会社ニュウズ
代表取締役社長　土居　裕子</t>
    <rPh sb="0" eb="2">
      <t>ノウギョウ</t>
    </rPh>
    <rPh sb="2" eb="4">
      <t>セイサン</t>
    </rPh>
    <rPh sb="4" eb="6">
      <t>ホウジン</t>
    </rPh>
    <rPh sb="6" eb="10">
      <t>カブシキガイシャ</t>
    </rPh>
    <rPh sb="15" eb="17">
      <t>ダイヒョウ</t>
    </rPh>
    <rPh sb="17" eb="20">
      <t>トリシマリヤク</t>
    </rPh>
    <rPh sb="20" eb="22">
      <t>シャチョウ</t>
    </rPh>
    <rPh sb="23" eb="25">
      <t>ドイ</t>
    </rPh>
    <rPh sb="26" eb="28">
      <t>ユウコ</t>
    </rPh>
    <phoneticPr fontId="2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</si>
  <si>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15">
      <t>ダイヒョウ</t>
    </rPh>
    <rPh sb="15" eb="18">
      <t>トリシマリヤク</t>
    </rPh>
    <rPh sb="18" eb="20">
      <t>シャチョウ</t>
    </rPh>
    <rPh sb="21" eb="23">
      <t>マツダ</t>
    </rPh>
    <rPh sb="24" eb="25">
      <t>アキ</t>
    </rPh>
    <rPh sb="25" eb="26">
      <t>ジ</t>
    </rPh>
    <phoneticPr fontId="3"/>
  </si>
  <si>
    <t>株式会社ホープル
代表取締役　山本　俊幸</t>
    <rPh sb="0" eb="4">
      <t>カブシキガイシャ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2"/>
  </si>
  <si>
    <t>有限会社マル南フルーツ
代表取締役　酒栄　憲三</t>
    <rPh sb="0" eb="4">
      <t>ユウゲンガイシャ</t>
    </rPh>
    <rPh sb="6" eb="7">
      <t>ナン</t>
    </rPh>
    <rPh sb="12" eb="14">
      <t>ダイヒョウ</t>
    </rPh>
    <rPh sb="14" eb="17">
      <t>トリシマリヤク</t>
    </rPh>
    <rPh sb="18" eb="19">
      <t>サケ</t>
    </rPh>
    <rPh sb="19" eb="20">
      <t>エイ</t>
    </rPh>
    <rPh sb="21" eb="23">
      <t>ケンゾウ</t>
    </rPh>
    <phoneticPr fontId="2"/>
  </si>
  <si>
    <t>水稲（普通期：一般（にこまる））</t>
    <rPh sb="0" eb="2">
      <t>スイトウ</t>
    </rPh>
    <rPh sb="3" eb="5">
      <t>フツウ</t>
    </rPh>
    <rPh sb="5" eb="6">
      <t>キ</t>
    </rPh>
    <rPh sb="7" eb="9">
      <t>イッパン</t>
    </rPh>
    <phoneticPr fontId="2"/>
  </si>
  <si>
    <t>水稲（コシヒカリ、一般（あきたこまち、ヒノヒカリ、にこまる））</t>
    <rPh sb="0" eb="2">
      <t>スイトウ</t>
    </rPh>
    <rPh sb="9" eb="11">
      <t>イッパン</t>
    </rPh>
    <phoneticPr fontId="2"/>
  </si>
  <si>
    <t>松前町</t>
  </si>
  <si>
    <t>農薬・化学肥料不使用農産物、県GAP農産物</t>
  </si>
  <si>
    <t>野菜</t>
  </si>
  <si>
    <t>特別栽培農産物</t>
  </si>
  <si>
    <t>松山市</t>
  </si>
  <si>
    <t xml:space="preserve">バレイショ </t>
  </si>
  <si>
    <t>農薬・化学肥料不使用農産物</t>
  </si>
  <si>
    <t>久万高原町</t>
  </si>
  <si>
    <t>水稲</t>
  </si>
  <si>
    <t>水稲 コシヒカリ、一般</t>
  </si>
  <si>
    <t>水稲 一般</t>
  </si>
  <si>
    <t>東温市</t>
  </si>
  <si>
    <t>株式会社ひめライス
代表取締役社長　松田　一人</t>
    <rPh sb="10" eb="12">
      <t>ダイヒョウ</t>
    </rPh>
    <rPh sb="12" eb="15">
      <t>トリシマリヤク</t>
    </rPh>
    <rPh sb="15" eb="17">
      <t>シャチョウ</t>
    </rPh>
    <rPh sb="18" eb="20">
      <t>マツダ</t>
    </rPh>
    <rPh sb="21" eb="23">
      <t>カズヒト</t>
    </rPh>
    <phoneticPr fontId="2"/>
  </si>
  <si>
    <t>株式会社田村ごはんプロ
代表取締役　田村　隆悟</t>
    <rPh sb="0" eb="4">
      <t>カブシキガイシャ</t>
    </rPh>
    <rPh sb="12" eb="14">
      <t>ダイヒョウ</t>
    </rPh>
    <rPh sb="14" eb="17">
      <t>トリシマリヤク</t>
    </rPh>
    <rPh sb="18" eb="20">
      <t>タムラ</t>
    </rPh>
    <rPh sb="21" eb="22">
      <t>リュウ</t>
    </rPh>
    <rPh sb="22" eb="23">
      <t>ゴ</t>
    </rPh>
    <phoneticPr fontId="2"/>
  </si>
  <si>
    <t>株式会社ドイ　お米のまつや
代表取締役　土居　松生</t>
    <rPh sb="14" eb="19">
      <t>ダイヒョウトリシマリヤク</t>
    </rPh>
    <rPh sb="20" eb="22">
      <t>ドイ</t>
    </rPh>
    <rPh sb="23" eb="25">
      <t>マツオ</t>
    </rPh>
    <phoneticPr fontId="2"/>
  </si>
  <si>
    <t>松山市高井町1096-1</t>
    <rPh sb="0" eb="3">
      <t>マツヤマシ</t>
    </rPh>
    <rPh sb="3" eb="5">
      <t>タカイ</t>
    </rPh>
    <rPh sb="5" eb="6">
      <t>チョウ</t>
    </rPh>
    <phoneticPr fontId="9"/>
  </si>
  <si>
    <t>松山市道後湯之町６番１３号</t>
    <rPh sb="0" eb="3">
      <t>マツヤマシ</t>
    </rPh>
    <rPh sb="3" eb="5">
      <t>ドウゴ</t>
    </rPh>
    <rPh sb="5" eb="8">
      <t>ユノマチ</t>
    </rPh>
    <rPh sb="9" eb="10">
      <t>バン</t>
    </rPh>
    <rPh sb="12" eb="13">
      <t>ゴウ</t>
    </rPh>
    <phoneticPr fontId="9"/>
  </si>
  <si>
    <t>西予市宇和郡伊方町河内1448-1</t>
    <rPh sb="0" eb="3">
      <t>セイヨシ</t>
    </rPh>
    <rPh sb="3" eb="5">
      <t>ウワ</t>
    </rPh>
    <rPh sb="5" eb="6">
      <t>グン</t>
    </rPh>
    <rPh sb="6" eb="9">
      <t>イカタチョウ</t>
    </rPh>
    <rPh sb="9" eb="11">
      <t>カワウチ</t>
    </rPh>
    <phoneticPr fontId="9"/>
  </si>
  <si>
    <t>宇和島市津島町甲1112番地7</t>
    <rPh sb="0" eb="4">
      <t>ウワジマシ</t>
    </rPh>
    <rPh sb="4" eb="6">
      <t>ツシマ</t>
    </rPh>
    <rPh sb="6" eb="7">
      <t>チョウ</t>
    </rPh>
    <rPh sb="7" eb="8">
      <t>コウ</t>
    </rPh>
    <rPh sb="12" eb="14">
      <t>バンチ</t>
    </rPh>
    <phoneticPr fontId="9"/>
  </si>
  <si>
    <t>喜多郡内子町内子1970</t>
    <rPh sb="6" eb="8">
      <t>ウチコ</t>
    </rPh>
    <phoneticPr fontId="9"/>
  </si>
  <si>
    <t>確認責任者</t>
    <rPh sb="0" eb="2">
      <t>カクニン</t>
    </rPh>
    <rPh sb="2" eb="5">
      <t>セキニンシャ</t>
    </rPh>
    <phoneticPr fontId="1"/>
  </si>
  <si>
    <t>西条市丹原町今井431番地</t>
    <phoneticPr fontId="9"/>
  </si>
  <si>
    <t>〒794-0081　</t>
    <phoneticPr fontId="9"/>
  </si>
  <si>
    <t>0898-23-0246</t>
    <phoneticPr fontId="9"/>
  </si>
  <si>
    <t>089-943-2124</t>
    <phoneticPr fontId="9"/>
  </si>
  <si>
    <t>0893-24-4181</t>
    <phoneticPr fontId="9"/>
  </si>
  <si>
    <t>本社
0893-25-4333
松山営業所
089-983-3231</t>
    <rPh sb="0" eb="2">
      <t>ホンシャ</t>
    </rPh>
    <rPh sb="16" eb="18">
      <t>マツヤマ</t>
    </rPh>
    <rPh sb="18" eb="21">
      <t>エイギョウショ</t>
    </rPh>
    <phoneticPr fontId="9"/>
  </si>
  <si>
    <t>〒795-0064</t>
    <phoneticPr fontId="9"/>
  </si>
  <si>
    <t>089-953-3667</t>
    <phoneticPr fontId="9"/>
  </si>
  <si>
    <t>〒793-0035</t>
    <phoneticPr fontId="9"/>
  </si>
  <si>
    <t>0897-56-3611</t>
    <phoneticPr fontId="9"/>
  </si>
  <si>
    <t>〒794-0015</t>
    <phoneticPr fontId="9"/>
  </si>
  <si>
    <t>0898-22-0017</t>
    <phoneticPr fontId="9"/>
  </si>
  <si>
    <t>〒797-0015</t>
    <phoneticPr fontId="9"/>
  </si>
  <si>
    <t>〒791-0502　</t>
    <phoneticPr fontId="9"/>
  </si>
  <si>
    <t>0898-68-7325</t>
    <phoneticPr fontId="9"/>
  </si>
  <si>
    <t>〒791-1111</t>
    <phoneticPr fontId="9"/>
  </si>
  <si>
    <t>089-975-0362</t>
  </si>
  <si>
    <t>〒790-0842</t>
    <phoneticPr fontId="9"/>
  </si>
  <si>
    <t>089-966-1231</t>
    <phoneticPr fontId="9"/>
  </si>
  <si>
    <t>〒796-0312</t>
    <phoneticPr fontId="9"/>
  </si>
  <si>
    <t>0894-38-2165</t>
  </si>
  <si>
    <t>〒798-3303</t>
  </si>
  <si>
    <t>0895-32-5758</t>
    <phoneticPr fontId="9"/>
  </si>
  <si>
    <t>〒791-3301</t>
  </si>
  <si>
    <t>0893-57-6612</t>
    <phoneticPr fontId="9"/>
  </si>
  <si>
    <t>今治ヤンマー株式会社　松山支店 
松山支店長　和田　美知雄</t>
    <phoneticPr fontId="9"/>
  </si>
  <si>
    <t>〒791-8071</t>
    <phoneticPr fontId="9"/>
  </si>
  <si>
    <t>出荷</t>
    <rPh sb="0" eb="2">
      <t>シュッカ</t>
    </rPh>
    <phoneticPr fontId="2"/>
  </si>
  <si>
    <t>出荷認証時</t>
    <rPh sb="0" eb="2">
      <t>シュッカ</t>
    </rPh>
    <rPh sb="2" eb="4">
      <t>ニンショウ</t>
    </rPh>
    <rPh sb="4" eb="5">
      <t>ジ</t>
    </rPh>
    <phoneticPr fontId="2"/>
  </si>
  <si>
    <t>産地責任者所属</t>
    <rPh sb="0" eb="2">
      <t>サンチ</t>
    </rPh>
    <rPh sb="2" eb="4">
      <t>セキニン</t>
    </rPh>
    <rPh sb="4" eb="5">
      <t>シャ</t>
    </rPh>
    <rPh sb="5" eb="7">
      <t>ショゾク</t>
    </rPh>
    <phoneticPr fontId="2"/>
  </si>
  <si>
    <t>産地責任者名</t>
    <rPh sb="0" eb="2">
      <t>サンチ</t>
    </rPh>
    <rPh sb="2" eb="5">
      <t>セキニンシャ</t>
    </rPh>
    <rPh sb="5" eb="6">
      <t>メイ</t>
    </rPh>
    <phoneticPr fontId="2"/>
  </si>
  <si>
    <t>茶（やぶきた）</t>
    <rPh sb="0" eb="1">
      <t>チャ</t>
    </rPh>
    <phoneticPr fontId="7"/>
  </si>
  <si>
    <t>タマネギ（早生・晩生）</t>
    <rPh sb="5" eb="7">
      <t>ワセ</t>
    </rPh>
    <rPh sb="8" eb="10">
      <t>オクテ</t>
    </rPh>
    <phoneticPr fontId="2"/>
  </si>
  <si>
    <t>No</t>
  </si>
  <si>
    <t>精米認証番号</t>
  </si>
  <si>
    <t>減農薬・減化学肥料</t>
    <rPh sb="0" eb="3">
      <t>ゲンノウヤク</t>
    </rPh>
    <rPh sb="4" eb="5">
      <t>ゲン</t>
    </rPh>
    <rPh sb="5" eb="7">
      <t>カガク</t>
    </rPh>
    <rPh sb="7" eb="9">
      <t>ヒリョウ</t>
    </rPh>
    <phoneticPr fontId="2"/>
  </si>
  <si>
    <t>〒799-1397</t>
  </si>
  <si>
    <t>宇和郡鬼北町大字近永942番地</t>
    <rPh sb="0" eb="2">
      <t>ウワ</t>
    </rPh>
    <rPh sb="2" eb="3">
      <t>グン</t>
    </rPh>
    <rPh sb="3" eb="6">
      <t>キホクチョウ</t>
    </rPh>
    <rPh sb="6" eb="8">
      <t>オオアザ</t>
    </rPh>
    <rPh sb="8" eb="10">
      <t>チカナガ</t>
    </rPh>
    <rPh sb="13" eb="14">
      <t>バン</t>
    </rPh>
    <rPh sb="14" eb="15">
      <t>チ</t>
    </rPh>
    <phoneticPr fontId="9"/>
  </si>
  <si>
    <t>0895-45-1241</t>
    <phoneticPr fontId="9"/>
  </si>
  <si>
    <t>ブルーベリー（露地コンテナ栽培）</t>
    <rPh sb="7" eb="9">
      <t>ロジ</t>
    </rPh>
    <rPh sb="13" eb="15">
      <t>サイバイ</t>
    </rPh>
    <phoneticPr fontId="2"/>
  </si>
  <si>
    <t>ミニトマト（半促成）</t>
    <rPh sb="6" eb="7">
      <t>ハン</t>
    </rPh>
    <rPh sb="7" eb="9">
      <t>ソクセイ</t>
    </rPh>
    <phoneticPr fontId="2"/>
  </si>
  <si>
    <t>有限会社安藤青果
代表取締役　米田　俊一</t>
    <phoneticPr fontId="9"/>
  </si>
  <si>
    <t>〒799-0307</t>
    <phoneticPr fontId="9"/>
  </si>
  <si>
    <t>四国中央市土居町藤原1-15</t>
    <rPh sb="0" eb="5">
      <t>シコクチュウオウシ</t>
    </rPh>
    <rPh sb="5" eb="8">
      <t>ドイチョウ</t>
    </rPh>
    <rPh sb="8" eb="10">
      <t>フジワラ</t>
    </rPh>
    <phoneticPr fontId="9"/>
  </si>
  <si>
    <t>0896-74-7971</t>
    <phoneticPr fontId="9"/>
  </si>
  <si>
    <t>〒792-0013</t>
    <phoneticPr fontId="9"/>
  </si>
  <si>
    <t>新居浜市泉池町10-1</t>
    <rPh sb="0" eb="4">
      <t>ニイハマシ</t>
    </rPh>
    <rPh sb="4" eb="5">
      <t>イズミ</t>
    </rPh>
    <rPh sb="5" eb="6">
      <t>イケ</t>
    </rPh>
    <rPh sb="6" eb="7">
      <t>マチ</t>
    </rPh>
    <phoneticPr fontId="9"/>
  </si>
  <si>
    <t>0897-35-2468</t>
    <phoneticPr fontId="9"/>
  </si>
  <si>
    <t>株式会社銅夢市場
代表取締役　越智　俊博</t>
    <phoneticPr fontId="2"/>
  </si>
  <si>
    <t>国立大学法人　愛媛大学
学長　仁科　弘重</t>
    <phoneticPr fontId="2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</si>
  <si>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1">
      <t>ダイヒョウ</t>
    </rPh>
    <rPh sb="11" eb="13">
      <t>リジ</t>
    </rPh>
    <rPh sb="13" eb="16">
      <t>クミアイチョウ</t>
    </rPh>
    <rPh sb="17" eb="19">
      <t>ゴウダ</t>
    </rPh>
    <rPh sb="20" eb="21">
      <t>ヒサシ</t>
    </rPh>
    <phoneticPr fontId="2"/>
  </si>
  <si>
    <t>株式会社石川興産
代表取締役　石川　修平</t>
    <phoneticPr fontId="9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</si>
  <si>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phoneticPr fontId="17"/>
  </si>
  <si>
    <t>〒799-0411</t>
  </si>
  <si>
    <t>四国中央市下柏町848-1</t>
    <rPh sb="0" eb="2">
      <t>シコク</t>
    </rPh>
    <rPh sb="2" eb="4">
      <t>チュウオウ</t>
    </rPh>
    <rPh sb="4" eb="5">
      <t>シ</t>
    </rPh>
    <rPh sb="5" eb="6">
      <t>シモ</t>
    </rPh>
    <rPh sb="6" eb="7">
      <t>カシワ</t>
    </rPh>
    <rPh sb="7" eb="8">
      <t>チョウ</t>
    </rPh>
    <phoneticPr fontId="9"/>
  </si>
  <si>
    <t>0896-24-1107</t>
    <phoneticPr fontId="9"/>
  </si>
  <si>
    <t>株式会社楽農研究所
代表取締役　菊地　義一</t>
    <rPh sb="0" eb="2">
      <t>カブシキ</t>
    </rPh>
    <rPh sb="2" eb="4">
      <t>カイシャ</t>
    </rPh>
    <rPh sb="4" eb="9">
      <t>ラクノウケンキュウショ</t>
    </rPh>
    <phoneticPr fontId="2"/>
  </si>
  <si>
    <t>申請者（精米確認者）</t>
    <rPh sb="0" eb="3">
      <t>シンセイシャ</t>
    </rPh>
    <rPh sb="4" eb="6">
      <t>セイマイ</t>
    </rPh>
    <rPh sb="6" eb="8">
      <t>カクニン</t>
    </rPh>
    <rPh sb="8" eb="9">
      <t>シャ</t>
    </rPh>
    <phoneticPr fontId="2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</si>
  <si>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2"/>
  </si>
  <si>
    <t>生産地</t>
    <rPh sb="0" eb="3">
      <t>セイサンチ</t>
    </rPh>
    <phoneticPr fontId="2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</si>
  <si>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phoneticPr fontId="4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</si>
  <si>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phoneticPr fontId="2"/>
  </si>
  <si>
    <t>今治市</t>
    <rPh sb="0" eb="3">
      <t>イマバリシ</t>
    </rPh>
    <phoneticPr fontId="7"/>
  </si>
  <si>
    <t>今治市伯方町</t>
    <rPh sb="0" eb="3">
      <t>イマバリシ</t>
    </rPh>
    <rPh sb="3" eb="6">
      <t>ハカタチョウ</t>
    </rPh>
    <phoneticPr fontId="7"/>
  </si>
  <si>
    <t>上島町岩城</t>
    <rPh sb="0" eb="3">
      <t>カミジマチョウ</t>
    </rPh>
    <rPh sb="3" eb="5">
      <t>イワギ</t>
    </rPh>
    <phoneticPr fontId="7"/>
  </si>
  <si>
    <t>八幡浜市</t>
    <rPh sb="0" eb="4">
      <t>ヤワタハマシ</t>
    </rPh>
    <phoneticPr fontId="2"/>
  </si>
  <si>
    <t>西条市</t>
    <rPh sb="0" eb="3">
      <t>サイジョウシ</t>
    </rPh>
    <phoneticPr fontId="7"/>
  </si>
  <si>
    <t>内子町</t>
    <rPh sb="0" eb="3">
      <t>ウチコチョウ</t>
    </rPh>
    <phoneticPr fontId="2"/>
  </si>
  <si>
    <t>今治市上浦町</t>
    <rPh sb="0" eb="3">
      <t>イマバリシ</t>
    </rPh>
    <rPh sb="3" eb="5">
      <t>カミウラ</t>
    </rPh>
    <rPh sb="5" eb="6">
      <t>チョウ</t>
    </rPh>
    <phoneticPr fontId="7"/>
  </si>
  <si>
    <t>今治市上浦町</t>
    <rPh sb="0" eb="3">
      <t>イマバリシ</t>
    </rPh>
    <rPh sb="3" eb="6">
      <t>カミウラチョウ</t>
    </rPh>
    <phoneticPr fontId="7"/>
  </si>
  <si>
    <t>四国中央市</t>
    <rPh sb="0" eb="2">
      <t>シコク</t>
    </rPh>
    <rPh sb="2" eb="4">
      <t>チュウオウ</t>
    </rPh>
    <rPh sb="4" eb="5">
      <t>シ</t>
    </rPh>
    <phoneticPr fontId="7"/>
  </si>
  <si>
    <t>－</t>
  </si>
  <si>
    <t>西条市</t>
    <rPh sb="0" eb="3">
      <t>サイジョウシ</t>
    </rPh>
    <phoneticPr fontId="2"/>
  </si>
  <si>
    <t>－</t>
    <phoneticPr fontId="7"/>
  </si>
  <si>
    <t>水稲：一般（にこまる）</t>
    <rPh sb="0" eb="2">
      <t>スイトウ</t>
    </rPh>
    <rPh sb="3" eb="5">
      <t>イッパン</t>
    </rPh>
    <phoneticPr fontId="2"/>
  </si>
  <si>
    <t>ミニトマト（養液）：普通（ハウス夏秋）</t>
    <rPh sb="6" eb="8">
      <t>ヨウエキ</t>
    </rPh>
    <rPh sb="10" eb="12">
      <t>フツウ</t>
    </rPh>
    <rPh sb="16" eb="17">
      <t>ナツ</t>
    </rPh>
    <rPh sb="17" eb="18">
      <t>アキ</t>
    </rPh>
    <phoneticPr fontId="7"/>
  </si>
  <si>
    <t>香酸柑橘類（レモン・ハウス）</t>
    <rPh sb="0" eb="1">
      <t>コウ</t>
    </rPh>
    <rPh sb="1" eb="2">
      <t>サン</t>
    </rPh>
    <rPh sb="2" eb="4">
      <t>カンキツ</t>
    </rPh>
    <rPh sb="4" eb="5">
      <t>ルイ</t>
    </rPh>
    <phoneticPr fontId="7"/>
  </si>
  <si>
    <t>香酸柑橘類（レモン・露地）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7"/>
  </si>
  <si>
    <t>今治市・上島町岩城</t>
    <rPh sb="0" eb="3">
      <t>イマバリシ</t>
    </rPh>
    <rPh sb="4" eb="7">
      <t>カミジマチョウ</t>
    </rPh>
    <rPh sb="7" eb="9">
      <t>イワギ</t>
    </rPh>
    <phoneticPr fontId="7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</si>
  <si>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7"/>
  </si>
  <si>
    <t>大豆（サチユタカ）</t>
    <rPh sb="0" eb="2">
      <t>ダイズ</t>
    </rPh>
    <phoneticPr fontId="7"/>
  </si>
  <si>
    <t>水稲（一般：ひめの凜）</t>
    <rPh sb="0" eb="2">
      <t>スイトウ</t>
    </rPh>
    <rPh sb="3" eb="5">
      <t>イッパン</t>
    </rPh>
    <rPh sb="9" eb="10">
      <t>リン</t>
    </rPh>
    <phoneticPr fontId="2"/>
  </si>
  <si>
    <t>04A001</t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</si>
  <si>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イシュウ</t>
    </rPh>
    <phoneticPr fontId="3"/>
  </si>
  <si>
    <t>愛媛県立北宇和高等学校
校長　渡邊　弘安</t>
    <rPh sb="15" eb="17">
      <t>ワタナベ</t>
    </rPh>
    <rPh sb="18" eb="20">
      <t>ヒロヤス</t>
    </rPh>
    <phoneticPr fontId="9"/>
  </si>
  <si>
    <t>今治市上浦町井口7487番地2</t>
    <rPh sb="0" eb="3">
      <t>イマバリシ</t>
    </rPh>
    <rPh sb="3" eb="5">
      <t>ウエウラ</t>
    </rPh>
    <rPh sb="5" eb="6">
      <t>マチ</t>
    </rPh>
    <rPh sb="6" eb="8">
      <t>イグチ</t>
    </rPh>
    <rPh sb="12" eb="14">
      <t>バンチ</t>
    </rPh>
    <phoneticPr fontId="9"/>
  </si>
  <si>
    <t>0897-72-8188</t>
    <phoneticPr fontId="9"/>
  </si>
  <si>
    <t>〒794-1402</t>
    <phoneticPr fontId="2"/>
  </si>
  <si>
    <t>節減対象農薬5割以上減
化学肥料5割以上減</t>
    <phoneticPr fontId="2"/>
  </si>
  <si>
    <t>愛媛県立西条農業高等学校
校長　能田　秀樹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phoneticPr fontId="3"/>
  </si>
  <si>
    <t>四国中央市</t>
    <rPh sb="0" eb="2">
      <t>シコク</t>
    </rPh>
    <rPh sb="2" eb="4">
      <t>チュウオウ</t>
    </rPh>
    <rPh sb="4" eb="5">
      <t>シ</t>
    </rPh>
    <phoneticPr fontId="5"/>
  </si>
  <si>
    <t>04A031</t>
  </si>
  <si>
    <t>04A056G</t>
    <phoneticPr fontId="2"/>
  </si>
  <si>
    <t>生産管理者　八木　赳憲</t>
    <rPh sb="0" eb="2">
      <t>セイサン</t>
    </rPh>
    <rPh sb="2" eb="4">
      <t>カンリ</t>
    </rPh>
    <rPh sb="4" eb="5">
      <t>シャ</t>
    </rPh>
    <rPh sb="6" eb="8">
      <t>ヤギ</t>
    </rPh>
    <rPh sb="9" eb="10">
      <t>タケ</t>
    </rPh>
    <rPh sb="10" eb="11">
      <t>ノリ</t>
    </rPh>
    <phoneticPr fontId="2"/>
  </si>
  <si>
    <t>さいさいきて屋（直売所）</t>
    <rPh sb="6" eb="7">
      <t>ヤ</t>
    </rPh>
    <rPh sb="8" eb="11">
      <t>チョクバイジョ</t>
    </rPh>
    <phoneticPr fontId="2"/>
  </si>
  <si>
    <t>直販</t>
    <rPh sb="0" eb="2">
      <t>チョクハン</t>
    </rPh>
    <phoneticPr fontId="2"/>
  </si>
  <si>
    <t>代表取締役　大森　孝宗</t>
    <rPh sb="0" eb="5">
      <t>ダイヒョウトリシマリヤク</t>
    </rPh>
    <rPh sb="6" eb="8">
      <t>オオモリ</t>
    </rPh>
    <rPh sb="9" eb="11">
      <t>タカムネ</t>
    </rPh>
    <phoneticPr fontId="2"/>
  </si>
  <si>
    <t>株式会社AGRI　BASE
代表取締役　長尾　勇太</t>
    <rPh sb="0" eb="4">
      <t>カブシキガイシャ</t>
    </rPh>
    <rPh sb="14" eb="19">
      <t>ダイヒョウトリシマリヤク</t>
    </rPh>
    <rPh sb="20" eb="22">
      <t>ナガオ</t>
    </rPh>
    <rPh sb="23" eb="25">
      <t>ユウタ</t>
    </rPh>
    <phoneticPr fontId="9"/>
  </si>
  <si>
    <t>090-9453-3611</t>
    <phoneticPr fontId="9"/>
  </si>
  <si>
    <t>〒791-8016</t>
    <phoneticPr fontId="2"/>
  </si>
  <si>
    <t>愛媛県立丹原高等学校
校長　菊池　博喜</t>
    <rPh sb="0" eb="4">
      <t>エヒメケンリツ</t>
    </rPh>
    <rPh sb="4" eb="10">
      <t>タンバラコウトウガッコウ</t>
    </rPh>
    <phoneticPr fontId="2"/>
  </si>
  <si>
    <t>東宇和農業協同組合
代表理事組合長　石野　満章</t>
    <phoneticPr fontId="2"/>
  </si>
  <si>
    <t>〒790-0063</t>
  </si>
  <si>
    <t>松山市辻町13-5</t>
    <rPh sb="0" eb="3">
      <t>マツヤマシ</t>
    </rPh>
    <rPh sb="3" eb="4">
      <t>ツジ</t>
    </rPh>
    <rPh sb="4" eb="5">
      <t>マチ</t>
    </rPh>
    <phoneticPr fontId="1"/>
  </si>
  <si>
    <t>089-923-8670</t>
  </si>
  <si>
    <t>NPO法人愛媛県有機農業研究会
理事長　安井　孝</t>
    <rPh sb="3" eb="5">
      <t>ホウジン</t>
    </rPh>
    <rPh sb="5" eb="8">
      <t>エヒメケン</t>
    </rPh>
    <rPh sb="8" eb="10">
      <t>ユウキ</t>
    </rPh>
    <rPh sb="10" eb="12">
      <t>ノウギョウ</t>
    </rPh>
    <rPh sb="12" eb="15">
      <t>ケンキュウカイ</t>
    </rPh>
    <rPh sb="16" eb="19">
      <t>リジチョウ</t>
    </rPh>
    <rPh sb="20" eb="22">
      <t>ヤスイ</t>
    </rPh>
    <rPh sb="23" eb="24">
      <t>タカシ</t>
    </rPh>
    <phoneticPr fontId="2"/>
  </si>
  <si>
    <t>〒794-0827</t>
  </si>
  <si>
    <t>今治市辻堂1-4-11</t>
    <rPh sb="0" eb="3">
      <t>イマバリシ</t>
    </rPh>
    <rPh sb="3" eb="5">
      <t>ツジドウ</t>
    </rPh>
    <phoneticPr fontId="1"/>
  </si>
  <si>
    <t>0898-48-6326</t>
  </si>
  <si>
    <t>株式会社GREEN DOOR
代表取締役社長　大槻　幸宏  （大槻　最上）</t>
    <phoneticPr fontId="2"/>
  </si>
  <si>
    <t>松山市道後湯之町６番１３号</t>
  </si>
  <si>
    <t>089-966-1231</t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</si>
  <si>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2"/>
  </si>
  <si>
    <t>〒790-0805</t>
  </si>
  <si>
    <t>松山市西石井1-9-22</t>
    <rPh sb="0" eb="3">
      <t>マツヤマシ</t>
    </rPh>
    <rPh sb="3" eb="4">
      <t>ニシ</t>
    </rPh>
    <rPh sb="4" eb="6">
      <t>イシイ</t>
    </rPh>
    <phoneticPr fontId="1"/>
  </si>
  <si>
    <t>089-968-1105</t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</si>
  <si>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リジチョウ</t>
    </rPh>
    <rPh sb="18" eb="21">
      <t>オガサワラ</t>
    </rPh>
    <rPh sb="22" eb="24">
      <t>エイジ</t>
    </rPh>
    <phoneticPr fontId="2"/>
  </si>
  <si>
    <t>松山市久万ノ台1201-2</t>
    <rPh sb="0" eb="3">
      <t>マツヤマシ</t>
    </rPh>
    <rPh sb="3" eb="5">
      <t>クマ</t>
    </rPh>
    <rPh sb="6" eb="7">
      <t>ダイ</t>
    </rPh>
    <phoneticPr fontId="9"/>
  </si>
  <si>
    <t>〒799-0702</t>
    <phoneticPr fontId="2"/>
  </si>
  <si>
    <t>ブルーベリー</t>
    <phoneticPr fontId="2"/>
  </si>
  <si>
    <t>節減対象農薬3割以上減
化学肥料5割以上減</t>
  </si>
  <si>
    <t>丸今青果、丸温青果</t>
    <rPh sb="0" eb="1">
      <t>マル</t>
    </rPh>
    <rPh sb="1" eb="2">
      <t>イマ</t>
    </rPh>
    <rPh sb="2" eb="4">
      <t>セイカ</t>
    </rPh>
    <rPh sb="5" eb="6">
      <t>マル</t>
    </rPh>
    <rPh sb="6" eb="7">
      <t>オン</t>
    </rPh>
    <rPh sb="7" eb="9">
      <t>セイカ</t>
    </rPh>
    <phoneticPr fontId="2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</si>
  <si>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phoneticPr fontId="2"/>
  </si>
  <si>
    <t>有限会社あぐり</t>
    <rPh sb="0" eb="4">
      <t>ユウゲンガイシャ</t>
    </rPh>
    <phoneticPr fontId="2"/>
  </si>
  <si>
    <t>中田　貴明</t>
    <rPh sb="0" eb="2">
      <t>ナカタ</t>
    </rPh>
    <rPh sb="3" eb="5">
      <t>タカアキ</t>
    </rPh>
    <phoneticPr fontId="2"/>
  </si>
  <si>
    <t>スイートコーン</t>
    <phoneticPr fontId="2"/>
  </si>
  <si>
    <t>04A091G</t>
    <phoneticPr fontId="2"/>
  </si>
  <si>
    <t>04A092G</t>
    <phoneticPr fontId="2"/>
  </si>
  <si>
    <t>04A093G</t>
    <phoneticPr fontId="2"/>
  </si>
  <si>
    <t>04A100G</t>
    <phoneticPr fontId="2"/>
  </si>
  <si>
    <t>有限会社シティアイズ</t>
    <rPh sb="0" eb="4">
      <t>ユウゲンガイシャ</t>
    </rPh>
    <phoneticPr fontId="2"/>
  </si>
  <si>
    <t>代表取締役　永井　正信</t>
    <rPh sb="0" eb="2">
      <t>ダイヒョウ</t>
    </rPh>
    <rPh sb="2" eb="5">
      <t>トリシマリヤク</t>
    </rPh>
    <rPh sb="6" eb="8">
      <t>ナガイ</t>
    </rPh>
    <rPh sb="9" eb="11">
      <t>マサノブ</t>
    </rPh>
    <phoneticPr fontId="2"/>
  </si>
  <si>
    <t>松山青果株式会社</t>
    <rPh sb="0" eb="2">
      <t>マツヤマ</t>
    </rPh>
    <rPh sb="2" eb="4">
      <t>セイカ</t>
    </rPh>
    <rPh sb="4" eb="8">
      <t>カブシキガイシャ</t>
    </rPh>
    <phoneticPr fontId="2"/>
  </si>
  <si>
    <t>野間　千愛</t>
    <rPh sb="0" eb="2">
      <t>ノマ</t>
    </rPh>
    <rPh sb="3" eb="4">
      <t>セン</t>
    </rPh>
    <rPh sb="4" eb="5">
      <t>アイ</t>
    </rPh>
    <phoneticPr fontId="2"/>
  </si>
  <si>
    <t>―</t>
    <phoneticPr fontId="2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</si>
  <si>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9" eb="21">
      <t>ヨシミ</t>
    </rPh>
    <rPh sb="22" eb="24">
      <t>カズヤ</t>
    </rPh>
    <phoneticPr fontId="2"/>
  </si>
  <si>
    <t>株式会社まちづくり松野
代表取締役　坂本　浩</t>
    <rPh sb="0" eb="4">
      <t>カブシキガイシャ</t>
    </rPh>
    <rPh sb="9" eb="11">
      <t>マツノ</t>
    </rPh>
    <rPh sb="12" eb="14">
      <t>ダイヒョウ</t>
    </rPh>
    <rPh sb="14" eb="17">
      <t>トリシマリヤク</t>
    </rPh>
    <rPh sb="18" eb="20">
      <t>サカモト</t>
    </rPh>
    <rPh sb="21" eb="22">
      <t>ヒロシ</t>
    </rPh>
    <phoneticPr fontId="2"/>
  </si>
  <si>
    <t>北宇和郡松野町延野々1510-1</t>
    <rPh sb="0" eb="4">
      <t>キタウワグン</t>
    </rPh>
    <rPh sb="4" eb="7">
      <t>マツノチョウ</t>
    </rPh>
    <rPh sb="7" eb="8">
      <t>エン</t>
    </rPh>
    <rPh sb="8" eb="10">
      <t>ノノ</t>
    </rPh>
    <phoneticPr fontId="9"/>
  </si>
  <si>
    <t>0895-20-5006</t>
    <phoneticPr fontId="9"/>
  </si>
  <si>
    <t>04A130</t>
  </si>
  <si>
    <t>04A132</t>
  </si>
  <si>
    <t>04A134</t>
  </si>
  <si>
    <t>04A135</t>
  </si>
  <si>
    <t>節減対象農薬不使用・化学肥料不使用</t>
  </si>
  <si>
    <t>愛媛県立伊予農業高等学校
校長　福岡　恵里子</t>
    <rPh sb="16" eb="18">
      <t>フクオカ</t>
    </rPh>
    <rPh sb="19" eb="22">
      <t>エリコ</t>
    </rPh>
    <phoneticPr fontId="2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</si>
  <si>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2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</si>
  <si>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5">
      <t>ダイヒョウリジ</t>
    </rPh>
    <rPh sb="15" eb="18">
      <t>リジチョウ</t>
    </rPh>
    <phoneticPr fontId="2"/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</si>
  <si>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7">
      <t>ダイヒョウリジリジチョウ</t>
    </rPh>
    <rPh sb="18" eb="21">
      <t>オガサワラ</t>
    </rPh>
    <rPh sb="22" eb="24">
      <t>エイジ</t>
    </rPh>
    <phoneticPr fontId="2"/>
  </si>
  <si>
    <t>有限会社松山米穀卸
代表取締役　三宗　国興</t>
    <rPh sb="4" eb="6">
      <t>マツヤマ</t>
    </rPh>
    <rPh sb="6" eb="8">
      <t>ベイコク</t>
    </rPh>
    <rPh sb="8" eb="9">
      <t>オロシ</t>
    </rPh>
    <rPh sb="10" eb="15">
      <t>ダイヒョウトリシマリヤク</t>
    </rPh>
    <rPh sb="16" eb="18">
      <t>ミツムネ</t>
    </rPh>
    <rPh sb="19" eb="20">
      <t>クニ</t>
    </rPh>
    <rPh sb="20" eb="21">
      <t>オキ</t>
    </rPh>
    <phoneticPr fontId="9"/>
  </si>
  <si>
    <t>松山市安城寺町216-1</t>
    <rPh sb="0" eb="2">
      <t>マツヤマ</t>
    </rPh>
    <rPh sb="2" eb="3">
      <t>シ</t>
    </rPh>
    <rPh sb="3" eb="6">
      <t>アンジョウジ</t>
    </rPh>
    <rPh sb="6" eb="7">
      <t>マチ</t>
    </rPh>
    <phoneticPr fontId="9"/>
  </si>
  <si>
    <t>愛媛大学附属高等学校
校長　吉村　直道</t>
    <rPh sb="0" eb="2">
      <t>エヒメ</t>
    </rPh>
    <rPh sb="2" eb="4">
      <t>ダイガク</t>
    </rPh>
    <rPh sb="4" eb="6">
      <t>フゾク</t>
    </rPh>
    <rPh sb="6" eb="8">
      <t>コウトウ</t>
    </rPh>
    <rPh sb="8" eb="10">
      <t>ガッコウ</t>
    </rPh>
    <rPh sb="11" eb="13">
      <t>コウチョウ</t>
    </rPh>
    <rPh sb="14" eb="16">
      <t>ヨシムラ</t>
    </rPh>
    <rPh sb="17" eb="19">
      <t>ナオミチ</t>
    </rPh>
    <phoneticPr fontId="2"/>
  </si>
  <si>
    <t>松山市樽味3丁目2-40</t>
    <rPh sb="0" eb="2">
      <t>マツヤマ</t>
    </rPh>
    <rPh sb="2" eb="3">
      <t>シ</t>
    </rPh>
    <rPh sb="3" eb="5">
      <t>タルミ</t>
    </rPh>
    <rPh sb="6" eb="8">
      <t>チョウメ</t>
    </rPh>
    <phoneticPr fontId="9"/>
  </si>
  <si>
    <t>089-946-9911</t>
    <phoneticPr fontId="9"/>
  </si>
  <si>
    <t>089-922-1772</t>
    <phoneticPr fontId="9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</si>
  <si>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rPh sb="14" eb="16">
      <t>ダイヒョウ</t>
    </rPh>
    <rPh sb="16" eb="19">
      <t>トリシマリヤク</t>
    </rPh>
    <rPh sb="20" eb="22">
      <t>キクチ</t>
    </rPh>
    <rPh sb="23" eb="25">
      <t>ヨシカズ</t>
    </rPh>
    <phoneticPr fontId="2"/>
  </si>
  <si>
    <t>松山市農業協同組合
代表理事組合長　阿部　和孝</t>
    <rPh sb="0" eb="3">
      <t>マツヤマシ</t>
    </rPh>
    <rPh sb="3" eb="9">
      <t>ノウギョウキョウドウクミアイ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0"/>
  </si>
  <si>
    <t>有限会社松山米穀卸
代表取締役　三宗　国興</t>
    <rPh sb="0" eb="4">
      <t>ユウゲンガイシャ</t>
    </rPh>
    <rPh sb="4" eb="6">
      <t>マツヤマ</t>
    </rPh>
    <rPh sb="6" eb="8">
      <t>ベイコク</t>
    </rPh>
    <rPh sb="8" eb="9">
      <t>オロシ</t>
    </rPh>
    <rPh sb="10" eb="12">
      <t>ダイヒョウ</t>
    </rPh>
    <rPh sb="12" eb="15">
      <t>トリシマリヤク</t>
    </rPh>
    <rPh sb="16" eb="18">
      <t>ミツムネ</t>
    </rPh>
    <rPh sb="19" eb="20">
      <t>クニ</t>
    </rPh>
    <rPh sb="20" eb="21">
      <t>オキ</t>
    </rPh>
    <phoneticPr fontId="0"/>
  </si>
  <si>
    <t>松田包装株式会社
代表取締役　松田　幸善</t>
    <rPh sb="9" eb="14">
      <t>ダイヒョウトリシマリヤク</t>
    </rPh>
    <rPh sb="15" eb="17">
      <t>マツダ</t>
    </rPh>
    <rPh sb="18" eb="19">
      <t>ユキ</t>
    </rPh>
    <rPh sb="19" eb="20">
      <t>ヨシ</t>
    </rPh>
    <phoneticPr fontId="2"/>
  </si>
  <si>
    <t>愛媛大学附属高等学校
校長　吉村　直道</t>
    <rPh sb="0" eb="4">
      <t>エヒメダイガク</t>
    </rPh>
    <rPh sb="4" eb="6">
      <t>フゾク</t>
    </rPh>
    <rPh sb="6" eb="10">
      <t>コウトウガッコウ</t>
    </rPh>
    <rPh sb="11" eb="13">
      <t>コウチョウ</t>
    </rPh>
    <rPh sb="14" eb="16">
      <t>ヨシムラ</t>
    </rPh>
    <rPh sb="17" eb="19">
      <t>ナオミチ</t>
    </rPh>
    <phoneticPr fontId="0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</si>
  <si>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イシノ</t>
    </rPh>
    <rPh sb="21" eb="23">
      <t>ミツアキ</t>
    </rPh>
    <phoneticPr fontId="2"/>
  </si>
  <si>
    <t>〒790-0905</t>
    <phoneticPr fontId="2"/>
  </si>
  <si>
    <t>〒791-8006</t>
    <phoneticPr fontId="2"/>
  </si>
  <si>
    <t>水稲：一般（ヒノヒカリ）</t>
    <rPh sb="0" eb="2">
      <t>スイトウ</t>
    </rPh>
    <rPh sb="3" eb="5">
      <t>イッパン</t>
    </rPh>
    <phoneticPr fontId="7"/>
  </si>
  <si>
    <t>大豆</t>
    <rPh sb="0" eb="2">
      <t>ダイズ</t>
    </rPh>
    <phoneticPr fontId="2"/>
  </si>
  <si>
    <t>水稲一般</t>
    <rPh sb="0" eb="4">
      <t>スイトウイッパン</t>
    </rPh>
    <phoneticPr fontId="0"/>
  </si>
  <si>
    <t>スイートコーン</t>
    <phoneticPr fontId="0"/>
  </si>
  <si>
    <t>香酸柑橘類（レモン・露地）</t>
    <rPh sb="0" eb="1">
      <t>カオル</t>
    </rPh>
    <rPh sb="1" eb="2">
      <t>サン</t>
    </rPh>
    <rPh sb="2" eb="4">
      <t>カンキツ</t>
    </rPh>
    <rPh sb="4" eb="5">
      <t>ルイ</t>
    </rPh>
    <rPh sb="10" eb="12">
      <t>ロジ</t>
    </rPh>
    <phoneticPr fontId="2"/>
  </si>
  <si>
    <t>05A001</t>
    <phoneticPr fontId="2"/>
  </si>
  <si>
    <t>05A002</t>
  </si>
  <si>
    <t>05A003</t>
  </si>
  <si>
    <t>05A004</t>
  </si>
  <si>
    <t>05A007</t>
  </si>
  <si>
    <t>05A008</t>
  </si>
  <si>
    <t>05A009</t>
  </si>
  <si>
    <t>05A010</t>
  </si>
  <si>
    <t>05A011</t>
  </si>
  <si>
    <t>05A012</t>
  </si>
  <si>
    <t>05A013</t>
  </si>
  <si>
    <t>05A014</t>
  </si>
  <si>
    <t>05A015</t>
  </si>
  <si>
    <t>05A016</t>
  </si>
  <si>
    <t>05A017</t>
  </si>
  <si>
    <t>05A018</t>
  </si>
  <si>
    <t>05A019</t>
  </si>
  <si>
    <t>05A020</t>
  </si>
  <si>
    <t>05A021</t>
  </si>
  <si>
    <t>05A022</t>
  </si>
  <si>
    <t>05A023</t>
  </si>
  <si>
    <t>05A024</t>
  </si>
  <si>
    <t>05A025</t>
  </si>
  <si>
    <t>05A026</t>
  </si>
  <si>
    <t>05A027</t>
  </si>
  <si>
    <t>05A028</t>
  </si>
  <si>
    <t>05A029</t>
  </si>
  <si>
    <t>05A030</t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</si>
  <si>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24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</si>
  <si>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4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</si>
  <si>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"/>
  </si>
  <si>
    <t>養液栽培
節減対象農薬3割以上減</t>
    <rPh sb="5" eb="7">
      <t>セツゲン</t>
    </rPh>
    <rPh sb="7" eb="9">
      <t>タイショウ</t>
    </rPh>
    <rPh sb="9" eb="11">
      <t>ノウヤク</t>
    </rPh>
    <phoneticPr fontId="2"/>
  </si>
  <si>
    <t>節減対象農薬3割以上減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2"/>
  </si>
  <si>
    <t>特別栽培農産物</t>
    <phoneticPr fontId="0"/>
  </si>
  <si>
    <t>節減対象農薬５割以上減・化学肥料５割以上減</t>
    <phoneticPr fontId="0"/>
  </si>
  <si>
    <t>節減対象農薬５割以上減・化学肥料不使用</t>
    <phoneticPr fontId="0"/>
  </si>
  <si>
    <t>松山市・松前町</t>
    <rPh sb="4" eb="7">
      <t>マサキチョウ</t>
    </rPh>
    <phoneticPr fontId="0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</si>
  <si>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2"/>
  </si>
  <si>
    <t>主任　脇　利夫</t>
    <rPh sb="0" eb="2">
      <t>シュニン</t>
    </rPh>
    <rPh sb="3" eb="4">
      <t>ワキ</t>
    </rPh>
    <rPh sb="5" eb="7">
      <t>トシオ</t>
    </rPh>
    <phoneticPr fontId="2"/>
  </si>
  <si>
    <t>自社で使用</t>
    <rPh sb="0" eb="2">
      <t>ジシャ</t>
    </rPh>
    <rPh sb="3" eb="5">
      <t>シヨウ</t>
    </rPh>
    <phoneticPr fontId="2"/>
  </si>
  <si>
    <t>05B002</t>
  </si>
  <si>
    <t>05B003</t>
  </si>
  <si>
    <t>有限会社脇製茶場</t>
    <rPh sb="0" eb="4">
      <t>ユウゲンガイシャ</t>
    </rPh>
    <rPh sb="4" eb="5">
      <t>ワキ</t>
    </rPh>
    <rPh sb="5" eb="7">
      <t>セイチャ</t>
    </rPh>
    <rPh sb="7" eb="8">
      <t>ジョウ</t>
    </rPh>
    <phoneticPr fontId="2"/>
  </si>
  <si>
    <t>代表取締役　脇　斗志也</t>
    <rPh sb="0" eb="2">
      <t>ダイヒョウ</t>
    </rPh>
    <rPh sb="2" eb="5">
      <t>トリシマリヤク</t>
    </rPh>
    <rPh sb="6" eb="7">
      <t>ワキ</t>
    </rPh>
    <rPh sb="8" eb="9">
      <t>ト</t>
    </rPh>
    <rPh sb="9" eb="10">
      <t>シ</t>
    </rPh>
    <rPh sb="10" eb="11">
      <t>ヤ</t>
    </rPh>
    <phoneticPr fontId="2"/>
  </si>
  <si>
    <t>大西茶園</t>
    <rPh sb="0" eb="2">
      <t>オオニシ</t>
    </rPh>
    <rPh sb="2" eb="4">
      <t>チャエン</t>
    </rPh>
    <phoneticPr fontId="2"/>
  </si>
  <si>
    <t>代表　大西　嘉一郎</t>
    <rPh sb="0" eb="2">
      <t>ダイヒョウ</t>
    </rPh>
    <rPh sb="3" eb="5">
      <t>オオニシ</t>
    </rPh>
    <rPh sb="6" eb="7">
      <t>カ</t>
    </rPh>
    <rPh sb="7" eb="9">
      <t>イチロウ</t>
    </rPh>
    <phoneticPr fontId="2"/>
  </si>
  <si>
    <t>株式会社やまびこ、産直市等</t>
    <rPh sb="0" eb="4">
      <t>カブシキガイシャ</t>
    </rPh>
    <rPh sb="9" eb="11">
      <t>サンチョク</t>
    </rPh>
    <rPh sb="11" eb="12">
      <t>イチ</t>
    </rPh>
    <rPh sb="12" eb="13">
      <t>トウ</t>
    </rPh>
    <phoneticPr fontId="2"/>
  </si>
  <si>
    <t>産直市（じゃじゃうま市、水都市他）、ネット販売</t>
    <rPh sb="0" eb="2">
      <t>サンチョク</t>
    </rPh>
    <rPh sb="2" eb="3">
      <t>イチ</t>
    </rPh>
    <rPh sb="10" eb="11">
      <t>イチ</t>
    </rPh>
    <rPh sb="12" eb="13">
      <t>スイ</t>
    </rPh>
    <rPh sb="13" eb="15">
      <t>トシ</t>
    </rPh>
    <rPh sb="15" eb="16">
      <t>ホカ</t>
    </rPh>
    <rPh sb="21" eb="23">
      <t>ハンバイ</t>
    </rPh>
    <phoneticPr fontId="2"/>
  </si>
  <si>
    <t>05B004G</t>
    <phoneticPr fontId="2"/>
  </si>
  <si>
    <t>05B005G</t>
  </si>
  <si>
    <t>株式会社石川興産</t>
    <rPh sb="0" eb="6">
      <t>カブシキガイシャイシカワ</t>
    </rPh>
    <rPh sb="6" eb="8">
      <t>コウサン</t>
    </rPh>
    <phoneticPr fontId="2"/>
  </si>
  <si>
    <t>市場関係、生協他</t>
    <rPh sb="0" eb="2">
      <t>シジョウ</t>
    </rPh>
    <rPh sb="2" eb="4">
      <t>カンケイ</t>
    </rPh>
    <rPh sb="5" eb="7">
      <t>セイキョウ</t>
    </rPh>
    <rPh sb="7" eb="8">
      <t>ホカ</t>
    </rPh>
    <phoneticPr fontId="2"/>
  </si>
  <si>
    <t>05B006</t>
  </si>
  <si>
    <t>二神　明宏</t>
    <rPh sb="0" eb="2">
      <t>フタガミ</t>
    </rPh>
    <rPh sb="3" eb="5">
      <t>アキヒロ</t>
    </rPh>
    <phoneticPr fontId="2"/>
  </si>
  <si>
    <t>観光農園、ＥＣサイト</t>
    <rPh sb="0" eb="2">
      <t>カンコウ</t>
    </rPh>
    <rPh sb="2" eb="4">
      <t>ノウエン</t>
    </rPh>
    <phoneticPr fontId="2"/>
  </si>
  <si>
    <t>05B007</t>
  </si>
  <si>
    <t>直売所（ＤＣＭ周桑店）</t>
    <rPh sb="0" eb="3">
      <t>チョクバイジョ</t>
    </rPh>
    <rPh sb="7" eb="9">
      <t>シュウソウ</t>
    </rPh>
    <rPh sb="9" eb="10">
      <t>テン</t>
    </rPh>
    <phoneticPr fontId="2"/>
  </si>
  <si>
    <t>05B008</t>
  </si>
  <si>
    <t>05B009</t>
  </si>
  <si>
    <t>05B010</t>
  </si>
  <si>
    <t>05B011</t>
  </si>
  <si>
    <t>05B012</t>
  </si>
  <si>
    <t>山下　泉</t>
    <rPh sb="0" eb="2">
      <t>ヤマシタ</t>
    </rPh>
    <rPh sb="3" eb="4">
      <t>イズミ</t>
    </rPh>
    <phoneticPr fontId="2"/>
  </si>
  <si>
    <t>岡田　辰敏</t>
    <rPh sb="0" eb="2">
      <t>オカダ</t>
    </rPh>
    <rPh sb="3" eb="5">
      <t>タツトシ</t>
    </rPh>
    <phoneticPr fontId="2"/>
  </si>
  <si>
    <t>本宮　和弘</t>
  </si>
  <si>
    <t>髙宮　陽司</t>
    <rPh sb="0" eb="1">
      <t>タカ</t>
    </rPh>
    <rPh sb="1" eb="2">
      <t>ミヤ</t>
    </rPh>
    <rPh sb="3" eb="5">
      <t>ヨウジ</t>
    </rPh>
    <phoneticPr fontId="2"/>
  </si>
  <si>
    <t>高橋　達也</t>
    <rPh sb="0" eb="2">
      <t>タカハシ</t>
    </rPh>
    <rPh sb="3" eb="5">
      <t>タツヤ</t>
    </rPh>
    <phoneticPr fontId="2"/>
  </si>
  <si>
    <t>05B013</t>
  </si>
  <si>
    <t>株式会社　L'Ortolano</t>
    <rPh sb="0" eb="4">
      <t>カブシキガイシャ</t>
    </rPh>
    <phoneticPr fontId="2"/>
  </si>
  <si>
    <t>代表取締役　伊藤　勇</t>
    <rPh sb="0" eb="5">
      <t>ダイヒョウトリシマリヤク</t>
    </rPh>
    <rPh sb="6" eb="8">
      <t>イトウ</t>
    </rPh>
    <rPh sb="9" eb="10">
      <t>イサム</t>
    </rPh>
    <phoneticPr fontId="2"/>
  </si>
  <si>
    <t>自社店頭販売、産直市場</t>
    <rPh sb="0" eb="2">
      <t>ジシャ</t>
    </rPh>
    <rPh sb="2" eb="4">
      <t>テントウ</t>
    </rPh>
    <rPh sb="4" eb="6">
      <t>ハンバイ</t>
    </rPh>
    <rPh sb="7" eb="9">
      <t>サンチョク</t>
    </rPh>
    <rPh sb="9" eb="11">
      <t>イチバ</t>
    </rPh>
    <phoneticPr fontId="2"/>
  </si>
  <si>
    <t>05B014</t>
  </si>
  <si>
    <t>05B015</t>
  </si>
  <si>
    <t>食良協力会</t>
    <rPh sb="0" eb="1">
      <t>ショク</t>
    </rPh>
    <rPh sb="1" eb="2">
      <t>リョウ</t>
    </rPh>
    <rPh sb="2" eb="5">
      <t>キョウリョクカイ</t>
    </rPh>
    <phoneticPr fontId="2"/>
  </si>
  <si>
    <t>岡崎　仁志</t>
    <rPh sb="0" eb="2">
      <t>オカザキ</t>
    </rPh>
    <rPh sb="3" eb="5">
      <t>ヒトシ</t>
    </rPh>
    <phoneticPr fontId="2"/>
  </si>
  <si>
    <t>05B016</t>
  </si>
  <si>
    <t>宮本製茶工場</t>
    <rPh sb="0" eb="2">
      <t>ミヤモト</t>
    </rPh>
    <rPh sb="2" eb="4">
      <t>セイチャ</t>
    </rPh>
    <rPh sb="4" eb="6">
      <t>コウジョウ</t>
    </rPh>
    <phoneticPr fontId="2"/>
  </si>
  <si>
    <t>代表者　宮本　甫美</t>
    <rPh sb="0" eb="3">
      <t>ダイヒョウシャ</t>
    </rPh>
    <rPh sb="4" eb="6">
      <t>ミヤモト</t>
    </rPh>
    <rPh sb="7" eb="8">
      <t>ウラ</t>
    </rPh>
    <rPh sb="8" eb="9">
      <t>ミ</t>
    </rPh>
    <phoneticPr fontId="2"/>
  </si>
  <si>
    <t>株式会社嶋茶舗、道の駅「みかわ」、久万高原駅「やまなみ」、古岩屋荘、スーパー田中、コーナン久万・三津、道の駅「天空の郷さんさん」他</t>
    <rPh sb="0" eb="4">
      <t>カブシキガイシャ</t>
    </rPh>
    <rPh sb="4" eb="5">
      <t>シマ</t>
    </rPh>
    <rPh sb="5" eb="6">
      <t>チャ</t>
    </rPh>
    <rPh sb="6" eb="7">
      <t>ホ</t>
    </rPh>
    <rPh sb="8" eb="9">
      <t>ミチ</t>
    </rPh>
    <rPh sb="10" eb="11">
      <t>エキ</t>
    </rPh>
    <rPh sb="17" eb="21">
      <t>クマコウゲン</t>
    </rPh>
    <rPh sb="21" eb="22">
      <t>エキ</t>
    </rPh>
    <rPh sb="29" eb="30">
      <t>コ</t>
    </rPh>
    <rPh sb="30" eb="32">
      <t>イワヤ</t>
    </rPh>
    <rPh sb="32" eb="33">
      <t>ソウ</t>
    </rPh>
    <rPh sb="38" eb="40">
      <t>タナカ</t>
    </rPh>
    <rPh sb="45" eb="47">
      <t>クマ</t>
    </rPh>
    <rPh sb="48" eb="50">
      <t>ミツ</t>
    </rPh>
    <rPh sb="51" eb="52">
      <t>ミチ</t>
    </rPh>
    <rPh sb="53" eb="54">
      <t>エキ</t>
    </rPh>
    <rPh sb="55" eb="57">
      <t>テンクウ</t>
    </rPh>
    <rPh sb="58" eb="59">
      <t>サト</t>
    </rPh>
    <rPh sb="64" eb="65">
      <t>ホカ</t>
    </rPh>
    <phoneticPr fontId="2"/>
  </si>
  <si>
    <t>05B017G</t>
    <phoneticPr fontId="2"/>
  </si>
  <si>
    <t>05B018G</t>
  </si>
  <si>
    <t>05B019G</t>
  </si>
  <si>
    <t>若鮎亭、ｻﾆｰﾏｰﾄ、セブンスター、ボンラスパイユ他</t>
    <rPh sb="0" eb="2">
      <t>ワカアユ</t>
    </rPh>
    <rPh sb="2" eb="3">
      <t>テイ</t>
    </rPh>
    <rPh sb="25" eb="26">
      <t>ホカ</t>
    </rPh>
    <phoneticPr fontId="2"/>
  </si>
  <si>
    <t>05B020G</t>
  </si>
  <si>
    <t>05B022</t>
  </si>
  <si>
    <t>05B023</t>
  </si>
  <si>
    <t>まんま農園</t>
    <rPh sb="3" eb="5">
      <t>ノウエン</t>
    </rPh>
    <phoneticPr fontId="2"/>
  </si>
  <si>
    <t>宮本　昌明</t>
    <rPh sb="0" eb="2">
      <t>ミヤモト</t>
    </rPh>
    <rPh sb="3" eb="5">
      <t>マサアキ</t>
    </rPh>
    <phoneticPr fontId="2"/>
  </si>
  <si>
    <t>有限会社高山ガーデン</t>
    <rPh sb="0" eb="4">
      <t>ユウゲンガイシャ</t>
    </rPh>
    <rPh sb="4" eb="6">
      <t>タカヤマ</t>
    </rPh>
    <phoneticPr fontId="2"/>
  </si>
  <si>
    <t>代表取締役　山﨑　英</t>
    <rPh sb="0" eb="5">
      <t>ダイヒョウトリシマリヤク</t>
    </rPh>
    <rPh sb="6" eb="8">
      <t>ヤマサキ</t>
    </rPh>
    <rPh sb="9" eb="10">
      <t>ヒデ</t>
    </rPh>
    <phoneticPr fontId="2"/>
  </si>
  <si>
    <t>スーパー直売所、個人販売</t>
    <rPh sb="4" eb="6">
      <t>チョクバイ</t>
    </rPh>
    <rPh sb="6" eb="7">
      <t>ショ</t>
    </rPh>
    <rPh sb="8" eb="10">
      <t>コジン</t>
    </rPh>
    <rPh sb="10" eb="12">
      <t>ハンバイ</t>
    </rPh>
    <phoneticPr fontId="2"/>
  </si>
  <si>
    <t>道の駅小田の郷せせらぎ、個人販売（宅配等）、加工用</t>
    <rPh sb="0" eb="1">
      <t>ミチ</t>
    </rPh>
    <rPh sb="2" eb="3">
      <t>エキ</t>
    </rPh>
    <rPh sb="3" eb="5">
      <t>オダ</t>
    </rPh>
    <rPh sb="6" eb="7">
      <t>サト</t>
    </rPh>
    <rPh sb="12" eb="14">
      <t>コジン</t>
    </rPh>
    <rPh sb="14" eb="16">
      <t>ハンバイ</t>
    </rPh>
    <rPh sb="17" eb="19">
      <t>タクハイ</t>
    </rPh>
    <rPh sb="19" eb="20">
      <t>トウ</t>
    </rPh>
    <rPh sb="22" eb="25">
      <t>カコウヨウ</t>
    </rPh>
    <phoneticPr fontId="2"/>
  </si>
  <si>
    <t>05B024</t>
  </si>
  <si>
    <t>（一社）愛媛官戸物産協会、松山青果</t>
    <rPh sb="1" eb="3">
      <t>イッシャ</t>
    </rPh>
    <rPh sb="4" eb="6">
      <t>エヒメ</t>
    </rPh>
    <rPh sb="6" eb="8">
      <t>カンコ</t>
    </rPh>
    <rPh sb="8" eb="10">
      <t>ブッサン</t>
    </rPh>
    <rPh sb="10" eb="12">
      <t>キョウカイ</t>
    </rPh>
    <rPh sb="13" eb="15">
      <t>マツヤマ</t>
    </rPh>
    <rPh sb="15" eb="17">
      <t>セイカ</t>
    </rPh>
    <phoneticPr fontId="2"/>
  </si>
  <si>
    <t>05B025G</t>
    <phoneticPr fontId="2"/>
  </si>
  <si>
    <t>教諭　福泉　安</t>
    <rPh sb="0" eb="2">
      <t>キョウユ</t>
    </rPh>
    <rPh sb="3" eb="5">
      <t>フクイズミ</t>
    </rPh>
    <rPh sb="6" eb="7">
      <t>アン</t>
    </rPh>
    <phoneticPr fontId="2"/>
  </si>
  <si>
    <t>校内販売、リアカー販売、校外販売</t>
    <rPh sb="0" eb="2">
      <t>コウナイ</t>
    </rPh>
    <rPh sb="2" eb="4">
      <t>ハンバイ</t>
    </rPh>
    <rPh sb="9" eb="11">
      <t>ハンバイ</t>
    </rPh>
    <rPh sb="12" eb="14">
      <t>コウガイ</t>
    </rPh>
    <rPh sb="14" eb="16">
      <t>ハンバイ</t>
    </rPh>
    <phoneticPr fontId="2"/>
  </si>
  <si>
    <t>愛媛県立今治南高等学校
校長　松野　勝利</t>
    <phoneticPr fontId="2"/>
  </si>
  <si>
    <t>株式会社今治デパート ショッピングセンターほない
店長　河野　一男</t>
    <rPh sb="0" eb="4">
      <t>カブシキガイシャ</t>
    </rPh>
    <rPh sb="4" eb="6">
      <t>イマバリ</t>
    </rPh>
    <phoneticPr fontId="2"/>
  </si>
  <si>
    <t>〒796-0111</t>
    <phoneticPr fontId="9"/>
  </si>
  <si>
    <t>八幡浜市保内町喜木1-110-1</t>
    <rPh sb="0" eb="4">
      <t>ヤワタハマシ</t>
    </rPh>
    <rPh sb="4" eb="7">
      <t>ホナイチョウ</t>
    </rPh>
    <rPh sb="7" eb="8">
      <t>キ</t>
    </rPh>
    <rPh sb="8" eb="9">
      <t>モク</t>
    </rPh>
    <phoneticPr fontId="9"/>
  </si>
  <si>
    <t>0894-36-0055</t>
    <phoneticPr fontId="9"/>
  </si>
  <si>
    <t>株式会社石川興産
代表取締役　石川　修平</t>
    <rPh sb="0" eb="4">
      <t>カブシキガイシャ</t>
    </rPh>
    <rPh sb="4" eb="8">
      <t>イシカワコウサン</t>
    </rPh>
    <rPh sb="9" eb="11">
      <t>ダイヒョウ</t>
    </rPh>
    <rPh sb="11" eb="14">
      <t>トリシマリヤク</t>
    </rPh>
    <rPh sb="15" eb="17">
      <t>イシカワ</t>
    </rPh>
    <rPh sb="18" eb="20">
      <t>シュウヘイ</t>
    </rPh>
    <phoneticPr fontId="2"/>
  </si>
  <si>
    <t>株式会社銅夢市場
代表取締役　越智　俊博</t>
    <rPh sb="0" eb="2">
      <t>カブシキ</t>
    </rPh>
    <rPh sb="2" eb="4">
      <t>カイシャ</t>
    </rPh>
    <rPh sb="4" eb="5">
      <t>ドウ</t>
    </rPh>
    <rPh sb="5" eb="6">
      <t>ユメ</t>
    </rPh>
    <rPh sb="6" eb="8">
      <t>イチバ</t>
    </rPh>
    <rPh sb="9" eb="14">
      <t>ダイヒョウトリシマリヤク</t>
    </rPh>
    <rPh sb="15" eb="17">
      <t>オチ</t>
    </rPh>
    <rPh sb="18" eb="20">
      <t>トシヒロ</t>
    </rPh>
    <phoneticPr fontId="2"/>
  </si>
  <si>
    <t>株式会社嶋茶舗
代表取締役社長　嶋　直穂</t>
    <rPh sb="8" eb="10">
      <t>ダイヒョウ</t>
    </rPh>
    <rPh sb="10" eb="13">
      <t>トリシマリヤク</t>
    </rPh>
    <rPh sb="13" eb="15">
      <t>シャチョウ</t>
    </rPh>
    <rPh sb="16" eb="17">
      <t>シマ</t>
    </rPh>
    <rPh sb="18" eb="19">
      <t>チョク</t>
    </rPh>
    <rPh sb="19" eb="20">
      <t>ホ</t>
    </rPh>
    <phoneticPr fontId="2"/>
  </si>
  <si>
    <t>小田まちづくり株式会社
取締役　中田　富恵</t>
    <rPh sb="0" eb="2">
      <t>オダ</t>
    </rPh>
    <rPh sb="7" eb="11">
      <t>カブシキガイシャ</t>
    </rPh>
    <rPh sb="12" eb="14">
      <t>トリシマリ</t>
    </rPh>
    <rPh sb="14" eb="15">
      <t>ヤク</t>
    </rPh>
    <rPh sb="16" eb="18">
      <t>ナカタ</t>
    </rPh>
    <rPh sb="19" eb="21">
      <t>トミエ</t>
    </rPh>
    <phoneticPr fontId="2"/>
  </si>
  <si>
    <t>愛媛県立北宇和高等学校
校長　渡邊　弘安</t>
    <rPh sb="12" eb="14">
      <t>コウチョウ</t>
    </rPh>
    <rPh sb="15" eb="17">
      <t>ワタナベ</t>
    </rPh>
    <rPh sb="18" eb="20">
      <t>ヒロヤス</t>
    </rPh>
    <phoneticPr fontId="2"/>
  </si>
  <si>
    <t>株式会社やまびこ
新宮茶生産室</t>
    <rPh sb="0" eb="4">
      <t>カブシキガイシャ</t>
    </rPh>
    <rPh sb="9" eb="11">
      <t>シングウ</t>
    </rPh>
    <rPh sb="11" eb="12">
      <t>チャ</t>
    </rPh>
    <rPh sb="12" eb="14">
      <t>セイサン</t>
    </rPh>
    <rPh sb="14" eb="15">
      <t>シツ</t>
    </rPh>
    <phoneticPr fontId="2"/>
  </si>
  <si>
    <t>株式会社
メルファーふたがみ</t>
    <rPh sb="0" eb="4">
      <t>カブシキガイシャ</t>
    </rPh>
    <phoneticPr fontId="2"/>
  </si>
  <si>
    <t>越智今治農協
ミニトマト部会</t>
    <rPh sb="0" eb="2">
      <t>オチ</t>
    </rPh>
    <rPh sb="2" eb="4">
      <t>イマバリ</t>
    </rPh>
    <rPh sb="4" eb="6">
      <t>ノウキョウ</t>
    </rPh>
    <rPh sb="12" eb="14">
      <t>ブカイ</t>
    </rPh>
    <phoneticPr fontId="2"/>
  </si>
  <si>
    <t>菊間トマト部会
アグリ歌仙</t>
    <rPh sb="0" eb="2">
      <t>キクマ</t>
    </rPh>
    <rPh sb="5" eb="7">
      <t>ブカイ</t>
    </rPh>
    <rPh sb="11" eb="12">
      <t>ウタ</t>
    </rPh>
    <rPh sb="12" eb="13">
      <t>セン</t>
    </rPh>
    <phoneticPr fontId="2"/>
  </si>
  <si>
    <t>アユーラステーション
松山</t>
    <rPh sb="11" eb="13">
      <t>マツヤマ</t>
    </rPh>
    <phoneticPr fontId="2"/>
  </si>
  <si>
    <t>愛媛県立
北宇和高等学校</t>
    <rPh sb="0" eb="4">
      <t>エヒメケンリツ</t>
    </rPh>
    <rPh sb="5" eb="10">
      <t>キタウワコウトウ</t>
    </rPh>
    <rPh sb="10" eb="12">
      <t>ガッコウ</t>
    </rPh>
    <phoneticPr fontId="2"/>
  </si>
  <si>
    <t>野菜</t>
    <phoneticPr fontId="2"/>
  </si>
  <si>
    <t>工芸</t>
  </si>
  <si>
    <t>茶（やぶきた）</t>
    <rPh sb="0" eb="1">
      <t>チャ</t>
    </rPh>
    <phoneticPr fontId="24"/>
  </si>
  <si>
    <t>非結球レタス（グリーンリーフ、フリルレタス、サラダ菜）（養液）</t>
    <rPh sb="0" eb="3">
      <t>ヒケッキュウ</t>
    </rPh>
    <rPh sb="25" eb="26">
      <t>ナ</t>
    </rPh>
    <rPh sb="28" eb="30">
      <t>ヨウエキ</t>
    </rPh>
    <phoneticPr fontId="22"/>
  </si>
  <si>
    <t>サンチュ（養液）</t>
    <rPh sb="5" eb="7">
      <t>ヨウエキ</t>
    </rPh>
    <phoneticPr fontId="22"/>
  </si>
  <si>
    <t>ミニトマト：普通(ハウス夏秋）</t>
    <rPh sb="6" eb="8">
      <t>フツウ</t>
    </rPh>
    <rPh sb="12" eb="13">
      <t>カ</t>
    </rPh>
    <rPh sb="13" eb="14">
      <t>シュウ</t>
    </rPh>
    <phoneticPr fontId="24"/>
  </si>
  <si>
    <t>ミニトマト：普通（ハウス夏秋）</t>
    <rPh sb="6" eb="8">
      <t>フツウ</t>
    </rPh>
    <rPh sb="12" eb="13">
      <t>ナツ</t>
    </rPh>
    <rPh sb="13" eb="14">
      <t>アキ</t>
    </rPh>
    <phoneticPr fontId="24"/>
  </si>
  <si>
    <t>非結球レタス(周年栽培）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24"/>
  </si>
  <si>
    <t>オクラ</t>
  </si>
  <si>
    <t>ミニトマト：普通（ハウス夏秋）</t>
    <rPh sb="6" eb="8">
      <t>フツウ</t>
    </rPh>
    <rPh sb="12" eb="14">
      <t>カシュウ</t>
    </rPh>
    <phoneticPr fontId="2"/>
  </si>
  <si>
    <t xml:space="preserve">茶 </t>
  </si>
  <si>
    <t>キュウリ（半促成・普通）</t>
    <phoneticPr fontId="2"/>
  </si>
  <si>
    <t>ミニトマト（半促成）</t>
    <phoneticPr fontId="2"/>
  </si>
  <si>
    <t>ソラマメ</t>
    <phoneticPr fontId="2"/>
  </si>
  <si>
    <t>ブルーベリー（露地）</t>
    <rPh sb="7" eb="9">
      <t>ロジ</t>
    </rPh>
    <phoneticPr fontId="2"/>
  </si>
  <si>
    <t>04A030</t>
  </si>
  <si>
    <t>04A121G</t>
  </si>
  <si>
    <t>04A122G</t>
  </si>
  <si>
    <t>04A075</t>
  </si>
  <si>
    <t>04A065</t>
  </si>
  <si>
    <t>04A142</t>
    <phoneticPr fontId="2"/>
  </si>
  <si>
    <t>04A144</t>
    <phoneticPr fontId="2"/>
  </si>
  <si>
    <t>04A145</t>
    <phoneticPr fontId="2"/>
  </si>
  <si>
    <t>04A084</t>
    <phoneticPr fontId="2"/>
  </si>
  <si>
    <t>04A072</t>
    <phoneticPr fontId="2"/>
  </si>
  <si>
    <t>04A073</t>
  </si>
  <si>
    <t>04A182</t>
    <phoneticPr fontId="2"/>
  </si>
  <si>
    <t>04A131</t>
    <phoneticPr fontId="2"/>
  </si>
  <si>
    <t>05B001</t>
    <phoneticPr fontId="2"/>
  </si>
  <si>
    <t>四国中央市新宮町</t>
    <rPh sb="0" eb="2">
      <t>シコク</t>
    </rPh>
    <rPh sb="2" eb="4">
      <t>チュウオウ</t>
    </rPh>
    <rPh sb="4" eb="5">
      <t>シ</t>
    </rPh>
    <rPh sb="5" eb="7">
      <t>シングウ</t>
    </rPh>
    <rPh sb="7" eb="8">
      <t>マチ</t>
    </rPh>
    <phoneticPr fontId="24"/>
  </si>
  <si>
    <t>四国中央市</t>
    <rPh sb="0" eb="2">
      <t>シコク</t>
    </rPh>
    <rPh sb="2" eb="4">
      <t>チュウオウ</t>
    </rPh>
    <rPh sb="4" eb="5">
      <t>シ</t>
    </rPh>
    <phoneticPr fontId="22"/>
  </si>
  <si>
    <t>県認証農産物、県ＧＡＰ農産物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4"/>
  </si>
  <si>
    <t>養液栽培
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4"/>
  </si>
  <si>
    <t>節減対象農薬不使用
化学肥料不使用</t>
    <rPh sb="6" eb="9">
      <t>フシヨウ</t>
    </rPh>
    <rPh sb="14" eb="17">
      <t>フシヨウ</t>
    </rPh>
    <phoneticPr fontId="24"/>
  </si>
  <si>
    <t>新居浜市</t>
    <rPh sb="0" eb="4">
      <t>ニイハマシ</t>
    </rPh>
    <phoneticPr fontId="24"/>
  </si>
  <si>
    <t>特別栽培農産物</t>
    <rPh sb="0" eb="2">
      <t>トクベツ</t>
    </rPh>
    <rPh sb="2" eb="4">
      <t>サイバイ</t>
    </rPh>
    <rPh sb="4" eb="7">
      <t>ノウサンブツ</t>
    </rPh>
    <phoneticPr fontId="24"/>
  </si>
  <si>
    <t>今治市</t>
    <rPh sb="0" eb="3">
      <t>イマバリシ</t>
    </rPh>
    <phoneticPr fontId="24"/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</si>
  <si>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24"/>
  </si>
  <si>
    <t>特別栽培農産物</t>
    <phoneticPr fontId="2"/>
  </si>
  <si>
    <t>松前町</t>
    <rPh sb="0" eb="3">
      <t>マサキチョウ</t>
    </rPh>
    <phoneticPr fontId="2"/>
  </si>
  <si>
    <t>節減対象農薬5割以上減・化学肥料不使用</t>
  </si>
  <si>
    <t>伊予市・松前町</t>
  </si>
  <si>
    <t>松前町・伊予市</t>
  </si>
  <si>
    <t>節減対象農薬５割以上減
化学肥料不使用</t>
    <phoneticPr fontId="2"/>
  </si>
  <si>
    <t>宇和島市</t>
    <phoneticPr fontId="2"/>
  </si>
  <si>
    <t>県認証農産物、県ＧＡＰ農産物</t>
    <phoneticPr fontId="2"/>
  </si>
  <si>
    <t>節減対象農薬３割以上減
化学肥料３割以上減</t>
    <phoneticPr fontId="2"/>
  </si>
  <si>
    <t>鬼北町</t>
    <phoneticPr fontId="2"/>
  </si>
  <si>
    <t>R５　エコえひめ確認責任者　連絡先一覧</t>
    <rPh sb="8" eb="13">
      <t>カクニンセキニンシャ</t>
    </rPh>
    <rPh sb="14" eb="17">
      <t>レンラクサキ</t>
    </rPh>
    <rPh sb="17" eb="19">
      <t>イチラン</t>
    </rPh>
    <phoneticPr fontId="2"/>
  </si>
  <si>
    <t>愛媛県立宇和高等学校
校長　児島　万代光</t>
    <rPh sb="14" eb="16">
      <t>コジマ</t>
    </rPh>
    <rPh sb="17" eb="18">
      <t>マン</t>
    </rPh>
    <rPh sb="18" eb="20">
      <t>シロミツ</t>
    </rPh>
    <phoneticPr fontId="2"/>
  </si>
  <si>
    <t>株式会社GREEN DOOR
代表取締役社長　大槻　幸宏
　　　　　　　　　　  （大槻　最上）</t>
    <phoneticPr fontId="2"/>
  </si>
  <si>
    <t>ホウレンソウ（養液）</t>
    <rPh sb="7" eb="9">
      <t>ヨウエキ</t>
    </rPh>
    <phoneticPr fontId="22"/>
  </si>
  <si>
    <t>05A031G</t>
    <phoneticPr fontId="2"/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</si>
  <si>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4"/>
  </si>
  <si>
    <t>養液栽培
節減対象農薬3割以上減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4"/>
  </si>
  <si>
    <t>パクチー等9品目（養液）</t>
    <rPh sb="4" eb="5">
      <t>ナド</t>
    </rPh>
    <rPh sb="6" eb="8">
      <t>ヒンモク</t>
    </rPh>
    <rPh sb="9" eb="11">
      <t>ヨウエキ</t>
    </rPh>
    <phoneticPr fontId="22"/>
  </si>
  <si>
    <t>05A032G</t>
  </si>
  <si>
    <t>有限会社神野農機
代表取締役　神野　国彦</t>
    <rPh sb="0" eb="4">
      <t>ユウゲンガイシャ</t>
    </rPh>
    <rPh sb="4" eb="6">
      <t>ジンノ</t>
    </rPh>
    <rPh sb="6" eb="8">
      <t>ノウキ</t>
    </rPh>
    <rPh sb="9" eb="11">
      <t>ダイヒョウ</t>
    </rPh>
    <rPh sb="11" eb="14">
      <t>トリシマリヤク</t>
    </rPh>
    <rPh sb="15" eb="17">
      <t>ジンノ</t>
    </rPh>
    <rPh sb="18" eb="20">
      <t>クニヒコ</t>
    </rPh>
    <phoneticPr fontId="2"/>
  </si>
  <si>
    <t>水稲：一般（ヒノヒカリ）</t>
    <rPh sb="0" eb="2">
      <t>スイトウ</t>
    </rPh>
    <rPh sb="3" eb="5">
      <t>イッパン</t>
    </rPh>
    <phoneticPr fontId="24"/>
  </si>
  <si>
    <t>05A033</t>
  </si>
  <si>
    <t>新居浜市</t>
    <rPh sb="0" eb="4">
      <t>ニイハマシ</t>
    </rPh>
    <phoneticPr fontId="22"/>
  </si>
  <si>
    <t>愛媛県立丹原高等学校
校長　菊池　博喜</t>
    <rPh sb="0" eb="2">
      <t>エヒメ</t>
    </rPh>
    <rPh sb="2" eb="4">
      <t>ケンリツ</t>
    </rPh>
    <rPh sb="4" eb="6">
      <t>タンバラ</t>
    </rPh>
    <rPh sb="6" eb="8">
      <t>コウトウ</t>
    </rPh>
    <rPh sb="8" eb="10">
      <t>ガッコウ</t>
    </rPh>
    <rPh sb="11" eb="13">
      <t>コウチョウ</t>
    </rPh>
    <rPh sb="14" eb="16">
      <t>キクチ</t>
    </rPh>
    <rPh sb="17" eb="19">
      <t>ヒロキ</t>
    </rPh>
    <phoneticPr fontId="2"/>
  </si>
  <si>
    <t>イチゴ：一般(養液栽培)</t>
    <rPh sb="4" eb="6">
      <t>イッパン</t>
    </rPh>
    <rPh sb="7" eb="9">
      <t>ヨウエキ</t>
    </rPh>
    <rPh sb="9" eb="11">
      <t>サイバイ</t>
    </rPh>
    <phoneticPr fontId="24"/>
  </si>
  <si>
    <t>05A034G</t>
    <phoneticPr fontId="2"/>
  </si>
  <si>
    <t>県認証農産物
県GAP農産物</t>
    <rPh sb="0" eb="1">
      <t>ケン</t>
    </rPh>
    <rPh sb="1" eb="3">
      <t>ニンショウ</t>
    </rPh>
    <rPh sb="3" eb="6">
      <t>ノウサンブツ</t>
    </rPh>
    <phoneticPr fontId="24"/>
  </si>
  <si>
    <t>養液栽培・節減対象農薬5割以上減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4"/>
  </si>
  <si>
    <t>西条市</t>
    <rPh sb="0" eb="3">
      <t>サイジョウシ</t>
    </rPh>
    <phoneticPr fontId="22"/>
  </si>
  <si>
    <t>キュウリ：抑制（ハウス）</t>
    <rPh sb="5" eb="7">
      <t>ヨクセイ</t>
    </rPh>
    <phoneticPr fontId="24"/>
  </si>
  <si>
    <t>05A035</t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</si>
  <si>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4"/>
  </si>
  <si>
    <t>キュウリ：促成（ハウス）</t>
    <rPh sb="5" eb="7">
      <t>ソクセイ</t>
    </rPh>
    <phoneticPr fontId="24"/>
  </si>
  <si>
    <t>05A036</t>
  </si>
  <si>
    <t>イチゴ：一般（促成　養液栽培）</t>
    <rPh sb="4" eb="6">
      <t>イッパン</t>
    </rPh>
    <rPh sb="7" eb="9">
      <t>ソクセイ</t>
    </rPh>
    <rPh sb="10" eb="12">
      <t>ヨウエキ</t>
    </rPh>
    <rPh sb="12" eb="14">
      <t>サイバイ</t>
    </rPh>
    <phoneticPr fontId="24"/>
  </si>
  <si>
    <t>05A037</t>
  </si>
  <si>
    <t>県認証農産物</t>
    <rPh sb="0" eb="1">
      <t>ケン</t>
    </rPh>
    <rPh sb="1" eb="3">
      <t>ニンショウ</t>
    </rPh>
    <rPh sb="3" eb="6">
      <t>ノウサンブツ</t>
    </rPh>
    <phoneticPr fontId="24"/>
  </si>
  <si>
    <t>養液栽培
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4"/>
  </si>
  <si>
    <t>ミニトマト：半促成（促成）</t>
    <rPh sb="6" eb="7">
      <t>ハン</t>
    </rPh>
    <rPh sb="7" eb="9">
      <t>ソクセイ</t>
    </rPh>
    <rPh sb="10" eb="12">
      <t>ソクセイ</t>
    </rPh>
    <phoneticPr fontId="24"/>
  </si>
  <si>
    <t>05A038</t>
  </si>
  <si>
    <t>今治市</t>
    <rPh sb="0" eb="3">
      <t>イマバリシ</t>
    </rPh>
    <phoneticPr fontId="22"/>
  </si>
  <si>
    <t>ミニトマト（養液）：半促成（促成）</t>
    <rPh sb="6" eb="8">
      <t>ヨウエキ</t>
    </rPh>
    <rPh sb="10" eb="13">
      <t>ハンソクセイ</t>
    </rPh>
    <rPh sb="14" eb="16">
      <t>ソクセイ</t>
    </rPh>
    <phoneticPr fontId="24"/>
  </si>
  <si>
    <t>05A039</t>
  </si>
  <si>
    <t>養液栽培・節減対象農薬3割以上減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4"/>
  </si>
  <si>
    <t>トマト：半促成（促成）</t>
    <rPh sb="4" eb="5">
      <t>ハン</t>
    </rPh>
    <rPh sb="5" eb="7">
      <t>ソクセイ</t>
    </rPh>
    <rPh sb="8" eb="10">
      <t>ソクセイ</t>
    </rPh>
    <phoneticPr fontId="24"/>
  </si>
  <si>
    <t>05A040</t>
  </si>
  <si>
    <t>ミニトマト：半促成（促成）</t>
    <rPh sb="6" eb="9">
      <t>ハンソクセイ</t>
    </rPh>
    <rPh sb="10" eb="12">
      <t>ソクセイ</t>
    </rPh>
    <phoneticPr fontId="24"/>
  </si>
  <si>
    <t>05A041</t>
  </si>
  <si>
    <t>イチゴ：硫黄くん煙併用型（促成）</t>
    <rPh sb="4" eb="6">
      <t>イオウ</t>
    </rPh>
    <rPh sb="8" eb="9">
      <t>エン</t>
    </rPh>
    <rPh sb="9" eb="12">
      <t>ヘイヨウガタ</t>
    </rPh>
    <rPh sb="13" eb="15">
      <t>ソクセイ</t>
    </rPh>
    <phoneticPr fontId="24"/>
  </si>
  <si>
    <t>05A042</t>
  </si>
  <si>
    <t>節減対象農薬3割以上減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4"/>
  </si>
  <si>
    <t>イチゴ：硫黄くん煙併用型
（促成　養液栽培）</t>
    <rPh sb="4" eb="6">
      <t>イオウ</t>
    </rPh>
    <rPh sb="8" eb="9">
      <t>エン</t>
    </rPh>
    <rPh sb="9" eb="12">
      <t>ヘイヨウガタ</t>
    </rPh>
    <rPh sb="14" eb="16">
      <t>ソクセイ</t>
    </rPh>
    <rPh sb="17" eb="19">
      <t>ヨウエキ</t>
    </rPh>
    <rPh sb="19" eb="21">
      <t>サイバイ</t>
    </rPh>
    <phoneticPr fontId="24"/>
  </si>
  <si>
    <t>05A043</t>
  </si>
  <si>
    <t>葉ネギ（露地）</t>
    <rPh sb="0" eb="1">
      <t>ハ</t>
    </rPh>
    <rPh sb="4" eb="6">
      <t>ロジ</t>
    </rPh>
    <phoneticPr fontId="2"/>
  </si>
  <si>
    <t>05A045</t>
  </si>
  <si>
    <t>節減対象農薬3割以上減
化学肥料3割以上減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4"/>
  </si>
  <si>
    <t>今治市</t>
    <rPh sb="0" eb="3">
      <t>イマバリシ</t>
    </rPh>
    <phoneticPr fontId="2"/>
  </si>
  <si>
    <t>愛媛県立今治南高等学校
校長　松野　勝利</t>
    <rPh sb="0" eb="2">
      <t>エヒメ</t>
    </rPh>
    <rPh sb="2" eb="4">
      <t>ケンリツ</t>
    </rPh>
    <rPh sb="4" eb="6">
      <t>イマバリ</t>
    </rPh>
    <rPh sb="6" eb="7">
      <t>ミナミ</t>
    </rPh>
    <rPh sb="7" eb="9">
      <t>コウトウ</t>
    </rPh>
    <rPh sb="9" eb="11">
      <t>ガッコウ</t>
    </rPh>
    <rPh sb="12" eb="14">
      <t>コウチョウ</t>
    </rPh>
    <rPh sb="15" eb="17">
      <t>マツノ</t>
    </rPh>
    <rPh sb="18" eb="20">
      <t>ショウリ</t>
    </rPh>
    <phoneticPr fontId="2"/>
  </si>
  <si>
    <t>ミニトマト（養液）：半促成</t>
    <rPh sb="6" eb="8">
      <t>ヨウエキ</t>
    </rPh>
    <rPh sb="10" eb="11">
      <t>ハン</t>
    </rPh>
    <rPh sb="11" eb="13">
      <t>ソクセイ</t>
    </rPh>
    <phoneticPr fontId="24"/>
  </si>
  <si>
    <t>05A046G</t>
    <phoneticPr fontId="2"/>
  </si>
  <si>
    <t>県認証農産物
県GAP農産物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4"/>
  </si>
  <si>
    <t>施設ブドウ：巨峰系4倍体品種</t>
    <rPh sb="0" eb="2">
      <t>シセツ</t>
    </rPh>
    <rPh sb="6" eb="8">
      <t>キョホウ</t>
    </rPh>
    <rPh sb="8" eb="9">
      <t>ケイ</t>
    </rPh>
    <rPh sb="10" eb="12">
      <t>バイタイ</t>
    </rPh>
    <rPh sb="12" eb="14">
      <t>ヒンシュ</t>
    </rPh>
    <phoneticPr fontId="24"/>
  </si>
  <si>
    <t>05A047G</t>
    <phoneticPr fontId="2"/>
  </si>
  <si>
    <t>節減対象農薬5割以上減
化学肥料3割以上減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4"/>
  </si>
  <si>
    <t>香酸柑橘類（レモン）</t>
    <rPh sb="0" eb="1">
      <t>カオル</t>
    </rPh>
    <rPh sb="1" eb="2">
      <t>サン</t>
    </rPh>
    <rPh sb="2" eb="5">
      <t>カンキツルイ</t>
    </rPh>
    <phoneticPr fontId="2"/>
  </si>
  <si>
    <t>05A048</t>
  </si>
  <si>
    <t>節減対象農薬5割以上減、化学肥料5割以上減</t>
    <rPh sb="0" eb="2">
      <t>セツゲン</t>
    </rPh>
    <rPh sb="2" eb="4">
      <t>タイショウ</t>
    </rPh>
    <rPh sb="4" eb="6">
      <t>ノウヤク</t>
    </rPh>
    <rPh sb="7" eb="11">
      <t>ワリイジョウゲン</t>
    </rPh>
    <rPh sb="12" eb="16">
      <t>カガクヒリョウ</t>
    </rPh>
    <rPh sb="17" eb="21">
      <t>ワリイジョウゲン</t>
    </rPh>
    <phoneticPr fontId="2"/>
  </si>
  <si>
    <t>松山市</t>
    <rPh sb="0" eb="3">
      <t>マツヤマシ</t>
    </rPh>
    <phoneticPr fontId="0"/>
  </si>
  <si>
    <t>イチゴ硫黄くん煙併用型（養液栽培）</t>
    <rPh sb="3" eb="5">
      <t>イオウ</t>
    </rPh>
    <rPh sb="7" eb="8">
      <t>ケムリ</t>
    </rPh>
    <rPh sb="8" eb="11">
      <t>ヘイヨウガタ</t>
    </rPh>
    <rPh sb="12" eb="14">
      <t>ヨウエキ</t>
    </rPh>
    <rPh sb="14" eb="16">
      <t>サイバイ</t>
    </rPh>
    <phoneticPr fontId="0"/>
  </si>
  <si>
    <t>05A049</t>
  </si>
  <si>
    <t>県認証農産物</t>
    <rPh sb="0" eb="1">
      <t>ケン</t>
    </rPh>
    <rPh sb="1" eb="3">
      <t>ニンショウ</t>
    </rPh>
    <rPh sb="3" eb="6">
      <t>ノウサンブツ</t>
    </rPh>
    <phoneticPr fontId="0"/>
  </si>
  <si>
    <t>節減対象農薬３割以上減</t>
    <rPh sb="0" eb="4">
      <t>セツゲンタイショウ</t>
    </rPh>
    <rPh sb="4" eb="6">
      <t>ノウヤク</t>
    </rPh>
    <rPh sb="7" eb="8">
      <t>ワリ</t>
    </rPh>
    <rPh sb="8" eb="10">
      <t>イジョウ</t>
    </rPh>
    <rPh sb="10" eb="11">
      <t>ゲン</t>
    </rPh>
    <phoneticPr fontId="0"/>
  </si>
  <si>
    <t>伊予市</t>
    <rPh sb="0" eb="3">
      <t>イヨシ</t>
    </rPh>
    <phoneticPr fontId="0"/>
  </si>
  <si>
    <t>イチゴ一般（高設・養液）</t>
    <rPh sb="3" eb="5">
      <t>イッパン</t>
    </rPh>
    <rPh sb="6" eb="8">
      <t>コウセツ</t>
    </rPh>
    <rPh sb="9" eb="11">
      <t>ヨウエキ</t>
    </rPh>
    <phoneticPr fontId="0"/>
  </si>
  <si>
    <t>05A050</t>
  </si>
  <si>
    <t>県認証農産物</t>
    <rPh sb="0" eb="6">
      <t>ケンニンショウノウサンブツ</t>
    </rPh>
    <phoneticPr fontId="0"/>
  </si>
  <si>
    <t>節減対象農薬３割以上減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phoneticPr fontId="0"/>
  </si>
  <si>
    <t>松前町</t>
    <rPh sb="0" eb="3">
      <t>マサキチョウ</t>
    </rPh>
    <phoneticPr fontId="0"/>
  </si>
  <si>
    <t>05A051</t>
  </si>
  <si>
    <t>県認証農産物</t>
    <rPh sb="0" eb="1">
      <t>ケン</t>
    </rPh>
    <rPh sb="1" eb="6">
      <t>ニンショウノウサンブツ</t>
    </rPh>
    <phoneticPr fontId="0"/>
  </si>
  <si>
    <t>愛亀産業株式会社
代表取締役　西山　由紀</t>
    <rPh sb="0" eb="4">
      <t>アイカメサンギョウ</t>
    </rPh>
    <rPh sb="4" eb="8">
      <t>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</si>
  <si>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野菜</t>
    <phoneticPr fontId="0"/>
  </si>
  <si>
    <t>カブ（露地）</t>
    <rPh sb="3" eb="5">
      <t>ロジ</t>
    </rPh>
    <phoneticPr fontId="0"/>
  </si>
  <si>
    <t>05A052G</t>
    <phoneticPr fontId="2"/>
  </si>
  <si>
    <t>農薬・化学肥料不使用農産物</t>
    <rPh sb="0" eb="2">
      <t>ノウヤク</t>
    </rPh>
    <rPh sb="3" eb="7">
      <t>カガクヒリョウ</t>
    </rPh>
    <rPh sb="7" eb="13">
      <t>フシヨウノウサンブツ</t>
    </rPh>
    <phoneticPr fontId="0"/>
  </si>
  <si>
    <t>農薬不使用・化学肥料不使用、県GAP農産物</t>
    <rPh sb="0" eb="2">
      <t>ノウヤク</t>
    </rPh>
    <rPh sb="2" eb="5">
      <t>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</si>
  <si>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非結球レタス（露地）</t>
    <rPh sb="0" eb="3">
      <t>ヒケッキュウ</t>
    </rPh>
    <rPh sb="7" eb="9">
      <t>ロジ</t>
    </rPh>
    <phoneticPr fontId="0"/>
  </si>
  <si>
    <t>05A053G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</si>
  <si>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0"/>
  </si>
  <si>
    <t>農薬不使用・化学肥料不使用、県GAP農産物</t>
    <rPh sb="0" eb="5">
      <t>ノウヤクフシヨウ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</si>
  <si>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ソラマメ（露地）</t>
    <rPh sb="5" eb="7">
      <t>ロジ</t>
    </rPh>
    <phoneticPr fontId="0"/>
  </si>
  <si>
    <t>05A054G</t>
  </si>
  <si>
    <t>農薬不使用、化学肥料不使用、県GAP農産物</t>
    <rPh sb="0" eb="5">
      <t>ノウヤクフシヨウ</t>
    </rPh>
    <rPh sb="6" eb="10">
      <t>カガクヒリョウ</t>
    </rPh>
    <rPh sb="10" eb="13">
      <t>フシヨウ</t>
    </rPh>
    <rPh sb="14" eb="21">
      <t>ケンガpノウサンブツ</t>
    </rPh>
    <phoneticPr fontId="0"/>
  </si>
  <si>
    <t>ダイコン（露地）</t>
    <rPh sb="5" eb="7">
      <t>ロジ</t>
    </rPh>
    <phoneticPr fontId="0"/>
  </si>
  <si>
    <t>05A055G</t>
  </si>
  <si>
    <t>伊予市・松前町</t>
    <rPh sb="0" eb="3">
      <t>イヨシ</t>
    </rPh>
    <rPh sb="4" eb="7">
      <t>マサキチョウ</t>
    </rPh>
    <phoneticPr fontId="0"/>
  </si>
  <si>
    <t>タマネギ（極早生・早生）</t>
    <rPh sb="5" eb="8">
      <t>ゴクワセ</t>
    </rPh>
    <rPh sb="9" eb="11">
      <t>ワセ</t>
    </rPh>
    <phoneticPr fontId="0"/>
  </si>
  <si>
    <t>05A056G</t>
  </si>
  <si>
    <t>ニンニク（露地)</t>
    <rPh sb="5" eb="7">
      <t>ロジ</t>
    </rPh>
    <phoneticPr fontId="0"/>
  </si>
  <si>
    <t>05A057G</t>
  </si>
  <si>
    <t>ブロッコリー（秋播き）</t>
    <rPh sb="7" eb="9">
      <t>アキマ</t>
    </rPh>
    <phoneticPr fontId="0"/>
  </si>
  <si>
    <t>05A058G</t>
  </si>
  <si>
    <t>レタス（露地）</t>
    <rPh sb="4" eb="6">
      <t>ロジ</t>
    </rPh>
    <phoneticPr fontId="0"/>
  </si>
  <si>
    <t>05A059G</t>
  </si>
  <si>
    <t>大豆</t>
    <rPh sb="0" eb="2">
      <t>ダイズ</t>
    </rPh>
    <phoneticPr fontId="0"/>
  </si>
  <si>
    <t>05A060G</t>
  </si>
  <si>
    <t>株式会社今治デパート ショッピングセンターほない
店長　河野　一男</t>
    <rPh sb="0" eb="4">
      <t>カブシキガイシャ</t>
    </rPh>
    <rPh sb="4" eb="6">
      <t>イマバリ</t>
    </rPh>
    <rPh sb="25" eb="27">
      <t>テンチョウ</t>
    </rPh>
    <rPh sb="28" eb="30">
      <t>コウノ</t>
    </rPh>
    <rPh sb="31" eb="33">
      <t>カズオ</t>
    </rPh>
    <phoneticPr fontId="2"/>
  </si>
  <si>
    <t>カボチャ（露地）</t>
    <rPh sb="5" eb="7">
      <t>ロジ</t>
    </rPh>
    <phoneticPr fontId="2"/>
  </si>
  <si>
    <t>05A061</t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</si>
  <si>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8">
      <t>ワリイジョウ</t>
    </rPh>
    <rPh sb="18" eb="19">
      <t>ゲン</t>
    </rPh>
    <phoneticPr fontId="2"/>
  </si>
  <si>
    <t>05A062</t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</si>
  <si>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2"/>
  </si>
  <si>
    <t>有限会社シトラス
代表取締役　山下　保志</t>
    <rPh sb="0" eb="4">
      <t>ユウゲンガイシャ</t>
    </rPh>
    <rPh sb="9" eb="14">
      <t>ダイヒョウトリシマリヤク</t>
    </rPh>
    <rPh sb="15" eb="17">
      <t>ヤマシタ</t>
    </rPh>
    <rPh sb="18" eb="20">
      <t>ヤスシ</t>
    </rPh>
    <phoneticPr fontId="2"/>
  </si>
  <si>
    <t>中晩柑類（河内晩柑、露地）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rPh sb="10" eb="12">
      <t>ロジ</t>
    </rPh>
    <phoneticPr fontId="2"/>
  </si>
  <si>
    <t>05A063</t>
  </si>
  <si>
    <t>節減対象農薬５割以上減
化学肥料不使用</t>
    <rPh sb="16" eb="19">
      <t>フシヨウ</t>
    </rPh>
    <phoneticPr fontId="2"/>
  </si>
  <si>
    <t>イチゴ（養液・硫黄くん煙併用型）</t>
    <rPh sb="4" eb="6">
      <t>ヨウエキ</t>
    </rPh>
    <rPh sb="7" eb="9">
      <t>イオウ</t>
    </rPh>
    <rPh sb="11" eb="12">
      <t>エン</t>
    </rPh>
    <rPh sb="12" eb="15">
      <t>ヘイヨウガタ</t>
    </rPh>
    <phoneticPr fontId="2"/>
  </si>
  <si>
    <t>05A064</t>
  </si>
  <si>
    <t>養液栽培
節減対象農薬５割以上減</t>
    <rPh sb="0" eb="2">
      <t>ヨウエキ</t>
    </rPh>
    <rPh sb="2" eb="4">
      <t>サイバイ</t>
    </rPh>
    <phoneticPr fontId="2"/>
  </si>
  <si>
    <t>鬼北町</t>
    <rPh sb="0" eb="3">
      <t>キホクチョウ</t>
    </rPh>
    <phoneticPr fontId="7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</si>
  <si>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ヨシミ</t>
    </rPh>
    <rPh sb="22" eb="24">
      <t>カズヤ</t>
    </rPh>
    <phoneticPr fontId="2"/>
  </si>
  <si>
    <t>ブドウ（一般）</t>
    <rPh sb="4" eb="6">
      <t>イッパン</t>
    </rPh>
    <phoneticPr fontId="2"/>
  </si>
  <si>
    <t>05A065</t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</si>
  <si>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4">
      <t>カズヤ</t>
    </rPh>
    <phoneticPr fontId="2"/>
  </si>
  <si>
    <t>ブドウ
（巨峰系４倍体品種、シャインマスカット）</t>
    <rPh sb="5" eb="7">
      <t>キョホウ</t>
    </rPh>
    <rPh sb="7" eb="8">
      <t>ケイ</t>
    </rPh>
    <rPh sb="9" eb="11">
      <t>バイタイ</t>
    </rPh>
    <rPh sb="11" eb="13">
      <t>ヒンシュ</t>
    </rPh>
    <phoneticPr fontId="2"/>
  </si>
  <si>
    <t>05A066</t>
  </si>
  <si>
    <t>宇和島市</t>
    <rPh sb="0" eb="4">
      <t>ウワジマシ</t>
    </rPh>
    <phoneticPr fontId="7"/>
  </si>
  <si>
    <t>有限会社神野農機
代表取締役　神野　国彦</t>
    <rPh sb="0" eb="2">
      <t>ユウゲン</t>
    </rPh>
    <rPh sb="2" eb="4">
      <t>カイシャ</t>
    </rPh>
    <rPh sb="4" eb="6">
      <t>ジンノ</t>
    </rPh>
    <rPh sb="6" eb="8">
      <t>ノウキ</t>
    </rPh>
    <rPh sb="9" eb="11">
      <t>ダイヒョウ</t>
    </rPh>
    <rPh sb="11" eb="14">
      <t>トリシマリヤク</t>
    </rPh>
    <rPh sb="15" eb="17">
      <t>ジンノ</t>
    </rPh>
    <rPh sb="18" eb="20">
      <t>クニヒコ</t>
    </rPh>
    <phoneticPr fontId="2"/>
  </si>
  <si>
    <t>〒792-0886</t>
  </si>
  <si>
    <t>新居浜市郷1-1-45</t>
    <rPh sb="4" eb="5">
      <t>ゴウ</t>
    </rPh>
    <phoneticPr fontId="1"/>
  </si>
  <si>
    <t>0897-33-5695</t>
  </si>
  <si>
    <t>株式会社AGRI　BASE
代表取締役　長尾　勇太</t>
    <rPh sb="0" eb="4">
      <t>カブシキガイシャ</t>
    </rPh>
    <rPh sb="14" eb="16">
      <t>ダイヒョウ</t>
    </rPh>
    <rPh sb="16" eb="19">
      <t>トリシマリヤク</t>
    </rPh>
    <rPh sb="20" eb="22">
      <t>ナガオ</t>
    </rPh>
    <rPh sb="23" eb="25">
      <t>ユウタ</t>
    </rPh>
    <phoneticPr fontId="2"/>
  </si>
  <si>
    <t>愛媛県立西条農業高等学校
校長　能田　秀樹</t>
    <rPh sb="2" eb="4">
      <t>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ノウダ</t>
    </rPh>
    <rPh sb="19" eb="21">
      <t>ヒデキ</t>
    </rPh>
    <phoneticPr fontId="2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</si>
  <si>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カトウ</t>
    </rPh>
    <rPh sb="23" eb="24">
      <t>ナオ</t>
    </rPh>
    <phoneticPr fontId="2"/>
  </si>
  <si>
    <t>松山市農業協同組合
代表理事組合長　阿部　和孝</t>
    <rPh sb="0" eb="3">
      <t>マツヤマシ</t>
    </rPh>
    <rPh sb="3" eb="9">
      <t>ノウギョウキョウドウクミアイ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2"/>
  </si>
  <si>
    <t>えひめ中央農業協同組合
代表理事理事長　福島　幸則</t>
    <rPh sb="3" eb="5">
      <t>チュウオウ</t>
    </rPh>
    <rPh sb="5" eb="11">
      <t>ノウギョウキョウドウクミアイ</t>
    </rPh>
    <rPh sb="12" eb="14">
      <t>ダイヒョウ</t>
    </rPh>
    <rPh sb="14" eb="16">
      <t>リジ</t>
    </rPh>
    <rPh sb="16" eb="19">
      <t>リジチョウ</t>
    </rPh>
    <rPh sb="20" eb="22">
      <t>フクシマ</t>
    </rPh>
    <rPh sb="23" eb="25">
      <t>ユキノリ</t>
    </rPh>
    <phoneticPr fontId="2"/>
  </si>
  <si>
    <t>愛亀産業株式会社
代表取締役　西山　由紀</t>
    <rPh sb="9" eb="14">
      <t>ダイヒョウトリシマリヤク</t>
    </rPh>
    <rPh sb="15" eb="17">
      <t>ニシヤマ</t>
    </rPh>
    <rPh sb="18" eb="20">
      <t>ユキ</t>
    </rPh>
    <phoneticPr fontId="2"/>
  </si>
  <si>
    <t>株式会社今治デパート ショッピングセンターほない
店長　河野　一男</t>
    <rPh sb="25" eb="27">
      <t>テンチョウ</t>
    </rPh>
    <rPh sb="28" eb="30">
      <t>コウノ</t>
    </rPh>
    <rPh sb="31" eb="33">
      <t>カズオ</t>
    </rPh>
    <phoneticPr fontId="2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</si>
  <si>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2"/>
  </si>
  <si>
    <t>マルハフーズ株式会社
代表取締役　宇都宮　基成</t>
    <rPh sb="6" eb="10">
      <t>カブシキガイシャ</t>
    </rPh>
    <rPh sb="11" eb="16">
      <t>ダイヒョウトリシマリヤク</t>
    </rPh>
    <rPh sb="17" eb="20">
      <t>ウツノミヤ</t>
    </rPh>
    <rPh sb="21" eb="23">
      <t>モトナリ</t>
    </rPh>
    <phoneticPr fontId="2"/>
  </si>
  <si>
    <t>株式会社ホープル
代表取締役　山本　俊幸</t>
    <rPh sb="0" eb="1">
      <t>カブ</t>
    </rPh>
    <rPh sb="1" eb="2">
      <t>シキ</t>
    </rPh>
    <rPh sb="2" eb="4">
      <t>カイシャ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2"/>
  </si>
  <si>
    <t>愛媛県立西条農業高等学校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phoneticPr fontId="2"/>
  </si>
  <si>
    <t>教諭　野田　昇吾</t>
    <rPh sb="0" eb="2">
      <t>キョウユ</t>
    </rPh>
    <rPh sb="3" eb="5">
      <t>ノダ</t>
    </rPh>
    <rPh sb="6" eb="8">
      <t>ショウゴ</t>
    </rPh>
    <phoneticPr fontId="2"/>
  </si>
  <si>
    <t>うま農業協同組合　</t>
    <rPh sb="2" eb="8">
      <t>ノウギョウキョウドウクミアイ</t>
    </rPh>
    <phoneticPr fontId="2"/>
  </si>
  <si>
    <t>米麦部会役員　安部　忠男</t>
    <rPh sb="0" eb="2">
      <t>ベイバク</t>
    </rPh>
    <rPh sb="2" eb="4">
      <t>ブカイ</t>
    </rPh>
    <rPh sb="4" eb="6">
      <t>ヤクイン</t>
    </rPh>
    <rPh sb="7" eb="9">
      <t>アベ</t>
    </rPh>
    <rPh sb="10" eb="12">
      <t>タダオ</t>
    </rPh>
    <phoneticPr fontId="2"/>
  </si>
  <si>
    <t>えひめ未来農業協同組合　減農薬米生産者グループ</t>
    <rPh sb="3" eb="11">
      <t>ミライノウギョウキョウドウクミアイ</t>
    </rPh>
    <rPh sb="12" eb="15">
      <t>ゲンノウヤク</t>
    </rPh>
    <rPh sb="15" eb="16">
      <t>マイ</t>
    </rPh>
    <rPh sb="16" eb="19">
      <t>セイサンシャ</t>
    </rPh>
    <phoneticPr fontId="2"/>
  </si>
  <si>
    <t>会長　美濃　繁美</t>
    <rPh sb="0" eb="2">
      <t>カイチョウ</t>
    </rPh>
    <rPh sb="3" eb="5">
      <t>ミノウ</t>
    </rPh>
    <rPh sb="6" eb="8">
      <t>シゲミ</t>
    </rPh>
    <phoneticPr fontId="2"/>
  </si>
  <si>
    <t>-</t>
    <phoneticPr fontId="2"/>
  </si>
  <si>
    <t>本宮　和弘</t>
    <rPh sb="0" eb="2">
      <t>ホンミヤ</t>
    </rPh>
    <rPh sb="3" eb="5">
      <t>カズヒロ</t>
    </rPh>
    <phoneticPr fontId="2"/>
  </si>
  <si>
    <t>越智今治農協ミニトマト部会</t>
    <rPh sb="0" eb="2">
      <t>オチ</t>
    </rPh>
    <rPh sb="2" eb="4">
      <t>イマバリ</t>
    </rPh>
    <rPh sb="4" eb="6">
      <t>ノウキョウ</t>
    </rPh>
    <rPh sb="11" eb="13">
      <t>ブカイ</t>
    </rPh>
    <phoneticPr fontId="2"/>
  </si>
  <si>
    <t>金子　健一</t>
    <rPh sb="0" eb="2">
      <t>カネコ</t>
    </rPh>
    <rPh sb="3" eb="5">
      <t>ケンイチ</t>
    </rPh>
    <phoneticPr fontId="2"/>
  </si>
  <si>
    <t>久万高原トマト部会</t>
    <rPh sb="0" eb="2">
      <t>クマ</t>
    </rPh>
    <rPh sb="2" eb="4">
      <t>コウゲン</t>
    </rPh>
    <rPh sb="7" eb="9">
      <t>ブカイ</t>
    </rPh>
    <phoneticPr fontId="2"/>
  </si>
  <si>
    <t>部会長　渡部　進</t>
    <rPh sb="0" eb="3">
      <t>ブカイチョウ</t>
    </rPh>
    <rPh sb="4" eb="6">
      <t>ワタナベ</t>
    </rPh>
    <rPh sb="7" eb="8">
      <t>ススム</t>
    </rPh>
    <phoneticPr fontId="2"/>
  </si>
  <si>
    <t>北条イチジク部会</t>
    <rPh sb="0" eb="2">
      <t>ホウジョウ</t>
    </rPh>
    <rPh sb="6" eb="8">
      <t>ブカイ</t>
    </rPh>
    <phoneticPr fontId="2"/>
  </si>
  <si>
    <t>部会長　松本　昌之</t>
    <rPh sb="0" eb="3">
      <t>ブカイチョウ</t>
    </rPh>
    <rPh sb="4" eb="6">
      <t>マツモト</t>
    </rPh>
    <rPh sb="7" eb="9">
      <t>マサユキ</t>
    </rPh>
    <phoneticPr fontId="2"/>
  </si>
  <si>
    <t>柳澤　清一</t>
    <rPh sb="0" eb="2">
      <t>ヤナギサワ</t>
    </rPh>
    <rPh sb="3" eb="5">
      <t>セイイチ</t>
    </rPh>
    <phoneticPr fontId="2"/>
  </si>
  <si>
    <t>くぼなか農園株式会社</t>
    <rPh sb="4" eb="6">
      <t>ノウエン</t>
    </rPh>
    <rPh sb="6" eb="10">
      <t>カブシキガイシャ</t>
    </rPh>
    <phoneticPr fontId="2"/>
  </si>
  <si>
    <t>代表取締役　窪中　良樹</t>
    <rPh sb="0" eb="5">
      <t>ダイヒョウトリシマリヤク</t>
    </rPh>
    <rPh sb="6" eb="7">
      <t>クボ</t>
    </rPh>
    <rPh sb="7" eb="8">
      <t>ナカ</t>
    </rPh>
    <rPh sb="9" eb="11">
      <t>ヨシキ</t>
    </rPh>
    <phoneticPr fontId="2"/>
  </si>
  <si>
    <t>株式会社わかば農産</t>
    <rPh sb="0" eb="4">
      <t>カブシキガイシャ</t>
    </rPh>
    <rPh sb="7" eb="9">
      <t>ノウサン</t>
    </rPh>
    <phoneticPr fontId="2"/>
  </si>
  <si>
    <t>代表取締役　窄口　憲昭</t>
    <rPh sb="0" eb="2">
      <t>ダイヒョウ</t>
    </rPh>
    <rPh sb="2" eb="5">
      <t>トリシマリヤク</t>
    </rPh>
    <rPh sb="6" eb="7">
      <t>サク</t>
    </rPh>
    <rPh sb="7" eb="8">
      <t>クチ</t>
    </rPh>
    <rPh sb="9" eb="11">
      <t>ノリアキ</t>
    </rPh>
    <phoneticPr fontId="2"/>
  </si>
  <si>
    <t>有限会社　あぐり</t>
    <rPh sb="0" eb="4">
      <t>ユウゲンガイシャ</t>
    </rPh>
    <phoneticPr fontId="2"/>
  </si>
  <si>
    <t>梶田　俊一</t>
    <rPh sb="0" eb="2">
      <t>カジタ</t>
    </rPh>
    <rPh sb="3" eb="5">
      <t>シュンイチ</t>
    </rPh>
    <phoneticPr fontId="2"/>
  </si>
  <si>
    <t>冨永　武仁</t>
    <rPh sb="0" eb="2">
      <t>トミナガ</t>
    </rPh>
    <rPh sb="3" eb="4">
      <t>タケ</t>
    </rPh>
    <rPh sb="4" eb="5">
      <t>ヒトシ</t>
    </rPh>
    <phoneticPr fontId="2"/>
  </si>
  <si>
    <t>三間町特別栽培米生産組合</t>
    <rPh sb="0" eb="3">
      <t>ミマチョウ</t>
    </rPh>
    <rPh sb="3" eb="5">
      <t>トクベツ</t>
    </rPh>
    <rPh sb="5" eb="7">
      <t>サイバイ</t>
    </rPh>
    <rPh sb="7" eb="8">
      <t>マイ</t>
    </rPh>
    <rPh sb="8" eb="10">
      <t>セイサン</t>
    </rPh>
    <rPh sb="10" eb="12">
      <t>クミアイ</t>
    </rPh>
    <phoneticPr fontId="2"/>
  </si>
  <si>
    <t>代表　大財　貞夫</t>
    <rPh sb="0" eb="2">
      <t>ダイヒョウ</t>
    </rPh>
    <rPh sb="3" eb="4">
      <t>ダイ</t>
    </rPh>
    <rPh sb="4" eb="5">
      <t>ザイ</t>
    </rPh>
    <rPh sb="6" eb="8">
      <t>サダオ</t>
    </rPh>
    <phoneticPr fontId="2"/>
  </si>
  <si>
    <t>阿藤　吉信</t>
    <rPh sb="0" eb="2">
      <t>アトウ</t>
    </rPh>
    <rPh sb="3" eb="5">
      <t>ヨシノブ</t>
    </rPh>
    <phoneticPr fontId="2"/>
  </si>
  <si>
    <t>松本　光信</t>
    <rPh sb="0" eb="2">
      <t>マツモト</t>
    </rPh>
    <rPh sb="3" eb="5">
      <t>ミツノブ</t>
    </rPh>
    <phoneticPr fontId="2"/>
  </si>
  <si>
    <t>森藤　哲男</t>
    <rPh sb="0" eb="2">
      <t>モリフジ</t>
    </rPh>
    <rPh sb="3" eb="5">
      <t>テツオ</t>
    </rPh>
    <phoneticPr fontId="2"/>
  </si>
  <si>
    <t>渡辺　吉男</t>
    <rPh sb="0" eb="2">
      <t>ワタナベ</t>
    </rPh>
    <rPh sb="3" eb="5">
      <t>ヨシオ</t>
    </rPh>
    <phoneticPr fontId="2"/>
  </si>
  <si>
    <t>宮川　晴夫</t>
    <rPh sb="0" eb="2">
      <t>ミヤガワ</t>
    </rPh>
    <rPh sb="3" eb="5">
      <t>ハルオ</t>
    </rPh>
    <phoneticPr fontId="2"/>
  </si>
  <si>
    <t>川口　貢</t>
    <rPh sb="0" eb="2">
      <t>カワグチ</t>
    </rPh>
    <rPh sb="3" eb="4">
      <t>ミツグ</t>
    </rPh>
    <phoneticPr fontId="2"/>
  </si>
  <si>
    <t>冨永　貴行</t>
    <rPh sb="0" eb="2">
      <t>トミナガ</t>
    </rPh>
    <rPh sb="3" eb="5">
      <t>タカユキ</t>
    </rPh>
    <phoneticPr fontId="2"/>
  </si>
  <si>
    <t>農事組合法人はざめ</t>
    <rPh sb="0" eb="2">
      <t>ノウジ</t>
    </rPh>
    <rPh sb="2" eb="4">
      <t>クミアイ</t>
    </rPh>
    <rPh sb="4" eb="6">
      <t>ホウジン</t>
    </rPh>
    <phoneticPr fontId="2"/>
  </si>
  <si>
    <t>代表理事　竹葉　芳樹</t>
    <rPh sb="0" eb="2">
      <t>ダイヒョウ</t>
    </rPh>
    <rPh sb="2" eb="4">
      <t>リジ</t>
    </rPh>
    <rPh sb="5" eb="7">
      <t>タケバ</t>
    </rPh>
    <rPh sb="8" eb="10">
      <t>ヨシキ</t>
    </rPh>
    <phoneticPr fontId="2"/>
  </si>
  <si>
    <t>山本　湧太</t>
    <rPh sb="0" eb="2">
      <t>ヤマモト</t>
    </rPh>
    <rPh sb="3" eb="5">
      <t>ユウタ</t>
    </rPh>
    <phoneticPr fontId="2"/>
  </si>
  <si>
    <t>山あいの里研究会</t>
    <rPh sb="0" eb="1">
      <t>ヤマ</t>
    </rPh>
    <rPh sb="4" eb="5">
      <t>サト</t>
    </rPh>
    <rPh sb="5" eb="8">
      <t>ケンキュウカイ</t>
    </rPh>
    <phoneticPr fontId="2"/>
  </si>
  <si>
    <t>会長　勇　眞喜男</t>
    <rPh sb="0" eb="2">
      <t>カイチョウ</t>
    </rPh>
    <rPh sb="3" eb="4">
      <t>イサム</t>
    </rPh>
    <rPh sb="5" eb="6">
      <t>マコト</t>
    </rPh>
    <rPh sb="6" eb="7">
      <t>キ</t>
    </rPh>
    <rPh sb="7" eb="8">
      <t>オトコ</t>
    </rPh>
    <phoneticPr fontId="2"/>
  </si>
  <si>
    <t>メロン（施設）</t>
    <rPh sb="4" eb="6">
      <t>シセツ</t>
    </rPh>
    <phoneticPr fontId="2"/>
  </si>
  <si>
    <t>水稲：コシヒカリ</t>
    <rPh sb="0" eb="2">
      <t>スイトウ</t>
    </rPh>
    <phoneticPr fontId="24"/>
  </si>
  <si>
    <t>水稲：コシヒカリ(早期）</t>
    <rPh sb="0" eb="2">
      <t>スイトウ</t>
    </rPh>
    <rPh sb="9" eb="11">
      <t>ソウキ</t>
    </rPh>
    <phoneticPr fontId="24"/>
  </si>
  <si>
    <t>サツマイモ</t>
  </si>
  <si>
    <t>ミニトマト（養液）：普通（ハウス夏秋）</t>
    <rPh sb="6" eb="8">
      <t>ヨウエキ</t>
    </rPh>
    <rPh sb="10" eb="12">
      <t>フツウ</t>
    </rPh>
    <rPh sb="16" eb="17">
      <t>ナツ</t>
    </rPh>
    <rPh sb="17" eb="18">
      <t>アキ</t>
    </rPh>
    <phoneticPr fontId="24"/>
  </si>
  <si>
    <t>トマト：普通7か月</t>
    <phoneticPr fontId="2"/>
  </si>
  <si>
    <t>イチジク（露地・ハウス）</t>
    <rPh sb="5" eb="7">
      <t>ロジ</t>
    </rPh>
    <phoneticPr fontId="2"/>
  </si>
  <si>
    <t>イチジク</t>
    <phoneticPr fontId="2"/>
  </si>
  <si>
    <t>トマト（普通7か月）</t>
    <phoneticPr fontId="2"/>
  </si>
  <si>
    <t>スイートコーン（露地）</t>
    <rPh sb="8" eb="10">
      <t>ロジ</t>
    </rPh>
    <phoneticPr fontId="2"/>
  </si>
  <si>
    <t>ニンニク (露地)</t>
    <phoneticPr fontId="2"/>
  </si>
  <si>
    <t>ピーマン</t>
    <phoneticPr fontId="2"/>
  </si>
  <si>
    <t>なす（普通８カ月）</t>
    <rPh sb="3" eb="5">
      <t>フツウ</t>
    </rPh>
    <rPh sb="7" eb="8">
      <t>ゲツ</t>
    </rPh>
    <phoneticPr fontId="2"/>
  </si>
  <si>
    <t>ブドウ（一般）</t>
    <phoneticPr fontId="2"/>
  </si>
  <si>
    <t>ブドウ（巨峰系４倍体品種、シャインマスカット）</t>
    <phoneticPr fontId="2"/>
  </si>
  <si>
    <t>夏秋トマト（雨よけ）</t>
    <rPh sb="0" eb="2">
      <t>カシュウ</t>
    </rPh>
    <rPh sb="6" eb="7">
      <t>アマ</t>
    </rPh>
    <phoneticPr fontId="2"/>
  </si>
  <si>
    <t>水稲（コシヒカリ、一般：あきたこまち）</t>
    <rPh sb="0" eb="2">
      <t>スイトウ</t>
    </rPh>
    <rPh sb="9" eb="11">
      <t>イッパン</t>
    </rPh>
    <phoneticPr fontId="2"/>
  </si>
  <si>
    <t>水稲（コシヒカリ）れんげ</t>
    <rPh sb="0" eb="2">
      <t>スイトウ</t>
    </rPh>
    <phoneticPr fontId="2"/>
  </si>
  <si>
    <t>水稲（コシヒカリ）</t>
    <rPh sb="0" eb="2">
      <t>スイトウ</t>
    </rPh>
    <phoneticPr fontId="2"/>
  </si>
  <si>
    <t>水稲：一般（あきたこまち、モチミノリ）れんげ</t>
    <rPh sb="0" eb="2">
      <t>スイトウ</t>
    </rPh>
    <rPh sb="3" eb="5">
      <t>イッパン</t>
    </rPh>
    <phoneticPr fontId="2"/>
  </si>
  <si>
    <t>水稲：一般（あきたこまち、ミルキークイーン、ヒメノモチ）</t>
    <rPh sb="0" eb="2">
      <t>スイトウ</t>
    </rPh>
    <rPh sb="3" eb="5">
      <t>イッパン</t>
    </rPh>
    <phoneticPr fontId="2"/>
  </si>
  <si>
    <t>水稲：一般（ひめの凜）</t>
    <rPh sb="0" eb="2">
      <t>スイトウ</t>
    </rPh>
    <rPh sb="3" eb="5">
      <t>イッパン</t>
    </rPh>
    <rPh sb="9" eb="10">
      <t>リン</t>
    </rPh>
    <phoneticPr fontId="2"/>
  </si>
  <si>
    <t>水稲（コシヒカリ・にこまる・モチミノリ）直播</t>
    <phoneticPr fontId="2"/>
  </si>
  <si>
    <t>04A080G</t>
  </si>
  <si>
    <t>04A120</t>
  </si>
  <si>
    <t>04A125</t>
  </si>
  <si>
    <t>04A133</t>
  </si>
  <si>
    <t>04A136</t>
    <phoneticPr fontId="2"/>
  </si>
  <si>
    <t>04A086</t>
    <phoneticPr fontId="2"/>
  </si>
  <si>
    <t>04A083</t>
    <phoneticPr fontId="2"/>
  </si>
  <si>
    <t>04A143</t>
    <phoneticPr fontId="2"/>
  </si>
  <si>
    <t>05A019</t>
    <phoneticPr fontId="2"/>
  </si>
  <si>
    <t>04A055G</t>
    <phoneticPr fontId="2"/>
  </si>
  <si>
    <t>04A148G</t>
    <phoneticPr fontId="2"/>
  </si>
  <si>
    <t>04A149G</t>
    <phoneticPr fontId="2"/>
  </si>
  <si>
    <t>04A061</t>
    <phoneticPr fontId="2"/>
  </si>
  <si>
    <t>04A062</t>
  </si>
  <si>
    <t>04A155</t>
    <phoneticPr fontId="2"/>
  </si>
  <si>
    <t>04A156</t>
  </si>
  <si>
    <t>04A158</t>
  </si>
  <si>
    <t>04A159</t>
  </si>
  <si>
    <t>04A160</t>
  </si>
  <si>
    <t>04A161</t>
  </si>
  <si>
    <t>04A162</t>
  </si>
  <si>
    <t>04A163</t>
  </si>
  <si>
    <t>04A164</t>
  </si>
  <si>
    <t>04A165</t>
  </si>
  <si>
    <t>04A180</t>
    <phoneticPr fontId="2"/>
  </si>
  <si>
    <t>05A024</t>
    <phoneticPr fontId="2"/>
  </si>
  <si>
    <t>05B026G</t>
    <phoneticPr fontId="2"/>
  </si>
  <si>
    <t>05B027</t>
    <phoneticPr fontId="2"/>
  </si>
  <si>
    <t>05B028</t>
  </si>
  <si>
    <t>05B030</t>
  </si>
  <si>
    <t>05B031</t>
  </si>
  <si>
    <t>05B032</t>
  </si>
  <si>
    <t>05B033</t>
  </si>
  <si>
    <t>05B034</t>
  </si>
  <si>
    <t>05B035</t>
  </si>
  <si>
    <t>05B036</t>
  </si>
  <si>
    <t>05B037G</t>
    <phoneticPr fontId="2"/>
  </si>
  <si>
    <t>05B038G</t>
  </si>
  <si>
    <t>05B039G</t>
  </si>
  <si>
    <t>05B041</t>
  </si>
  <si>
    <t>05B042</t>
  </si>
  <si>
    <t>05B043</t>
  </si>
  <si>
    <t>05B044</t>
  </si>
  <si>
    <t>05B045</t>
  </si>
  <si>
    <t>05B046</t>
  </si>
  <si>
    <t>05B047</t>
  </si>
  <si>
    <t>05B048</t>
  </si>
  <si>
    <t>05B049</t>
  </si>
  <si>
    <t>05B050</t>
  </si>
  <si>
    <t>05B051</t>
  </si>
  <si>
    <t>05B052</t>
  </si>
  <si>
    <t>05B053</t>
  </si>
  <si>
    <t>05B054</t>
  </si>
  <si>
    <t>農薬・化学肥料不使用農産物
県ＧＡＰ農産物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rPh sb="14" eb="15">
      <t>ケン</t>
    </rPh>
    <rPh sb="18" eb="21">
      <t>ノウサンブツ</t>
    </rPh>
    <phoneticPr fontId="24"/>
  </si>
  <si>
    <t>節減対象農薬不使用・化学肥料不使用</t>
    <rPh sb="6" eb="9">
      <t>フシヨウ</t>
    </rPh>
    <rPh sb="14" eb="17">
      <t>フシヨウ</t>
    </rPh>
    <phoneticPr fontId="24"/>
  </si>
  <si>
    <t>西条市</t>
    <rPh sb="0" eb="3">
      <t>サイジョウシ</t>
    </rPh>
    <phoneticPr fontId="24"/>
  </si>
  <si>
    <t>節減対象農薬5割以上減・化学肥料5割以上減</t>
    <phoneticPr fontId="2"/>
  </si>
  <si>
    <t>四国中央市</t>
    <rPh sb="0" eb="2">
      <t>シコク</t>
    </rPh>
    <rPh sb="2" eb="4">
      <t>チュウオウ</t>
    </rPh>
    <rPh sb="4" eb="5">
      <t>シ</t>
    </rPh>
    <phoneticPr fontId="24"/>
  </si>
  <si>
    <t>養液栽培・節減対象農薬3割以上減</t>
    <rPh sb="5" eb="7">
      <t>セツゲン</t>
    </rPh>
    <rPh sb="7" eb="9">
      <t>タイショウ</t>
    </rPh>
    <rPh sb="9" eb="11">
      <t>ノウヤク</t>
    </rPh>
    <phoneticPr fontId="2"/>
  </si>
  <si>
    <t>県認証農産物</t>
    <rPh sb="0" eb="1">
      <t>ケン</t>
    </rPh>
    <rPh sb="1" eb="6">
      <t>ニンショウノウサンブツ</t>
    </rPh>
    <phoneticPr fontId="2"/>
  </si>
  <si>
    <t>節減対象農薬3割以上減・化学肥料3割以上減</t>
    <phoneticPr fontId="2"/>
  </si>
  <si>
    <t>久万高原町</t>
    <phoneticPr fontId="2"/>
  </si>
  <si>
    <t>節減対象農薬3割以上減・化学肥料3割以上減</t>
    <rPh sb="17" eb="18">
      <t>ワリ</t>
    </rPh>
    <rPh sb="18" eb="21">
      <t>イジョウゲン</t>
    </rPh>
    <phoneticPr fontId="2"/>
  </si>
  <si>
    <t>松山市</t>
    <rPh sb="0" eb="3">
      <t>マツヤマシ</t>
    </rPh>
    <phoneticPr fontId="2"/>
  </si>
  <si>
    <t>節減対象農薬5割以上減・化学肥料5割以上減</t>
    <rPh sb="0" eb="2">
      <t>セツゲン</t>
    </rPh>
    <rPh sb="2" eb="4">
      <t>タイショウ</t>
    </rPh>
    <rPh sb="4" eb="6">
      <t>ノウヤク</t>
    </rPh>
    <rPh sb="7" eb="11">
      <t>ワリイジョウゲン</t>
    </rPh>
    <rPh sb="12" eb="16">
      <t>カガクヒリョウ</t>
    </rPh>
    <rPh sb="17" eb="21">
      <t>ワリイジョウゲン</t>
    </rPh>
    <phoneticPr fontId="2"/>
  </si>
  <si>
    <t>伊予市</t>
    <phoneticPr fontId="2"/>
  </si>
  <si>
    <t>節減対象農薬5割以上減・化学肥料不使用</t>
    <rPh sb="0" eb="2">
      <t>セツゲン</t>
    </rPh>
    <rPh sb="2" eb="4">
      <t>タイショウ</t>
    </rPh>
    <rPh sb="4" eb="6">
      <t>ノウヤク</t>
    </rPh>
    <rPh sb="7" eb="11">
      <t>ワリイジョウゲン</t>
    </rPh>
    <rPh sb="12" eb="16">
      <t>カガクヒリョウ</t>
    </rPh>
    <rPh sb="16" eb="19">
      <t>フシヨウ</t>
    </rPh>
    <phoneticPr fontId="2"/>
  </si>
  <si>
    <t>松前町</t>
    <phoneticPr fontId="2"/>
  </si>
  <si>
    <t>節減対象農薬５割以上減・化学肥料５割以上減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</si>
  <si>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特別栽培農産物</t>
    <rPh sb="0" eb="2">
      <t>トクベツ</t>
    </rPh>
    <rPh sb="2" eb="4">
      <t>サイバイ</t>
    </rPh>
    <rPh sb="4" eb="7">
      <t>ノウサンブツ</t>
    </rPh>
    <phoneticPr fontId="7"/>
  </si>
  <si>
    <t>節減対象農薬５割以上減・化学肥料不使用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2"/>
  </si>
  <si>
    <t>節減対象農薬３割以上減・化学肥料５割以上減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</si>
  <si>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地方卸売市場愛媛青果（西条市船屋）</t>
    <rPh sb="0" eb="2">
      <t>チホウ</t>
    </rPh>
    <rPh sb="2" eb="4">
      <t>オロシウリ</t>
    </rPh>
    <rPh sb="4" eb="6">
      <t>イチバ</t>
    </rPh>
    <rPh sb="6" eb="8">
      <t>エヒメ</t>
    </rPh>
    <rPh sb="8" eb="10">
      <t>セイカ</t>
    </rPh>
    <rPh sb="11" eb="14">
      <t>サイジョウシ</t>
    </rPh>
    <rPh sb="14" eb="16">
      <t>フナヤ</t>
    </rPh>
    <phoneticPr fontId="2"/>
  </si>
  <si>
    <t>全農えひめ、直売所</t>
    <rPh sb="0" eb="2">
      <t>ゼンノウ</t>
    </rPh>
    <rPh sb="6" eb="9">
      <t>チョクバイジョ</t>
    </rPh>
    <phoneticPr fontId="2"/>
  </si>
  <si>
    <t>株式会社ひめライス、えひめ未来農業協同組合</t>
    <rPh sb="0" eb="4">
      <t>カブシキガイシャ</t>
    </rPh>
    <rPh sb="13" eb="21">
      <t>ミライノウギョウキョウドウクミアイ</t>
    </rPh>
    <phoneticPr fontId="2"/>
  </si>
  <si>
    <t>松山青果</t>
    <rPh sb="0" eb="2">
      <t>マツヤマ</t>
    </rPh>
    <rPh sb="2" eb="4">
      <t>セイカ</t>
    </rPh>
    <phoneticPr fontId="2"/>
  </si>
  <si>
    <t>四国市場、阪神市場</t>
    <rPh sb="0" eb="2">
      <t>シコク</t>
    </rPh>
    <rPh sb="2" eb="4">
      <t>イチバ</t>
    </rPh>
    <rPh sb="5" eb="7">
      <t>ハンシン</t>
    </rPh>
    <rPh sb="7" eb="9">
      <t>イチバ</t>
    </rPh>
    <phoneticPr fontId="2"/>
  </si>
  <si>
    <t>丸温松山中央青果</t>
    <rPh sb="0" eb="1">
      <t>マル</t>
    </rPh>
    <rPh sb="1" eb="2">
      <t>オン</t>
    </rPh>
    <rPh sb="2" eb="4">
      <t>マツヤマ</t>
    </rPh>
    <rPh sb="4" eb="6">
      <t>チュウオウ</t>
    </rPh>
    <rPh sb="6" eb="8">
      <t>セイカ</t>
    </rPh>
    <phoneticPr fontId="2"/>
  </si>
  <si>
    <t>太陽市、いよっこら、町家</t>
    <rPh sb="0" eb="2">
      <t>タイヨウ</t>
    </rPh>
    <rPh sb="2" eb="3">
      <t>イチ</t>
    </rPh>
    <rPh sb="10" eb="11">
      <t>マチ</t>
    </rPh>
    <rPh sb="11" eb="12">
      <t>イエ</t>
    </rPh>
    <phoneticPr fontId="2"/>
  </si>
  <si>
    <t>松一青果、市場</t>
    <rPh sb="0" eb="2">
      <t>マツイチ</t>
    </rPh>
    <rPh sb="2" eb="4">
      <t>セイカ</t>
    </rPh>
    <rPh sb="5" eb="7">
      <t>イチバ</t>
    </rPh>
    <phoneticPr fontId="2"/>
  </si>
  <si>
    <t>若鮎亭、サニーマート、セブンスター、ボンラスパイユほか</t>
    <rPh sb="0" eb="2">
      <t>ワカアユ</t>
    </rPh>
    <rPh sb="2" eb="3">
      <t>テイ</t>
    </rPh>
    <phoneticPr fontId="2"/>
  </si>
  <si>
    <t>JAグリーンえひめ、Fマルシェ古川店・南吉田店、あさつゆマルシェ</t>
    <rPh sb="15" eb="17">
      <t>フルカワ</t>
    </rPh>
    <rPh sb="17" eb="18">
      <t>テン</t>
    </rPh>
    <rPh sb="19" eb="20">
      <t>ミナミ</t>
    </rPh>
    <rPh sb="20" eb="22">
      <t>ヨシダ</t>
    </rPh>
    <rPh sb="22" eb="23">
      <t>テン</t>
    </rPh>
    <phoneticPr fontId="2"/>
  </si>
  <si>
    <t>株式会社今治デパート</t>
    <rPh sb="0" eb="4">
      <t>カブシキガイシャ</t>
    </rPh>
    <rPh sb="4" eb="6">
      <t>イマバリ</t>
    </rPh>
    <phoneticPr fontId="2"/>
  </si>
  <si>
    <t>今治デパート、道の駅（きさいや広場）、宇和島市（ふるさと納税）、契約顧客、一般顧客</t>
    <rPh sb="0" eb="2">
      <t>イマバリ</t>
    </rPh>
    <rPh sb="7" eb="8">
      <t>ミチ</t>
    </rPh>
    <rPh sb="9" eb="10">
      <t>エキ</t>
    </rPh>
    <rPh sb="15" eb="17">
      <t>ヒロバ</t>
    </rPh>
    <rPh sb="19" eb="23">
      <t>ウワジマシ</t>
    </rPh>
    <rPh sb="28" eb="30">
      <t>ノウゼイ</t>
    </rPh>
    <rPh sb="32" eb="34">
      <t>ケイヤク</t>
    </rPh>
    <rPh sb="34" eb="36">
      <t>コキャク</t>
    </rPh>
    <rPh sb="37" eb="39">
      <t>イッパン</t>
    </rPh>
    <rPh sb="39" eb="41">
      <t>コキャク</t>
    </rPh>
    <phoneticPr fontId="2"/>
  </si>
  <si>
    <t>道の駅みま</t>
    <rPh sb="0" eb="1">
      <t>ミチ</t>
    </rPh>
    <rPh sb="2" eb="3">
      <t>エキ</t>
    </rPh>
    <phoneticPr fontId="2"/>
  </si>
  <si>
    <t>サンシャイン、マルハフーズ株式会社、マルナカ、きさいや広場、道の駅みま</t>
    <rPh sb="13" eb="17">
      <t>カブシキガイシャ</t>
    </rPh>
    <rPh sb="27" eb="29">
      <t>ヒロバ</t>
    </rPh>
    <rPh sb="30" eb="31">
      <t>ミチ</t>
    </rPh>
    <rPh sb="32" eb="33">
      <t>エキ</t>
    </rPh>
    <phoneticPr fontId="2"/>
  </si>
  <si>
    <t>県内DCMダイキ産直市、宇和島市ふるさと納税返礼品</t>
    <rPh sb="0" eb="2">
      <t>ケンナイ</t>
    </rPh>
    <rPh sb="8" eb="10">
      <t>サンチョク</t>
    </rPh>
    <rPh sb="10" eb="11">
      <t>イチ</t>
    </rPh>
    <rPh sb="12" eb="16">
      <t>ウワジマシ</t>
    </rPh>
    <rPh sb="20" eb="22">
      <t>ノウゼイ</t>
    </rPh>
    <rPh sb="22" eb="24">
      <t>ヘンレイ</t>
    </rPh>
    <rPh sb="24" eb="25">
      <t>ヒン</t>
    </rPh>
    <phoneticPr fontId="2"/>
  </si>
  <si>
    <t>いよっこら、エフマルシェ等直売所、業務用・スーパー関連、ひめライス（玄米販売）ほか</t>
    <rPh sb="12" eb="13">
      <t>トウ</t>
    </rPh>
    <rPh sb="13" eb="16">
      <t>チョクバイジョ</t>
    </rPh>
    <rPh sb="17" eb="20">
      <t>ギョウムヨウ</t>
    </rPh>
    <rPh sb="25" eb="27">
      <t>カンレン</t>
    </rPh>
    <rPh sb="34" eb="36">
      <t>ゲンマイ</t>
    </rPh>
    <rPh sb="36" eb="38">
      <t>ハンバイ</t>
    </rPh>
    <phoneticPr fontId="2"/>
  </si>
  <si>
    <t>水稲：コシヒカリ(早期）</t>
    <rPh sb="0" eb="2">
      <t>スイトウ</t>
    </rPh>
    <rPh sb="9" eb="11">
      <t>ソウキ</t>
    </rPh>
    <phoneticPr fontId="2"/>
  </si>
  <si>
    <t>04A125</t>
    <phoneticPr fontId="7"/>
  </si>
  <si>
    <t>05C001</t>
    <phoneticPr fontId="2"/>
  </si>
  <si>
    <t>節減対象農薬5割以上減・化学肥料5割以上減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</si>
  <si>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えひめ未来農業協同組合</t>
    <rPh sb="3" eb="5">
      <t>ミライ</t>
    </rPh>
    <rPh sb="5" eb="7">
      <t>ノウギョウ</t>
    </rPh>
    <rPh sb="7" eb="9">
      <t>キョウドウ</t>
    </rPh>
    <rPh sb="9" eb="11">
      <t>クミアイ</t>
    </rPh>
    <phoneticPr fontId="2"/>
  </si>
  <si>
    <t>04A156</t>
    <phoneticPr fontId="2"/>
  </si>
  <si>
    <t>05C002</t>
  </si>
  <si>
    <t>05C003</t>
  </si>
  <si>
    <t>05C004</t>
  </si>
  <si>
    <t>05C005</t>
  </si>
  <si>
    <t>05C006</t>
  </si>
  <si>
    <t>05C007</t>
  </si>
  <si>
    <t>05C008</t>
  </si>
  <si>
    <t>05C009</t>
  </si>
  <si>
    <t>05C010</t>
  </si>
  <si>
    <t>サンシャイン、マルハフーズ株式会社、きさいや広場、道の駅みま、マルナカ</t>
    <rPh sb="13" eb="17">
      <t>カブシキガイシャ</t>
    </rPh>
    <rPh sb="22" eb="24">
      <t>ヒロバ</t>
    </rPh>
    <rPh sb="25" eb="26">
      <t>ミチ</t>
    </rPh>
    <rPh sb="27" eb="28">
      <t>エキ</t>
    </rPh>
    <phoneticPr fontId="2"/>
  </si>
  <si>
    <t>05C011</t>
  </si>
  <si>
    <t>宇和島市ふるさと納税返礼品、愛媛県内DCMダイキ産直市</t>
    <rPh sb="0" eb="4">
      <t>ウワジマシ</t>
    </rPh>
    <rPh sb="8" eb="10">
      <t>ノウゼイ</t>
    </rPh>
    <rPh sb="10" eb="12">
      <t>ヘンレイ</t>
    </rPh>
    <rPh sb="12" eb="13">
      <t>ヒン</t>
    </rPh>
    <rPh sb="14" eb="16">
      <t>エヒメ</t>
    </rPh>
    <rPh sb="16" eb="18">
      <t>ケンナイ</t>
    </rPh>
    <rPh sb="24" eb="26">
      <t>サンチョク</t>
    </rPh>
    <rPh sb="26" eb="27">
      <t>イチ</t>
    </rPh>
    <phoneticPr fontId="2"/>
  </si>
  <si>
    <t>05C012</t>
  </si>
  <si>
    <t>いよっこら・エフマルシェ等直売所、業務用・ショッパーズ等スーパー関係</t>
    <rPh sb="12" eb="13">
      <t>トウ</t>
    </rPh>
    <rPh sb="13" eb="16">
      <t>チョクバイジョ</t>
    </rPh>
    <rPh sb="17" eb="20">
      <t>ギョウムヨウ</t>
    </rPh>
    <rPh sb="27" eb="28">
      <t>トウ</t>
    </rPh>
    <rPh sb="32" eb="34">
      <t>カンケイ</t>
    </rPh>
    <phoneticPr fontId="2"/>
  </si>
  <si>
    <t>株式会社銅夢市場
代表取締役　越智　俊博</t>
    <rPh sb="0" eb="2">
      <t>カブシキ</t>
    </rPh>
    <rPh sb="2" eb="4">
      <t>カイシャ</t>
    </rPh>
    <rPh sb="4" eb="5">
      <t>ドウ</t>
    </rPh>
    <rPh sb="5" eb="6">
      <t>ユメ</t>
    </rPh>
    <rPh sb="6" eb="8">
      <t>イチバ</t>
    </rPh>
    <rPh sb="9" eb="11">
      <t>ダイヒョウ</t>
    </rPh>
    <rPh sb="11" eb="14">
      <t>トリシマリヤク</t>
    </rPh>
    <rPh sb="15" eb="17">
      <t>オチ</t>
    </rPh>
    <rPh sb="18" eb="20">
      <t>トシヒロ</t>
    </rPh>
    <phoneticPr fontId="2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</si>
  <si>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4">
      <t>ダイヒョウトリシマリヤク</t>
    </rPh>
    <rPh sb="15" eb="17">
      <t>ヤマウチ</t>
    </rPh>
    <rPh sb="18" eb="19">
      <t>サカエ</t>
    </rPh>
    <phoneticPr fontId="2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</si>
  <si>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4">
      <t>ダイヒョウトリシマリヤク</t>
    </rPh>
    <rPh sb="15" eb="17">
      <t>キハラ</t>
    </rPh>
    <rPh sb="18" eb="20">
      <t>ヒロフミ</t>
    </rPh>
    <phoneticPr fontId="2"/>
  </si>
  <si>
    <t>株式会社楽農研究所
代表取締役　菊地　義一</t>
    <rPh sb="10" eb="15">
      <t>ダイヒョウトリシマリヤク</t>
    </rPh>
    <rPh sb="16" eb="18">
      <t>キクチ</t>
    </rPh>
    <rPh sb="19" eb="21">
      <t>ヨシカズ</t>
    </rPh>
    <phoneticPr fontId="2"/>
  </si>
  <si>
    <t>タマネギ（極早生）</t>
    <rPh sb="5" eb="6">
      <t>ゴク</t>
    </rPh>
    <rPh sb="6" eb="8">
      <t>ワセ</t>
    </rPh>
    <phoneticPr fontId="2"/>
  </si>
  <si>
    <t>ニンジン（秋播き）</t>
    <rPh sb="5" eb="6">
      <t>アキ</t>
    </rPh>
    <rPh sb="6" eb="7">
      <t>マ</t>
    </rPh>
    <phoneticPr fontId="2"/>
  </si>
  <si>
    <t>大玉トマト：半促成（促成）</t>
    <rPh sb="0" eb="2">
      <t>オオダマ</t>
    </rPh>
    <rPh sb="6" eb="7">
      <t>ハン</t>
    </rPh>
    <rPh sb="7" eb="9">
      <t>ソクセイ</t>
    </rPh>
    <rPh sb="10" eb="12">
      <t>ソクセイ</t>
    </rPh>
    <phoneticPr fontId="2"/>
  </si>
  <si>
    <t>中玉トマト：半促成（抑制）</t>
    <rPh sb="0" eb="1">
      <t>チュウ</t>
    </rPh>
    <rPh sb="1" eb="2">
      <t>ダマ</t>
    </rPh>
    <rPh sb="6" eb="7">
      <t>ハン</t>
    </rPh>
    <rPh sb="7" eb="9">
      <t>ソクセイ</t>
    </rPh>
    <rPh sb="10" eb="12">
      <t>ヨクセイ</t>
    </rPh>
    <phoneticPr fontId="2"/>
  </si>
  <si>
    <t>タマネギ（極早生・早生・中生・晩生）</t>
    <rPh sb="5" eb="6">
      <t>ゴク</t>
    </rPh>
    <rPh sb="6" eb="8">
      <t>ワセ</t>
    </rPh>
    <rPh sb="9" eb="11">
      <t>ワセ</t>
    </rPh>
    <rPh sb="12" eb="14">
      <t>ナカテ</t>
    </rPh>
    <rPh sb="15" eb="17">
      <t>オクテ</t>
    </rPh>
    <phoneticPr fontId="2"/>
  </si>
  <si>
    <t>ミニトマト 半促成10か月</t>
  </si>
  <si>
    <t>ニンジン（秋播き）</t>
    <rPh sb="5" eb="7">
      <t>アキマ</t>
    </rPh>
    <phoneticPr fontId="0"/>
  </si>
  <si>
    <t>ブルーベリー（露地栽培）</t>
    <rPh sb="7" eb="9">
      <t>ロジ</t>
    </rPh>
    <rPh sb="9" eb="11">
      <t>サイバイ</t>
    </rPh>
    <phoneticPr fontId="2"/>
  </si>
  <si>
    <t>温州みかん（極早生・早生・中生温州）</t>
    <rPh sb="0" eb="2">
      <t>ウンシュウ</t>
    </rPh>
    <rPh sb="6" eb="7">
      <t>ゴク</t>
    </rPh>
    <rPh sb="7" eb="9">
      <t>ワセ</t>
    </rPh>
    <rPh sb="10" eb="12">
      <t>ワセ</t>
    </rPh>
    <rPh sb="13" eb="15">
      <t>ナカテ</t>
    </rPh>
    <rPh sb="15" eb="17">
      <t>ウンシュウ</t>
    </rPh>
    <phoneticPr fontId="2"/>
  </si>
  <si>
    <t>バレイショ</t>
    <phoneticPr fontId="2"/>
  </si>
  <si>
    <t>05A067</t>
    <phoneticPr fontId="2"/>
  </si>
  <si>
    <t>05A068</t>
  </si>
  <si>
    <t>05A069</t>
  </si>
  <si>
    <t>05A070</t>
  </si>
  <si>
    <t>05A071</t>
  </si>
  <si>
    <t>05A072</t>
  </si>
  <si>
    <t>05A073</t>
  </si>
  <si>
    <t>05A074</t>
  </si>
  <si>
    <t>05A075</t>
  </si>
  <si>
    <t>05A076</t>
  </si>
  <si>
    <t>05A077</t>
  </si>
  <si>
    <t>05A078</t>
  </si>
  <si>
    <t>05A079</t>
  </si>
  <si>
    <t>05A080</t>
  </si>
  <si>
    <t>05A081</t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</si>
  <si>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7"/>
  </si>
  <si>
    <t>節減対象農薬不使用・化学肥料不使用</t>
    <rPh sb="6" eb="9">
      <t>フシヨウ</t>
    </rPh>
    <rPh sb="14" eb="17">
      <t>フシヨウ</t>
    </rPh>
    <phoneticPr fontId="7"/>
  </si>
  <si>
    <t>新居浜市</t>
    <rPh sb="0" eb="4">
      <t>ニイハマシ</t>
    </rPh>
    <phoneticPr fontId="7"/>
  </si>
  <si>
    <t>節減対象農薬3割以上減・化学肥料5割以上減</t>
    <phoneticPr fontId="2"/>
  </si>
  <si>
    <t>節減対象農薬5割以上減・化学肥料不使用</t>
    <rPh sb="16" eb="19">
      <t>フシヨウ</t>
    </rPh>
    <phoneticPr fontId="2"/>
  </si>
  <si>
    <t>県認証農産物</t>
    <phoneticPr fontId="2"/>
  </si>
  <si>
    <t>伊予市</t>
  </si>
  <si>
    <t>特別栽培農産物</t>
    <rPh sb="0" eb="2">
      <t>トクベツ</t>
    </rPh>
    <rPh sb="2" eb="4">
      <t>サイバイ</t>
    </rPh>
    <rPh sb="4" eb="7">
      <t>ノウサンブツ</t>
    </rPh>
    <phoneticPr fontId="0"/>
  </si>
  <si>
    <t>節減対象農薬５割以上減・化学肥料不使用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</si>
  <si>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農薬・化学肥料
不使用農産物</t>
    <rPh sb="0" eb="2">
      <t>ノウヤク</t>
    </rPh>
    <rPh sb="3" eb="5">
      <t>カガク</t>
    </rPh>
    <rPh sb="5" eb="7">
      <t>ヒリョウ</t>
    </rPh>
    <rPh sb="8" eb="11">
      <t>フシヨウ</t>
    </rPh>
    <rPh sb="11" eb="14">
      <t>ノウサンブツ</t>
    </rPh>
    <phoneticPr fontId="2"/>
  </si>
  <si>
    <t>節減対象農薬不使用・化学肥料不使用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"/>
  </si>
  <si>
    <t>株式会社石川興産
代表取締役　石川　修平</t>
    <rPh sb="0" eb="4">
      <t>カブシキガイシャ</t>
    </rPh>
    <rPh sb="4" eb="8">
      <t>イシカワコウサン</t>
    </rPh>
    <rPh sb="9" eb="14">
      <t>ダイヒョウトリシマリヤク</t>
    </rPh>
    <rPh sb="15" eb="17">
      <t>イシカワ</t>
    </rPh>
    <rPh sb="18" eb="20">
      <t>シュウヘイ</t>
    </rPh>
    <phoneticPr fontId="2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</si>
  <si>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rPh sb="14" eb="19">
      <t>ダイヒョウトリシマリヤク</t>
    </rPh>
    <rPh sb="20" eb="22">
      <t>キクチ</t>
    </rPh>
    <rPh sb="23" eb="25">
      <t>ヨシカズ</t>
    </rPh>
    <phoneticPr fontId="2"/>
  </si>
  <si>
    <t>松山市農業協同組合
代表理事組合長　阿部　和孝</t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2"/>
  </si>
  <si>
    <t>愛媛県立伊予農業高等学校
校長　福岡　恵里子</t>
    <rPh sb="13" eb="15">
      <t>コウチョウ</t>
    </rPh>
    <rPh sb="16" eb="18">
      <t>フクオカ</t>
    </rPh>
    <rPh sb="19" eb="22">
      <t>エリコ</t>
    </rPh>
    <phoneticPr fontId="2"/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</si>
  <si>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ゴ</t>
    </rPh>
    <phoneticPr fontId="2"/>
  </si>
  <si>
    <t>松田包装株式会社
代表取締役　松田　幸善</t>
    <rPh sb="9" eb="11">
      <t>ダイヒョウ</t>
    </rPh>
    <rPh sb="11" eb="14">
      <t>トリシマリヤク</t>
    </rPh>
    <rPh sb="15" eb="17">
      <t>マツダ</t>
    </rPh>
    <rPh sb="18" eb="19">
      <t>ユキ</t>
    </rPh>
    <rPh sb="19" eb="20">
      <t>ヨシ</t>
    </rPh>
    <phoneticPr fontId="2"/>
  </si>
  <si>
    <t>愛亀産業株式会社
代表取締役　西山　由紀</t>
    <rPh sb="0" eb="4">
      <t>アイカメサンギョウ</t>
    </rPh>
    <rPh sb="4" eb="8">
      <t>カブシキガイシャ</t>
    </rPh>
    <rPh sb="9" eb="14">
      <t>ダイヒョウトリシマリヤク</t>
    </rPh>
    <rPh sb="15" eb="17">
      <t>ニシヤマ</t>
    </rPh>
    <rPh sb="18" eb="20">
      <t>ユキ</t>
    </rPh>
    <phoneticPr fontId="2"/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</si>
  <si>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rPh sb="9" eb="14">
      <t>ダイヒョウトリシマリヤク</t>
    </rPh>
    <rPh sb="15" eb="17">
      <t>キクチ</t>
    </rPh>
    <rPh sb="18" eb="20">
      <t>ヒロアキ</t>
    </rPh>
    <phoneticPr fontId="2"/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</si>
  <si>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2"/>
  </si>
  <si>
    <t>有限会社マル南フルーツ
代表取締役　酒栄　憲三</t>
    <rPh sb="0" eb="4">
      <t>ユウゲンガイシャ</t>
    </rPh>
    <rPh sb="6" eb="7">
      <t>ナン</t>
    </rPh>
    <rPh sb="12" eb="17">
      <t>ダイヒョウトリシマリヤク</t>
    </rPh>
    <rPh sb="18" eb="20">
      <t>サケエイ</t>
    </rPh>
    <rPh sb="21" eb="23">
      <t>ケンゾウ</t>
    </rPh>
    <phoneticPr fontId="2"/>
  </si>
  <si>
    <t>愛媛県立宇和高等学校
校長　児島　万代光</t>
    <rPh sb="0" eb="10">
      <t>エヒメケンリツウワコウトウガッコウ</t>
    </rPh>
    <rPh sb="11" eb="13">
      <t>コウチョウ</t>
    </rPh>
    <rPh sb="14" eb="16">
      <t>コジマ</t>
    </rPh>
    <rPh sb="17" eb="18">
      <t>マン</t>
    </rPh>
    <rPh sb="18" eb="19">
      <t>シロ</t>
    </rPh>
    <rPh sb="19" eb="20">
      <t>ミツ</t>
    </rPh>
    <phoneticPr fontId="2"/>
  </si>
  <si>
    <t>株式会社まちづくり松野
代表取締役　坂本　浩</t>
    <rPh sb="12" eb="17">
      <t>ダイヒョウトリシマリヤク</t>
    </rPh>
    <rPh sb="18" eb="20">
      <t>サカモト</t>
    </rPh>
    <rPh sb="21" eb="22">
      <t>ヒロシ</t>
    </rPh>
    <phoneticPr fontId="2"/>
  </si>
  <si>
    <t>うま農業協同組合米麦部会</t>
    <rPh sb="2" eb="4">
      <t>ノウギョウ</t>
    </rPh>
    <rPh sb="4" eb="6">
      <t>キョウドウ</t>
    </rPh>
    <rPh sb="6" eb="8">
      <t>クミアイ</t>
    </rPh>
    <rPh sb="8" eb="10">
      <t>ベイバク</t>
    </rPh>
    <rPh sb="10" eb="12">
      <t>ブカイ</t>
    </rPh>
    <phoneticPr fontId="2"/>
  </si>
  <si>
    <t>部会長　河村　一碩</t>
    <rPh sb="0" eb="1">
      <t>ブ</t>
    </rPh>
    <rPh sb="1" eb="3">
      <t>カイチョウ</t>
    </rPh>
    <rPh sb="4" eb="6">
      <t>カワムラ</t>
    </rPh>
    <rPh sb="7" eb="8">
      <t>イッ</t>
    </rPh>
    <rPh sb="8" eb="9">
      <t>セキ</t>
    </rPh>
    <phoneticPr fontId="2"/>
  </si>
  <si>
    <t>瀬良　隆彦</t>
    <rPh sb="0" eb="2">
      <t>セラ</t>
    </rPh>
    <rPh sb="3" eb="5">
      <t>タカヒコ</t>
    </rPh>
    <phoneticPr fontId="2"/>
  </si>
  <si>
    <t>JAおちいまばりEPC部会</t>
    <rPh sb="11" eb="13">
      <t>ブカイ</t>
    </rPh>
    <phoneticPr fontId="2"/>
  </si>
  <si>
    <t>部会長　渡部　康</t>
    <rPh sb="0" eb="3">
      <t>ブカイチョウ</t>
    </rPh>
    <rPh sb="4" eb="6">
      <t>ワタベ</t>
    </rPh>
    <rPh sb="7" eb="8">
      <t>ヤスシ</t>
    </rPh>
    <phoneticPr fontId="2"/>
  </si>
  <si>
    <t>山崎　輝男</t>
    <rPh sb="0" eb="2">
      <t>ヤマサキ</t>
    </rPh>
    <rPh sb="3" eb="5">
      <t>テルオ</t>
    </rPh>
    <phoneticPr fontId="2"/>
  </si>
  <si>
    <t>鈴木　勝久</t>
    <rPh sb="0" eb="2">
      <t>スズキ</t>
    </rPh>
    <rPh sb="3" eb="5">
      <t>カツヒサ</t>
    </rPh>
    <phoneticPr fontId="2"/>
  </si>
  <si>
    <t>岡野　守好</t>
    <rPh sb="0" eb="2">
      <t>オカノ</t>
    </rPh>
    <rPh sb="3" eb="5">
      <t>モリヨシ</t>
    </rPh>
    <phoneticPr fontId="2"/>
  </si>
  <si>
    <t>西原　邦彦</t>
    <rPh sb="0" eb="2">
      <t>ニシバラ</t>
    </rPh>
    <rPh sb="3" eb="5">
      <t>クニヒコ</t>
    </rPh>
    <phoneticPr fontId="2"/>
  </si>
  <si>
    <t>阿部　五一</t>
    <rPh sb="0" eb="2">
      <t>アベ</t>
    </rPh>
    <rPh sb="3" eb="5">
      <t>ゴイチ</t>
    </rPh>
    <phoneticPr fontId="2"/>
  </si>
  <si>
    <t>部会長　本宮　喜美男</t>
    <rPh sb="0" eb="3">
      <t>ブカイチョウ</t>
    </rPh>
    <rPh sb="4" eb="6">
      <t>ホングウ</t>
    </rPh>
    <rPh sb="7" eb="10">
      <t>キミオ</t>
    </rPh>
    <phoneticPr fontId="2"/>
  </si>
  <si>
    <t>トマト部会</t>
    <rPh sb="3" eb="5">
      <t>ブカイ</t>
    </rPh>
    <phoneticPr fontId="2"/>
  </si>
  <si>
    <t>部会長　冨田　健一</t>
    <rPh sb="0" eb="3">
      <t>ブカイチョウ</t>
    </rPh>
    <rPh sb="4" eb="6">
      <t>トミタ</t>
    </rPh>
    <rPh sb="7" eb="9">
      <t>ケンイチ</t>
    </rPh>
    <phoneticPr fontId="2"/>
  </si>
  <si>
    <t>高宮　陽司</t>
    <rPh sb="0" eb="2">
      <t>タカミヤ</t>
    </rPh>
    <rPh sb="3" eb="5">
      <t>ヨウジ</t>
    </rPh>
    <phoneticPr fontId="2"/>
  </si>
  <si>
    <t>愛媛県立今治南高等学校</t>
    <rPh sb="0" eb="4">
      <t>エヒメケンリツ</t>
    </rPh>
    <rPh sb="4" eb="6">
      <t>イマバリ</t>
    </rPh>
    <rPh sb="6" eb="7">
      <t>ミナミ</t>
    </rPh>
    <rPh sb="7" eb="9">
      <t>コウトウ</t>
    </rPh>
    <rPh sb="9" eb="11">
      <t>ガッコウ</t>
    </rPh>
    <phoneticPr fontId="2"/>
  </si>
  <si>
    <t>教諭　菅　康夫</t>
    <rPh sb="0" eb="2">
      <t>キョウユ</t>
    </rPh>
    <rPh sb="3" eb="4">
      <t>スガ</t>
    </rPh>
    <rPh sb="5" eb="7">
      <t>ヤスオ</t>
    </rPh>
    <phoneticPr fontId="2"/>
  </si>
  <si>
    <t>教諭　髙井　彩瑛</t>
    <rPh sb="0" eb="2">
      <t>キョウユ</t>
    </rPh>
    <rPh sb="3" eb="4">
      <t>タカ</t>
    </rPh>
    <rPh sb="4" eb="5">
      <t>イ</t>
    </rPh>
    <rPh sb="6" eb="7">
      <t>アヤ</t>
    </rPh>
    <rPh sb="7" eb="8">
      <t>エイ</t>
    </rPh>
    <phoneticPr fontId="2"/>
  </si>
  <si>
    <t>しまなみレモン作ろう会</t>
    <rPh sb="7" eb="8">
      <t>ツク</t>
    </rPh>
    <rPh sb="10" eb="11">
      <t>カイ</t>
    </rPh>
    <phoneticPr fontId="2"/>
  </si>
  <si>
    <t>会長　越智　正男</t>
    <rPh sb="0" eb="2">
      <t>カイチョウ</t>
    </rPh>
    <rPh sb="3" eb="5">
      <t>オチ</t>
    </rPh>
    <rPh sb="6" eb="8">
      <t>マサオ</t>
    </rPh>
    <phoneticPr fontId="2"/>
  </si>
  <si>
    <t>オレンジハウス</t>
    <phoneticPr fontId="2"/>
  </si>
  <si>
    <t>森本　幸子</t>
    <rPh sb="0" eb="2">
      <t>モリモト</t>
    </rPh>
    <rPh sb="3" eb="5">
      <t>ユキコ</t>
    </rPh>
    <phoneticPr fontId="2"/>
  </si>
  <si>
    <t>池田　達彦</t>
    <rPh sb="0" eb="2">
      <t>イケダ</t>
    </rPh>
    <rPh sb="3" eb="5">
      <t>タツヒコ</t>
    </rPh>
    <phoneticPr fontId="2"/>
  </si>
  <si>
    <t>久万高原清流米部会</t>
    <rPh sb="0" eb="4">
      <t>クマコウゲン</t>
    </rPh>
    <rPh sb="4" eb="6">
      <t>セイリュウ</t>
    </rPh>
    <rPh sb="6" eb="7">
      <t>マイ</t>
    </rPh>
    <rPh sb="7" eb="9">
      <t>ブカイ</t>
    </rPh>
    <phoneticPr fontId="2"/>
  </si>
  <si>
    <t>部会長　小倉　重生</t>
    <rPh sb="0" eb="3">
      <t>ブカイチョウ</t>
    </rPh>
    <rPh sb="4" eb="6">
      <t>オグラ</t>
    </rPh>
    <rPh sb="7" eb="8">
      <t>シゲ</t>
    </rPh>
    <rPh sb="8" eb="9">
      <t>キ</t>
    </rPh>
    <phoneticPr fontId="2"/>
  </si>
  <si>
    <t>教諭　大野　宏貴</t>
    <rPh sb="0" eb="2">
      <t>キョウユ</t>
    </rPh>
    <rPh sb="3" eb="5">
      <t>オオノ</t>
    </rPh>
    <rPh sb="6" eb="7">
      <t>ヒロ</t>
    </rPh>
    <rPh sb="7" eb="8">
      <t>キ</t>
    </rPh>
    <phoneticPr fontId="2"/>
  </si>
  <si>
    <t>愛媛大学農学部附属農場</t>
    <rPh sb="0" eb="2">
      <t>エヒメ</t>
    </rPh>
    <rPh sb="2" eb="4">
      <t>ダイガク</t>
    </rPh>
    <rPh sb="4" eb="7">
      <t>ノウガクブ</t>
    </rPh>
    <rPh sb="7" eb="9">
      <t>フゾク</t>
    </rPh>
    <rPh sb="9" eb="11">
      <t>ノウジョウ</t>
    </rPh>
    <phoneticPr fontId="2"/>
  </si>
  <si>
    <t>技術長・技術専門員　山下　陽一</t>
    <rPh sb="0" eb="2">
      <t>ギジュツ</t>
    </rPh>
    <rPh sb="2" eb="3">
      <t>チョウ</t>
    </rPh>
    <rPh sb="4" eb="6">
      <t>ギジュツ</t>
    </rPh>
    <rPh sb="6" eb="8">
      <t>センモン</t>
    </rPh>
    <rPh sb="10" eb="12">
      <t>ヤマシタ</t>
    </rPh>
    <rPh sb="13" eb="15">
      <t>ヨウイチ</t>
    </rPh>
    <phoneticPr fontId="2"/>
  </si>
  <si>
    <t>田村　隆悟</t>
    <rPh sb="0" eb="2">
      <t>タムラ</t>
    </rPh>
    <rPh sb="3" eb="4">
      <t>リュウ</t>
    </rPh>
    <rPh sb="4" eb="5">
      <t>ゴ</t>
    </rPh>
    <phoneticPr fontId="2"/>
  </si>
  <si>
    <t>坂本　憲俊</t>
    <rPh sb="0" eb="2">
      <t>サカモト</t>
    </rPh>
    <rPh sb="3" eb="5">
      <t>ノリトシ</t>
    </rPh>
    <phoneticPr fontId="2"/>
  </si>
  <si>
    <t>岡田・松前うまい米づくり部会</t>
    <rPh sb="0" eb="2">
      <t>オカダ</t>
    </rPh>
    <rPh sb="3" eb="5">
      <t>マサキ</t>
    </rPh>
    <rPh sb="8" eb="9">
      <t>コメ</t>
    </rPh>
    <rPh sb="12" eb="14">
      <t>ブカイ</t>
    </rPh>
    <phoneticPr fontId="2"/>
  </si>
  <si>
    <t>代表　喜安　眞造</t>
    <rPh sb="0" eb="2">
      <t>ダイヒョウ</t>
    </rPh>
    <rPh sb="3" eb="4">
      <t>キ</t>
    </rPh>
    <rPh sb="4" eb="5">
      <t>ヤス</t>
    </rPh>
    <rPh sb="6" eb="7">
      <t>マ</t>
    </rPh>
    <rPh sb="7" eb="8">
      <t>ゾウ</t>
    </rPh>
    <phoneticPr fontId="2"/>
  </si>
  <si>
    <t>峰ちゃん農園　</t>
    <rPh sb="0" eb="1">
      <t>ミネ</t>
    </rPh>
    <rPh sb="4" eb="6">
      <t>ノウエン</t>
    </rPh>
    <phoneticPr fontId="2"/>
  </si>
  <si>
    <t>果樹園芸師　門屋　誠</t>
    <rPh sb="0" eb="2">
      <t>カジュ</t>
    </rPh>
    <rPh sb="2" eb="4">
      <t>エンゲイ</t>
    </rPh>
    <rPh sb="4" eb="5">
      <t>シ</t>
    </rPh>
    <rPh sb="6" eb="8">
      <t>カドヤ</t>
    </rPh>
    <rPh sb="9" eb="10">
      <t>マコト</t>
    </rPh>
    <phoneticPr fontId="2"/>
  </si>
  <si>
    <t>ながお農園</t>
    <rPh sb="3" eb="5">
      <t>ノウエン</t>
    </rPh>
    <phoneticPr fontId="2"/>
  </si>
  <si>
    <t>大政　勉</t>
    <rPh sb="0" eb="2">
      <t>オオマサ</t>
    </rPh>
    <rPh sb="3" eb="4">
      <t>ツトム</t>
    </rPh>
    <phoneticPr fontId="2"/>
  </si>
  <si>
    <t>代表取締役　大森　孝宗</t>
    <rPh sb="0" eb="5">
      <t>ダイヒョウトリシマリヤク</t>
    </rPh>
    <rPh sb="6" eb="8">
      <t>オオモリ</t>
    </rPh>
    <rPh sb="9" eb="10">
      <t>タカ</t>
    </rPh>
    <rPh sb="10" eb="11">
      <t>ムネ</t>
    </rPh>
    <phoneticPr fontId="2"/>
  </si>
  <si>
    <t>株式会社新口農園</t>
    <rPh sb="0" eb="4">
      <t>カブシキガイシャ</t>
    </rPh>
    <rPh sb="4" eb="6">
      <t>ニイグチ</t>
    </rPh>
    <rPh sb="6" eb="8">
      <t>ノウエン</t>
    </rPh>
    <phoneticPr fontId="2"/>
  </si>
  <si>
    <t>代表取締役　新口　浦志</t>
    <rPh sb="0" eb="5">
      <t>ダイヒョウトリシマリヤク</t>
    </rPh>
    <rPh sb="6" eb="8">
      <t>ニイグチ</t>
    </rPh>
    <rPh sb="9" eb="10">
      <t>ウラ</t>
    </rPh>
    <rPh sb="10" eb="11">
      <t>ココロザシ</t>
    </rPh>
    <phoneticPr fontId="2"/>
  </si>
  <si>
    <t>株式会社　UCF</t>
    <rPh sb="0" eb="4">
      <t>カブシキガイシャ</t>
    </rPh>
    <phoneticPr fontId="2"/>
  </si>
  <si>
    <t>代表取締役　細川　陽一</t>
    <rPh sb="0" eb="5">
      <t>ダイヒョウトリシマリヤク</t>
    </rPh>
    <rPh sb="6" eb="8">
      <t>ホソカワ</t>
    </rPh>
    <rPh sb="9" eb="11">
      <t>ヨウイチ</t>
    </rPh>
    <phoneticPr fontId="2"/>
  </si>
  <si>
    <t>株式会社あかまつ農園</t>
    <rPh sb="0" eb="4">
      <t>カブシキガイシャ</t>
    </rPh>
    <rPh sb="8" eb="10">
      <t>ノウエン</t>
    </rPh>
    <phoneticPr fontId="2"/>
  </si>
  <si>
    <t>代表取締役　赤松　拓也</t>
    <rPh sb="0" eb="2">
      <t>ダイヒョウ</t>
    </rPh>
    <rPh sb="2" eb="5">
      <t>トリシマリヤク</t>
    </rPh>
    <rPh sb="6" eb="8">
      <t>アカマツ</t>
    </rPh>
    <rPh sb="9" eb="11">
      <t>タクヤ</t>
    </rPh>
    <phoneticPr fontId="2"/>
  </si>
  <si>
    <t>山口　憲一郎</t>
    <rPh sb="0" eb="2">
      <t>ヤマグチ</t>
    </rPh>
    <rPh sb="3" eb="5">
      <t>ケンイチ</t>
    </rPh>
    <rPh sb="5" eb="6">
      <t>ロウ</t>
    </rPh>
    <phoneticPr fontId="2"/>
  </si>
  <si>
    <t>真土稲作組合</t>
    <rPh sb="0" eb="2">
      <t>マツチ</t>
    </rPh>
    <rPh sb="2" eb="4">
      <t>イナサク</t>
    </rPh>
    <rPh sb="4" eb="6">
      <t>クミアイ</t>
    </rPh>
    <phoneticPr fontId="2"/>
  </si>
  <si>
    <t>井上　裕也</t>
    <rPh sb="0" eb="2">
      <t>イノウエ</t>
    </rPh>
    <rPh sb="3" eb="5">
      <t>ユウヤ</t>
    </rPh>
    <phoneticPr fontId="2"/>
  </si>
  <si>
    <t>田力本願株式会社</t>
    <rPh sb="0" eb="2">
      <t>タリキ</t>
    </rPh>
    <rPh sb="2" eb="4">
      <t>ホンガン</t>
    </rPh>
    <rPh sb="4" eb="8">
      <t>カブシキガイシャ</t>
    </rPh>
    <phoneticPr fontId="2"/>
  </si>
  <si>
    <t>代表取締役　中野　聡</t>
    <rPh sb="0" eb="2">
      <t>ダイヒョウ</t>
    </rPh>
    <rPh sb="2" eb="5">
      <t>トリシマリヤク</t>
    </rPh>
    <rPh sb="6" eb="8">
      <t>ナカノ</t>
    </rPh>
    <rPh sb="9" eb="10">
      <t>サトル</t>
    </rPh>
    <phoneticPr fontId="2"/>
  </si>
  <si>
    <t>清水　義信</t>
    <rPh sb="0" eb="2">
      <t>シミズ</t>
    </rPh>
    <rPh sb="3" eb="5">
      <t>ヨシノブ</t>
    </rPh>
    <phoneticPr fontId="2"/>
  </si>
  <si>
    <t xml:space="preserve">①鬼北早期米生産者部会　②三間町支所稲作部会
</t>
    <rPh sb="1" eb="3">
      <t>キホク</t>
    </rPh>
    <rPh sb="3" eb="5">
      <t>ソウキ</t>
    </rPh>
    <rPh sb="5" eb="6">
      <t>マイ</t>
    </rPh>
    <rPh sb="6" eb="8">
      <t>セイサン</t>
    </rPh>
    <rPh sb="8" eb="9">
      <t>シャ</t>
    </rPh>
    <rPh sb="9" eb="11">
      <t>ブカイ</t>
    </rPh>
    <rPh sb="13" eb="16">
      <t>ミマチョウ</t>
    </rPh>
    <rPh sb="16" eb="18">
      <t>シショ</t>
    </rPh>
    <rPh sb="18" eb="20">
      <t>イナサク</t>
    </rPh>
    <rPh sb="20" eb="22">
      <t>ブカイ</t>
    </rPh>
    <phoneticPr fontId="2"/>
  </si>
  <si>
    <t>①部会長　田辺　孝徳　②部会長　高山　健司</t>
    <rPh sb="1" eb="4">
      <t>ブカイチョウ</t>
    </rPh>
    <rPh sb="5" eb="7">
      <t>タナベ</t>
    </rPh>
    <rPh sb="8" eb="10">
      <t>タカノリ</t>
    </rPh>
    <rPh sb="12" eb="15">
      <t>ブカイチョウ</t>
    </rPh>
    <rPh sb="16" eb="18">
      <t>タカヤマ</t>
    </rPh>
    <rPh sb="19" eb="21">
      <t>ケンジ</t>
    </rPh>
    <phoneticPr fontId="2"/>
  </si>
  <si>
    <t>エコラブ蔵川グループ</t>
    <rPh sb="4" eb="5">
      <t>クラ</t>
    </rPh>
    <rPh sb="5" eb="6">
      <t>カワ</t>
    </rPh>
    <phoneticPr fontId="2"/>
  </si>
  <si>
    <t>代表　井口　康徳</t>
    <rPh sb="3" eb="5">
      <t>イグチ</t>
    </rPh>
    <rPh sb="6" eb="7">
      <t>ヤス</t>
    </rPh>
    <rPh sb="7" eb="8">
      <t>トク</t>
    </rPh>
    <phoneticPr fontId="2"/>
  </si>
  <si>
    <t>愛媛たいき農協　米麦生産出荷協議会</t>
    <rPh sb="0" eb="2">
      <t>エヒメ</t>
    </rPh>
    <rPh sb="5" eb="7">
      <t>ノウキョウ</t>
    </rPh>
    <rPh sb="8" eb="10">
      <t>ベイバク</t>
    </rPh>
    <rPh sb="10" eb="12">
      <t>セイサン</t>
    </rPh>
    <rPh sb="12" eb="14">
      <t>シュッカ</t>
    </rPh>
    <rPh sb="14" eb="17">
      <t>キョウギカイ</t>
    </rPh>
    <phoneticPr fontId="2"/>
  </si>
  <si>
    <t>会長　河野　孝壽</t>
    <rPh sb="0" eb="2">
      <t>カイチョウ</t>
    </rPh>
    <rPh sb="3" eb="5">
      <t>コウノ</t>
    </rPh>
    <rPh sb="6" eb="7">
      <t>タカシ</t>
    </rPh>
    <rPh sb="7" eb="8">
      <t>ジュ</t>
    </rPh>
    <phoneticPr fontId="2"/>
  </si>
  <si>
    <t>有限会社ワールドファーマーズ</t>
    <rPh sb="0" eb="4">
      <t>ユウゲンガイシャ</t>
    </rPh>
    <phoneticPr fontId="2"/>
  </si>
  <si>
    <t>水稲部門長　清家　秀一</t>
    <rPh sb="4" eb="5">
      <t>チョウ</t>
    </rPh>
    <rPh sb="6" eb="8">
      <t>セイケ</t>
    </rPh>
    <rPh sb="9" eb="11">
      <t>シュウイチ</t>
    </rPh>
    <phoneticPr fontId="2"/>
  </si>
  <si>
    <t>清家　明</t>
    <rPh sb="0" eb="2">
      <t>セイケ</t>
    </rPh>
    <rPh sb="3" eb="4">
      <t>アキラ</t>
    </rPh>
    <phoneticPr fontId="2"/>
  </si>
  <si>
    <t>愛媛県立宇和高等学校　</t>
    <rPh sb="0" eb="10">
      <t>エヒメケンリツウワコウトウガッコウ</t>
    </rPh>
    <phoneticPr fontId="2"/>
  </si>
  <si>
    <t>実習助手　上杉　政仁</t>
    <rPh sb="5" eb="7">
      <t>ウエスギ</t>
    </rPh>
    <rPh sb="8" eb="9">
      <t>セイ</t>
    </rPh>
    <rPh sb="9" eb="10">
      <t>ヒトシ</t>
    </rPh>
    <phoneticPr fontId="2"/>
  </si>
  <si>
    <t>竹葉　徳男</t>
    <rPh sb="0" eb="2">
      <t>タケバ</t>
    </rPh>
    <rPh sb="3" eb="5">
      <t>トクオ</t>
    </rPh>
    <phoneticPr fontId="2"/>
  </si>
  <si>
    <t>温州みかん
（極早生）</t>
    <rPh sb="0" eb="2">
      <t>ウンシュウ</t>
    </rPh>
    <rPh sb="7" eb="8">
      <t>ゴク</t>
    </rPh>
    <rPh sb="8" eb="10">
      <t>ワセ</t>
    </rPh>
    <phoneticPr fontId="2"/>
  </si>
  <si>
    <t>香酸柑橘類（レモン・ハウス）</t>
    <rPh sb="0" eb="1">
      <t>コウ</t>
    </rPh>
    <rPh sb="1" eb="2">
      <t>サン</t>
    </rPh>
    <rPh sb="2" eb="4">
      <t>カンキツ</t>
    </rPh>
    <rPh sb="4" eb="5">
      <t>ルイ</t>
    </rPh>
    <phoneticPr fontId="24"/>
  </si>
  <si>
    <t>香酸柑橘類（レモン・露地）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24"/>
  </si>
  <si>
    <t>水稲 コシヒカリ</t>
  </si>
  <si>
    <t>水稲：コシヒカリ・一般</t>
    <phoneticPr fontId="2"/>
  </si>
  <si>
    <t>果樹</t>
  </si>
  <si>
    <t>温州ミカン 早生温州</t>
  </si>
  <si>
    <t>果樹</t>
    <phoneticPr fontId="2"/>
  </si>
  <si>
    <t>香酸柑橘類 レモン</t>
  </si>
  <si>
    <t>水稲 一般、コシヒカリ</t>
  </si>
  <si>
    <t xml:space="preserve">カボチャ </t>
  </si>
  <si>
    <t xml:space="preserve">サトイモ </t>
  </si>
  <si>
    <t>温州ミカン（極早生・早生・普通、露地）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rPh sb="16" eb="18">
      <t>ロジ</t>
    </rPh>
    <phoneticPr fontId="2"/>
  </si>
  <si>
    <t>香酸柑橘類（レモン、露地）</t>
    <rPh sb="0" eb="5">
      <t>コウサンカンキツルイ</t>
    </rPh>
    <rPh sb="10" eb="12">
      <t>ロジ</t>
    </rPh>
    <phoneticPr fontId="2"/>
  </si>
  <si>
    <t>水稲
（早期：コシヒカリ）</t>
    <rPh sb="0" eb="2">
      <t>スイトウ</t>
    </rPh>
    <rPh sb="4" eb="6">
      <t>ソウキ</t>
    </rPh>
    <phoneticPr fontId="2"/>
  </si>
  <si>
    <t>温州ミカン（早生温州、普通温州）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2"/>
  </si>
  <si>
    <t>水稲（一般：早期米）</t>
    <rPh sb="0" eb="2">
      <t>スイトウ</t>
    </rPh>
    <rPh sb="3" eb="5">
      <t>イッパン</t>
    </rPh>
    <rPh sb="6" eb="8">
      <t>ソウキ</t>
    </rPh>
    <rPh sb="8" eb="9">
      <t>マイ</t>
    </rPh>
    <phoneticPr fontId="2"/>
  </si>
  <si>
    <t>水稲（早期コシヒカリ）</t>
    <rPh sb="0" eb="2">
      <t>スイトウ</t>
    </rPh>
    <rPh sb="3" eb="5">
      <t>ソウキ</t>
    </rPh>
    <phoneticPr fontId="2"/>
  </si>
  <si>
    <t>香酸柑橘類（レモン）</t>
    <rPh sb="0" eb="5">
      <t>コウサンカンキツルイ</t>
    </rPh>
    <phoneticPr fontId="2"/>
  </si>
  <si>
    <t>温州ミカン（早生温州）</t>
    <rPh sb="0" eb="2">
      <t>ウンシュウ</t>
    </rPh>
    <rPh sb="6" eb="8">
      <t>ワセ</t>
    </rPh>
    <rPh sb="8" eb="10">
      <t>ウンシュウ</t>
    </rPh>
    <phoneticPr fontId="2"/>
  </si>
  <si>
    <t>中晩柑類（愛媛果試第28号他）</t>
    <rPh sb="0" eb="1">
      <t>チュウ</t>
    </rPh>
    <rPh sb="1" eb="2">
      <t>バン</t>
    </rPh>
    <rPh sb="2" eb="3">
      <t>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3" eb="14">
      <t>ホカ</t>
    </rPh>
    <phoneticPr fontId="2"/>
  </si>
  <si>
    <t>水稲（コシヒカリ、一般：ヒメノモチ）</t>
    <rPh sb="0" eb="2">
      <t>スイトウ</t>
    </rPh>
    <rPh sb="9" eb="11">
      <t>イッパン</t>
    </rPh>
    <phoneticPr fontId="2"/>
  </si>
  <si>
    <t>香酸柑橘類（レモン・露地）</t>
    <phoneticPr fontId="2"/>
  </si>
  <si>
    <t>05A004</t>
    <phoneticPr fontId="2"/>
  </si>
  <si>
    <t>05A032G</t>
    <phoneticPr fontId="2"/>
  </si>
  <si>
    <t>05A035</t>
    <phoneticPr fontId="2"/>
  </si>
  <si>
    <t>04A081</t>
    <phoneticPr fontId="2"/>
  </si>
  <si>
    <t>04A129</t>
  </si>
  <si>
    <t>05A038</t>
    <phoneticPr fontId="2"/>
  </si>
  <si>
    <t>04A139</t>
    <phoneticPr fontId="2"/>
  </si>
  <si>
    <t>04A137</t>
    <phoneticPr fontId="2"/>
  </si>
  <si>
    <t>04A146G</t>
    <phoneticPr fontId="2"/>
  </si>
  <si>
    <t>04A141</t>
    <phoneticPr fontId="2"/>
  </si>
  <si>
    <t>04A140</t>
    <phoneticPr fontId="2"/>
  </si>
  <si>
    <t>05A022</t>
    <phoneticPr fontId="2"/>
  </si>
  <si>
    <t>05A021</t>
    <phoneticPr fontId="2"/>
  </si>
  <si>
    <t>05A017</t>
    <phoneticPr fontId="2"/>
  </si>
  <si>
    <t>04A087G</t>
    <phoneticPr fontId="2"/>
  </si>
  <si>
    <t>05A048</t>
    <phoneticPr fontId="2"/>
  </si>
  <si>
    <t>04A147G</t>
    <phoneticPr fontId="2"/>
  </si>
  <si>
    <t>04A151G</t>
    <phoneticPr fontId="2"/>
  </si>
  <si>
    <t>04A074</t>
    <phoneticPr fontId="2"/>
  </si>
  <si>
    <t>04A095</t>
    <phoneticPr fontId="2"/>
  </si>
  <si>
    <t>04A166</t>
  </si>
  <si>
    <t>04A167</t>
  </si>
  <si>
    <t>04A173</t>
  </si>
  <si>
    <t>04A114</t>
  </si>
  <si>
    <t>04A171</t>
  </si>
  <si>
    <t>04A175</t>
  </si>
  <si>
    <t>04A174</t>
  </si>
  <si>
    <t>04A181</t>
  </si>
  <si>
    <t>04A098G</t>
    <phoneticPr fontId="2"/>
  </si>
  <si>
    <t>04A099G</t>
    <phoneticPr fontId="2"/>
  </si>
  <si>
    <t>04A183</t>
  </si>
  <si>
    <t>05A030</t>
    <phoneticPr fontId="2"/>
  </si>
  <si>
    <t>05B055</t>
    <phoneticPr fontId="2"/>
  </si>
  <si>
    <t>05B056G</t>
    <phoneticPr fontId="2"/>
  </si>
  <si>
    <t>05B057G</t>
    <phoneticPr fontId="2"/>
  </si>
  <si>
    <t>05B059</t>
  </si>
  <si>
    <t>05B060</t>
  </si>
  <si>
    <t>05B061</t>
  </si>
  <si>
    <t>05B062</t>
  </si>
  <si>
    <t>05B063</t>
  </si>
  <si>
    <t>05B064</t>
  </si>
  <si>
    <t>05B065</t>
  </si>
  <si>
    <t>05B066</t>
  </si>
  <si>
    <t>05B067</t>
  </si>
  <si>
    <t>05B068</t>
  </si>
  <si>
    <t>05B069</t>
  </si>
  <si>
    <t>05B070G</t>
    <phoneticPr fontId="2"/>
  </si>
  <si>
    <t>05B071G</t>
    <phoneticPr fontId="2"/>
  </si>
  <si>
    <t>05B072</t>
  </si>
  <si>
    <t>05B073</t>
  </si>
  <si>
    <t>05B074</t>
  </si>
  <si>
    <t>05B075</t>
  </si>
  <si>
    <t>05B076G</t>
    <phoneticPr fontId="2"/>
  </si>
  <si>
    <t>05B077</t>
  </si>
  <si>
    <t>05B078</t>
  </si>
  <si>
    <t>05B079</t>
  </si>
  <si>
    <t>05B080</t>
  </si>
  <si>
    <t>05B081</t>
  </si>
  <si>
    <t>05B082G</t>
    <phoneticPr fontId="2"/>
  </si>
  <si>
    <t>05B083</t>
  </si>
  <si>
    <t>05B084G</t>
    <phoneticPr fontId="2"/>
  </si>
  <si>
    <t>05B085G</t>
    <phoneticPr fontId="2"/>
  </si>
  <si>
    <t>05B087</t>
  </si>
  <si>
    <t>05B088</t>
  </si>
  <si>
    <t>05B089</t>
  </si>
  <si>
    <t>05B090</t>
  </si>
  <si>
    <t>05B093</t>
  </si>
  <si>
    <t>05B094</t>
  </si>
  <si>
    <t>05B095</t>
  </si>
  <si>
    <t>05B096</t>
  </si>
  <si>
    <t>05B097</t>
  </si>
  <si>
    <t>05B098</t>
  </si>
  <si>
    <t>05B099</t>
  </si>
  <si>
    <t>05B100</t>
  </si>
  <si>
    <t>05B101</t>
    <phoneticPr fontId="2"/>
  </si>
  <si>
    <t>05B102</t>
  </si>
  <si>
    <t>05B103G</t>
    <phoneticPr fontId="2"/>
  </si>
  <si>
    <t>05B104G</t>
    <phoneticPr fontId="2"/>
  </si>
  <si>
    <t>05B105</t>
    <phoneticPr fontId="2"/>
  </si>
  <si>
    <t>05B106</t>
  </si>
  <si>
    <t>節減対象農薬5割以上減
化学肥料5割以上減</t>
    <rPh sb="17" eb="18">
      <t>ワリ</t>
    </rPh>
    <rPh sb="18" eb="20">
      <t>イジョウ</t>
    </rPh>
    <rPh sb="20" eb="21">
      <t>ゲン</t>
    </rPh>
    <phoneticPr fontId="24"/>
  </si>
  <si>
    <t>節減対象農薬５割以上減・化学肥料５割以上減</t>
    <phoneticPr fontId="2"/>
  </si>
  <si>
    <t>節減対象農薬５割以上減・化学肥料不使用</t>
    <phoneticPr fontId="2"/>
  </si>
  <si>
    <t>県認証農産物、県GAP農産物</t>
  </si>
  <si>
    <t>節減対象農薬３割以上減・化学肥料５割以上減</t>
    <phoneticPr fontId="2"/>
  </si>
  <si>
    <t>節減対象農薬５割以上減・化学肥料５割以上減</t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</si>
  <si>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"/>
  </si>
  <si>
    <t>節減対象農薬３割以上減
化学肥料３割以上減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</si>
  <si>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今治市伯方町</t>
    <rPh sb="0" eb="3">
      <t>イマバリシ</t>
    </rPh>
    <rPh sb="3" eb="6">
      <t>ハカタチョウ</t>
    </rPh>
    <phoneticPr fontId="24"/>
  </si>
  <si>
    <t>上島町岩城</t>
    <rPh sb="0" eb="3">
      <t>カミジマチョウ</t>
    </rPh>
    <rPh sb="3" eb="5">
      <t>イワギ</t>
    </rPh>
    <phoneticPr fontId="24"/>
  </si>
  <si>
    <t>今治市・上島町岩城</t>
    <rPh sb="0" eb="3">
      <t>イマバリシ</t>
    </rPh>
    <rPh sb="4" eb="7">
      <t>カミジマチョウ</t>
    </rPh>
    <rPh sb="7" eb="9">
      <t>イワギ</t>
    </rPh>
    <phoneticPr fontId="24"/>
  </si>
  <si>
    <t>今治市上浦町</t>
    <rPh sb="0" eb="3">
      <t>イマバリシ</t>
    </rPh>
    <rPh sb="3" eb="5">
      <t>カミウラ</t>
    </rPh>
    <rPh sb="5" eb="6">
      <t>チョウ</t>
    </rPh>
    <phoneticPr fontId="24"/>
  </si>
  <si>
    <t>今治市上浦町</t>
    <rPh sb="0" eb="3">
      <t>イマバリシ</t>
    </rPh>
    <rPh sb="3" eb="6">
      <t>カミウラチョウ</t>
    </rPh>
    <phoneticPr fontId="24"/>
  </si>
  <si>
    <t>松山市・伊予市・松前町</t>
  </si>
  <si>
    <t>鬼北町、松野町、宇和島市</t>
    <rPh sb="0" eb="1">
      <t>オニ</t>
    </rPh>
    <rPh sb="1" eb="2">
      <t>キタ</t>
    </rPh>
    <rPh sb="2" eb="3">
      <t>チョウ</t>
    </rPh>
    <rPh sb="4" eb="7">
      <t>マツノチョウ</t>
    </rPh>
    <rPh sb="8" eb="12">
      <t>ウワジマシ</t>
    </rPh>
    <phoneticPr fontId="2"/>
  </si>
  <si>
    <t>鬼北町、宇和島市</t>
    <rPh sb="0" eb="3">
      <t>キホクチョウ</t>
    </rPh>
    <rPh sb="4" eb="8">
      <t>ウワジマシ</t>
    </rPh>
    <phoneticPr fontId="2"/>
  </si>
  <si>
    <t>松野町</t>
    <rPh sb="0" eb="3">
      <t>マツノチョウ</t>
    </rPh>
    <phoneticPr fontId="7"/>
  </si>
  <si>
    <t>八幡浜市</t>
    <phoneticPr fontId="7"/>
  </si>
  <si>
    <t>全農えひめ、直売所</t>
    <rPh sb="0" eb="2">
      <t>ゼンノウ</t>
    </rPh>
    <rPh sb="6" eb="8">
      <t>チョクバイ</t>
    </rPh>
    <rPh sb="8" eb="9">
      <t>ショ</t>
    </rPh>
    <phoneticPr fontId="2"/>
  </si>
  <si>
    <t>市場関係</t>
    <rPh sb="0" eb="2">
      <t>シジョウ</t>
    </rPh>
    <rPh sb="2" eb="4">
      <t>カンケイ</t>
    </rPh>
    <phoneticPr fontId="2"/>
  </si>
  <si>
    <t>松一青果</t>
    <rPh sb="0" eb="2">
      <t>マツイチ</t>
    </rPh>
    <rPh sb="2" eb="4">
      <t>セイカ</t>
    </rPh>
    <phoneticPr fontId="2"/>
  </si>
  <si>
    <t>株式会社マルタ</t>
    <rPh sb="0" eb="4">
      <t>カブシキガイシャ</t>
    </rPh>
    <phoneticPr fontId="2"/>
  </si>
  <si>
    <t>株式会社ひめライス</t>
    <rPh sb="0" eb="4">
      <t>カブシキガイシャ</t>
    </rPh>
    <phoneticPr fontId="2"/>
  </si>
  <si>
    <t>生活協同組合連合会きらり、東京多摩青果（株）</t>
    <rPh sb="0" eb="2">
      <t>セイカツ</t>
    </rPh>
    <rPh sb="2" eb="4">
      <t>キョウドウ</t>
    </rPh>
    <rPh sb="4" eb="6">
      <t>クミアイ</t>
    </rPh>
    <rPh sb="6" eb="9">
      <t>レンゴウカイ</t>
    </rPh>
    <rPh sb="13" eb="15">
      <t>トウキョウ</t>
    </rPh>
    <rPh sb="15" eb="17">
      <t>タマ</t>
    </rPh>
    <rPh sb="17" eb="19">
      <t>セイカ</t>
    </rPh>
    <rPh sb="19" eb="22">
      <t>カブ</t>
    </rPh>
    <phoneticPr fontId="2"/>
  </si>
  <si>
    <t>株式会社マルタ（イオングループにて販売）</t>
    <rPh sb="0" eb="4">
      <t>カブシキガイシャ</t>
    </rPh>
    <rPh sb="17" eb="19">
      <t>ハンバイ</t>
    </rPh>
    <phoneticPr fontId="2"/>
  </si>
  <si>
    <t>さいさいきて屋</t>
    <rPh sb="6" eb="7">
      <t>ヤ</t>
    </rPh>
    <phoneticPr fontId="2"/>
  </si>
  <si>
    <t>丸今青果</t>
  </si>
  <si>
    <t>校内販売</t>
    <rPh sb="0" eb="4">
      <t>コウナイハンバイ</t>
    </rPh>
    <phoneticPr fontId="2"/>
  </si>
  <si>
    <t>校内販売及びイベント販売、市内高等学校他</t>
    <rPh sb="0" eb="4">
      <t>コウナイハンバイ</t>
    </rPh>
    <rPh sb="4" eb="5">
      <t>オヨ</t>
    </rPh>
    <rPh sb="10" eb="12">
      <t>ハンバイ</t>
    </rPh>
    <rPh sb="13" eb="15">
      <t>シナイ</t>
    </rPh>
    <rPh sb="15" eb="17">
      <t>コウトウ</t>
    </rPh>
    <rPh sb="17" eb="19">
      <t>ガッコウ</t>
    </rPh>
    <rPh sb="19" eb="20">
      <t>ホカ</t>
    </rPh>
    <phoneticPr fontId="2"/>
  </si>
  <si>
    <t>スーパー、百貨店、青果卸売業者、飲食店</t>
    <rPh sb="5" eb="8">
      <t>ヒャッカテン</t>
    </rPh>
    <rPh sb="9" eb="11">
      <t>セイカ</t>
    </rPh>
    <rPh sb="11" eb="15">
      <t>オロシウリギョウシャ</t>
    </rPh>
    <rPh sb="16" eb="19">
      <t>インショクテン</t>
    </rPh>
    <phoneticPr fontId="2"/>
  </si>
  <si>
    <t>一般消費者への直接販売</t>
    <rPh sb="0" eb="2">
      <t>イッパン</t>
    </rPh>
    <rPh sb="2" eb="5">
      <t>ショウヒシャ</t>
    </rPh>
    <rPh sb="7" eb="11">
      <t>チョクセツハンバイ</t>
    </rPh>
    <phoneticPr fontId="2"/>
  </si>
  <si>
    <t>松山市農業協同組合久万RC前</t>
    <rPh sb="0" eb="3">
      <t>マツヤマシ</t>
    </rPh>
    <rPh sb="3" eb="5">
      <t>ノウギョウ</t>
    </rPh>
    <rPh sb="5" eb="7">
      <t>キョウドウ</t>
    </rPh>
    <rPh sb="7" eb="9">
      <t>クミアイ</t>
    </rPh>
    <rPh sb="9" eb="11">
      <t>クマ</t>
    </rPh>
    <rPh sb="13" eb="14">
      <t>マエ</t>
    </rPh>
    <phoneticPr fontId="2"/>
  </si>
  <si>
    <t>愛媛県立伊予高等学校PTA</t>
    <rPh sb="0" eb="4">
      <t>エヒメケンリツ</t>
    </rPh>
    <rPh sb="4" eb="6">
      <t>イヨ</t>
    </rPh>
    <rPh sb="6" eb="8">
      <t>コウトウ</t>
    </rPh>
    <rPh sb="8" eb="10">
      <t>ガッコウ</t>
    </rPh>
    <phoneticPr fontId="2"/>
  </si>
  <si>
    <t>学内販売</t>
    <rPh sb="0" eb="2">
      <t>ガクナイ</t>
    </rPh>
    <rPh sb="2" eb="4">
      <t>ハンバイ</t>
    </rPh>
    <phoneticPr fontId="2"/>
  </si>
  <si>
    <t>直売所、企業（株式会社ドイお米のまつや他）、個人</t>
    <rPh sb="0" eb="2">
      <t>チョクバイ</t>
    </rPh>
    <rPh sb="2" eb="3">
      <t>ショ</t>
    </rPh>
    <rPh sb="4" eb="6">
      <t>キギョウ</t>
    </rPh>
    <rPh sb="7" eb="11">
      <t>カブシキガイシャ</t>
    </rPh>
    <rPh sb="14" eb="15">
      <t>コメ</t>
    </rPh>
    <rPh sb="19" eb="20">
      <t>ホカ</t>
    </rPh>
    <rPh sb="22" eb="24">
      <t>コジン</t>
    </rPh>
    <phoneticPr fontId="2"/>
  </si>
  <si>
    <t>えひめ生協、和食店等、あさつゆマルシェほか直売所、直営店舗・ネット販売</t>
    <rPh sb="3" eb="5">
      <t>セイキョウ</t>
    </rPh>
    <rPh sb="6" eb="8">
      <t>ワショク</t>
    </rPh>
    <rPh sb="8" eb="9">
      <t>テン</t>
    </rPh>
    <rPh sb="9" eb="10">
      <t>トウ</t>
    </rPh>
    <rPh sb="21" eb="23">
      <t>チョクバイ</t>
    </rPh>
    <rPh sb="23" eb="24">
      <t>ショ</t>
    </rPh>
    <rPh sb="25" eb="27">
      <t>チョクエイ</t>
    </rPh>
    <rPh sb="27" eb="29">
      <t>テンポ</t>
    </rPh>
    <rPh sb="33" eb="35">
      <t>ハンバイ</t>
    </rPh>
    <phoneticPr fontId="2"/>
  </si>
  <si>
    <t>直営店舗・ネット販売</t>
    <rPh sb="0" eb="2">
      <t>チョクエイ</t>
    </rPh>
    <rPh sb="2" eb="4">
      <t>テンポ</t>
    </rPh>
    <rPh sb="8" eb="10">
      <t>ハンバイ</t>
    </rPh>
    <phoneticPr fontId="2"/>
  </si>
  <si>
    <t>（株）松山生協、（株）ひめライス</t>
    <rPh sb="0" eb="3">
      <t>カブ</t>
    </rPh>
    <rPh sb="3" eb="5">
      <t>マツヤマ</t>
    </rPh>
    <rPh sb="5" eb="7">
      <t>セイキョウ</t>
    </rPh>
    <rPh sb="8" eb="11">
      <t>カブ</t>
    </rPh>
    <phoneticPr fontId="2"/>
  </si>
  <si>
    <t>太陽市、エフ・マルシェ</t>
    <rPh sb="0" eb="2">
      <t>タイヨウ</t>
    </rPh>
    <rPh sb="2" eb="3">
      <t>イチ</t>
    </rPh>
    <phoneticPr fontId="2"/>
  </si>
  <si>
    <t>個人顧客、四国青果（株）他</t>
    <rPh sb="0" eb="2">
      <t>コジン</t>
    </rPh>
    <rPh sb="2" eb="4">
      <t>コキャク</t>
    </rPh>
    <rPh sb="5" eb="7">
      <t>シコク</t>
    </rPh>
    <rPh sb="7" eb="9">
      <t>セイカ</t>
    </rPh>
    <rPh sb="10" eb="11">
      <t>カブ</t>
    </rPh>
    <rPh sb="12" eb="13">
      <t>ホカ</t>
    </rPh>
    <phoneticPr fontId="2"/>
  </si>
  <si>
    <t>若鮎亭、いよてつ高島屋、サニーマート、セブンスター他</t>
    <rPh sb="0" eb="2">
      <t>ワカアユ</t>
    </rPh>
    <rPh sb="2" eb="3">
      <t>テイ</t>
    </rPh>
    <rPh sb="8" eb="11">
      <t>タカシマヤ</t>
    </rPh>
    <rPh sb="25" eb="26">
      <t>ホカ</t>
    </rPh>
    <phoneticPr fontId="2"/>
  </si>
  <si>
    <t>若鮎亭、サニーマート、セブンスター、ボンラスパイユ他</t>
    <rPh sb="0" eb="2">
      <t>ワカアユ</t>
    </rPh>
    <rPh sb="2" eb="3">
      <t>テイ</t>
    </rPh>
    <rPh sb="25" eb="26">
      <t>ホカ</t>
    </rPh>
    <phoneticPr fontId="2"/>
  </si>
  <si>
    <t>(株）乃万青果・（株）小田急百貨店・（株）多慶屋</t>
    <rPh sb="1" eb="2">
      <t>カブ</t>
    </rPh>
    <rPh sb="3" eb="5">
      <t>ノマ</t>
    </rPh>
    <rPh sb="5" eb="7">
      <t>セイカ</t>
    </rPh>
    <rPh sb="9" eb="10">
      <t>カブ</t>
    </rPh>
    <rPh sb="11" eb="14">
      <t>オダキュウ</t>
    </rPh>
    <rPh sb="14" eb="17">
      <t>ヒャッカテン</t>
    </rPh>
    <rPh sb="19" eb="20">
      <t>カブ</t>
    </rPh>
    <rPh sb="21" eb="22">
      <t>タ</t>
    </rPh>
    <phoneticPr fontId="2"/>
  </si>
  <si>
    <t>有限会社シトラス</t>
    <rPh sb="0" eb="4">
      <t>ユウゲンガイシャ</t>
    </rPh>
    <phoneticPr fontId="2"/>
  </si>
  <si>
    <t>地元スーパー直売所、卸売販売店</t>
    <rPh sb="0" eb="2">
      <t>ジモト</t>
    </rPh>
    <rPh sb="6" eb="8">
      <t>チョクバイ</t>
    </rPh>
    <rPh sb="8" eb="9">
      <t>ショ</t>
    </rPh>
    <rPh sb="10" eb="12">
      <t>オロシウリ</t>
    </rPh>
    <rPh sb="12" eb="14">
      <t>ハンバイ</t>
    </rPh>
    <rPh sb="14" eb="15">
      <t>テン</t>
    </rPh>
    <phoneticPr fontId="2"/>
  </si>
  <si>
    <t>（有）高生連（高知県）</t>
    <rPh sb="0" eb="3">
      <t>ユウ</t>
    </rPh>
    <rPh sb="3" eb="4">
      <t>コウ</t>
    </rPh>
    <rPh sb="4" eb="5">
      <t>セイ</t>
    </rPh>
    <rPh sb="5" eb="6">
      <t>レン</t>
    </rPh>
    <rPh sb="7" eb="10">
      <t>コウチケン</t>
    </rPh>
    <phoneticPr fontId="2"/>
  </si>
  <si>
    <t>（株）ひめライス、営業課</t>
    <rPh sb="0" eb="3">
      <t>カブ</t>
    </rPh>
    <rPh sb="9" eb="12">
      <t>エイギョウカ</t>
    </rPh>
    <phoneticPr fontId="2"/>
  </si>
  <si>
    <t>（有）小池精米店、田力本願（株）</t>
    <rPh sb="0" eb="3">
      <t>ユウ</t>
    </rPh>
    <rPh sb="3" eb="5">
      <t>コイケ</t>
    </rPh>
    <rPh sb="5" eb="7">
      <t>セイマイ</t>
    </rPh>
    <rPh sb="7" eb="8">
      <t>テン</t>
    </rPh>
    <rPh sb="9" eb="11">
      <t>タリキ</t>
    </rPh>
    <rPh sb="11" eb="13">
      <t>ホンガン</t>
    </rPh>
    <rPh sb="13" eb="16">
      <t>カブ</t>
    </rPh>
    <phoneticPr fontId="2"/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</si>
  <si>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5">
      <t>カンコウ</t>
    </rPh>
    <rPh sb="15" eb="17">
      <t>ブッサン</t>
    </rPh>
    <rPh sb="17" eb="19">
      <t>キョウカイ</t>
    </rPh>
    <rPh sb="20" eb="22">
      <t>コジン</t>
    </rPh>
    <rPh sb="25" eb="26">
      <t>タ</t>
    </rPh>
    <phoneticPr fontId="2"/>
  </si>
  <si>
    <t>コープえひめ、まるおか、ネット通販、個人販売、ふるさと納税</t>
    <rPh sb="15" eb="17">
      <t>ツウハン</t>
    </rPh>
    <rPh sb="18" eb="20">
      <t>コジン</t>
    </rPh>
    <rPh sb="20" eb="22">
      <t>ハンバイ</t>
    </rPh>
    <rPh sb="27" eb="29">
      <t>ノウゼイ</t>
    </rPh>
    <phoneticPr fontId="2"/>
  </si>
  <si>
    <t>ひめライス（株）、JAえひめ南</t>
    <rPh sb="5" eb="8">
      <t>カブ</t>
    </rPh>
    <rPh sb="14" eb="15">
      <t>ミナミ</t>
    </rPh>
    <phoneticPr fontId="2"/>
  </si>
  <si>
    <t>産直市愛たい菜、オズメッセ、マルヒ食糧、（株）ドイお米のまつや</t>
    <rPh sb="0" eb="2">
      <t>サンチョク</t>
    </rPh>
    <rPh sb="2" eb="3">
      <t>イチ</t>
    </rPh>
    <rPh sb="3" eb="4">
      <t>アイ</t>
    </rPh>
    <rPh sb="6" eb="7">
      <t>ナ</t>
    </rPh>
    <rPh sb="17" eb="19">
      <t>ショクリョウ</t>
    </rPh>
    <rPh sb="20" eb="23">
      <t>カブ</t>
    </rPh>
    <rPh sb="26" eb="27">
      <t>コメ</t>
    </rPh>
    <phoneticPr fontId="2"/>
  </si>
  <si>
    <t>産直市愛たい菜、オズメッセ、愛媛県学校給食会、(株)ドイお米のまつや</t>
    <rPh sb="0" eb="2">
      <t>サンチョク</t>
    </rPh>
    <rPh sb="2" eb="3">
      <t>イチ</t>
    </rPh>
    <rPh sb="3" eb="4">
      <t>アイ</t>
    </rPh>
    <rPh sb="6" eb="7">
      <t>ナ</t>
    </rPh>
    <rPh sb="14" eb="17">
      <t>エヒメケン</t>
    </rPh>
    <rPh sb="17" eb="19">
      <t>ガッコウ</t>
    </rPh>
    <rPh sb="19" eb="21">
      <t>キュウショク</t>
    </rPh>
    <rPh sb="21" eb="22">
      <t>カイ</t>
    </rPh>
    <rPh sb="23" eb="26">
      <t>カブシキガイシャ</t>
    </rPh>
    <rPh sb="29" eb="30">
      <t>コメ</t>
    </rPh>
    <phoneticPr fontId="2"/>
  </si>
  <si>
    <t>万商、ダイキ、東洋軒、個人販売</t>
    <rPh sb="0" eb="1">
      <t>マン</t>
    </rPh>
    <rPh sb="1" eb="2">
      <t>ショウ</t>
    </rPh>
    <rPh sb="7" eb="9">
      <t>トウヨウ</t>
    </rPh>
    <rPh sb="9" eb="10">
      <t>ケン</t>
    </rPh>
    <rPh sb="11" eb="13">
      <t>コジン</t>
    </rPh>
    <rPh sb="13" eb="15">
      <t>ハンバイ</t>
    </rPh>
    <phoneticPr fontId="2"/>
  </si>
  <si>
    <t>有限会社マル南フルーツ</t>
    <rPh sb="0" eb="4">
      <t>ユウゲンガイシャ</t>
    </rPh>
    <rPh sb="6" eb="7">
      <t>ナン</t>
    </rPh>
    <phoneticPr fontId="2"/>
  </si>
  <si>
    <t>校内販売、校外販売（リヤカー、公共施設、各種イベント）、愛工房</t>
    <rPh sb="0" eb="2">
      <t>コウナイ</t>
    </rPh>
    <rPh sb="2" eb="4">
      <t>ハンバイ</t>
    </rPh>
    <rPh sb="5" eb="6">
      <t>コウ</t>
    </rPh>
    <rPh sb="6" eb="7">
      <t>ガイ</t>
    </rPh>
    <rPh sb="7" eb="9">
      <t>ハンバイ</t>
    </rPh>
    <rPh sb="15" eb="17">
      <t>コウキョウ</t>
    </rPh>
    <rPh sb="17" eb="19">
      <t>シセツ</t>
    </rPh>
    <rPh sb="20" eb="22">
      <t>カクシュ</t>
    </rPh>
    <rPh sb="28" eb="29">
      <t>アイ</t>
    </rPh>
    <rPh sb="29" eb="31">
      <t>コウボウ</t>
    </rPh>
    <phoneticPr fontId="2"/>
  </si>
  <si>
    <t>校内販売、校外販売（リヤカー、公共施設、各種イベント）、ＪAえひめ南、愛工房</t>
    <rPh sb="0" eb="2">
      <t>コウナイ</t>
    </rPh>
    <rPh sb="2" eb="4">
      <t>ハンバイ</t>
    </rPh>
    <rPh sb="5" eb="7">
      <t>コウガイ</t>
    </rPh>
    <rPh sb="7" eb="9">
      <t>ハンバイ</t>
    </rPh>
    <rPh sb="33" eb="34">
      <t>ミナミ</t>
    </rPh>
    <rPh sb="35" eb="38">
      <t>アイコウボウ</t>
    </rPh>
    <phoneticPr fontId="2"/>
  </si>
  <si>
    <t>道の駅虹の森公園まつの</t>
    <rPh sb="0" eb="1">
      <t>ミチ</t>
    </rPh>
    <rPh sb="2" eb="3">
      <t>エキ</t>
    </rPh>
    <rPh sb="3" eb="4">
      <t>ニジ</t>
    </rPh>
    <rPh sb="5" eb="8">
      <t>モリコウエン</t>
    </rPh>
    <phoneticPr fontId="2"/>
  </si>
  <si>
    <r>
      <rPr>
        <sz val="11"/>
        <rFont val="ＭＳ Ｐゴシック"/>
        <family val="3"/>
        <charset val="128"/>
      </rPr>
      <t>代表　石田　一浩</t>
    </r>
    <rPh sb="0" eb="2">
      <t>ダイヒョウ</t>
    </rPh>
    <rPh sb="3" eb="5">
      <t>イシダ</t>
    </rPh>
    <rPh sb="6" eb="7">
      <t>カズ</t>
    </rPh>
    <rPh sb="7" eb="8">
      <t>ヒロ</t>
    </rPh>
    <phoneticPr fontId="2"/>
  </si>
  <si>
    <r>
      <t>愛媛県立伊予農業</t>
    </r>
    <r>
      <rPr>
        <sz val="11"/>
        <rFont val="ＭＳ Ｐゴシック"/>
        <family val="3"/>
        <charset val="128"/>
      </rPr>
      <t>高等学校</t>
    </r>
    <rPh sb="0" eb="4">
      <t>エヒメケンリツ</t>
    </rPh>
    <rPh sb="8" eb="10">
      <t>コウトウ</t>
    </rPh>
    <rPh sb="10" eb="12">
      <t>ガッコウ</t>
    </rPh>
    <phoneticPr fontId="2"/>
  </si>
  <si>
    <t>株式会社AGRI　BASE
代表取締役　長尾　勇太</t>
    <rPh sb="14" eb="16">
      <t>ダイヒョウ</t>
    </rPh>
    <rPh sb="16" eb="19">
      <t>トリシマリヤク</t>
    </rPh>
    <rPh sb="20" eb="22">
      <t>ナガオ</t>
    </rPh>
    <rPh sb="23" eb="25">
      <t>ユウタ</t>
    </rPh>
    <phoneticPr fontId="2"/>
  </si>
  <si>
    <t>国立大学法人　愛媛大学
学長　仁科　弘重</t>
    <rPh sb="0" eb="2">
      <t>コクリツ</t>
    </rPh>
    <rPh sb="2" eb="4">
      <t>ダイガク</t>
    </rPh>
    <rPh sb="4" eb="6">
      <t>ホウジン</t>
    </rPh>
    <rPh sb="7" eb="9">
      <t>エヒメ</t>
    </rPh>
    <rPh sb="9" eb="11">
      <t>ダイガク</t>
    </rPh>
    <rPh sb="12" eb="14">
      <t>ガクチョウ</t>
    </rPh>
    <rPh sb="15" eb="17">
      <t>ニシナ</t>
    </rPh>
    <rPh sb="18" eb="19">
      <t>ヒロシ</t>
    </rPh>
    <rPh sb="19" eb="20">
      <t>シゲル</t>
    </rPh>
    <phoneticPr fontId="2"/>
  </si>
  <si>
    <t>今治ヤンマー株式会社　松山支店 
松山支店長　和田　美知雄</t>
    <rPh sb="0" eb="2">
      <t>イマバリ</t>
    </rPh>
    <rPh sb="6" eb="10">
      <t>カブシキガイシャ</t>
    </rPh>
    <rPh sb="11" eb="13">
      <t>マツヤマ</t>
    </rPh>
    <rPh sb="13" eb="15">
      <t>シテン</t>
    </rPh>
    <rPh sb="17" eb="19">
      <t>マツヤマ</t>
    </rPh>
    <rPh sb="19" eb="21">
      <t>シテン</t>
    </rPh>
    <rPh sb="21" eb="22">
      <t>チョウ</t>
    </rPh>
    <rPh sb="23" eb="25">
      <t>ワダ</t>
    </rPh>
    <rPh sb="26" eb="27">
      <t>ミ</t>
    </rPh>
    <rPh sb="27" eb="29">
      <t>トモオ</t>
    </rPh>
    <phoneticPr fontId="2"/>
  </si>
  <si>
    <t>一般財団法人 日本穀物検定協会愛媛出張所
所長　大石　正志</t>
    <rPh sb="21" eb="23">
      <t>ショチョウ</t>
    </rPh>
    <rPh sb="24" eb="26">
      <t>オオイシ</t>
    </rPh>
    <rPh sb="27" eb="29">
      <t>マサシ</t>
    </rPh>
    <phoneticPr fontId="2"/>
  </si>
  <si>
    <t>株式会社ひめライス
代表取締役社長　松田　一人</t>
    <rPh sb="0" eb="4">
      <t>カブシキガイシャ</t>
    </rPh>
    <rPh sb="10" eb="17">
      <t>ダイヒョウトリシマリヤクシャチョウ</t>
    </rPh>
    <rPh sb="18" eb="20">
      <t>マツダ</t>
    </rPh>
    <rPh sb="21" eb="23">
      <t>ヒトリ</t>
    </rPh>
    <phoneticPr fontId="2"/>
  </si>
  <si>
    <t>株式会社ドイ　お米のまつや
代表取締役　土居　松生</t>
    <rPh sb="14" eb="19">
      <t>ダイヒョウトリシマリヤク</t>
    </rPh>
    <rPh sb="20" eb="22">
      <t>ドイ</t>
    </rPh>
    <rPh sb="23" eb="24">
      <t>マツ</t>
    </rPh>
    <rPh sb="24" eb="25">
      <t>イ</t>
    </rPh>
    <phoneticPr fontId="2"/>
  </si>
  <si>
    <t>一般財団法人 日本穀物検定協会愛媛出張所
所長　大石　正志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コクモツ</t>
    </rPh>
    <rPh sb="11" eb="13">
      <t>ケンテイ</t>
    </rPh>
    <rPh sb="13" eb="15">
      <t>キョウカイ</t>
    </rPh>
    <rPh sb="15" eb="17">
      <t>エヒメ</t>
    </rPh>
    <rPh sb="17" eb="19">
      <t>シュッチョウ</t>
    </rPh>
    <rPh sb="19" eb="20">
      <t>ジョ</t>
    </rPh>
    <rPh sb="21" eb="23">
      <t>ショチョウ</t>
    </rPh>
    <rPh sb="24" eb="26">
      <t>オオイシ</t>
    </rPh>
    <rPh sb="27" eb="29">
      <t>マサシ</t>
    </rPh>
    <phoneticPr fontId="2"/>
  </si>
  <si>
    <t>水稲(コシヒカリ)</t>
    <phoneticPr fontId="2"/>
  </si>
  <si>
    <t>水稲(コシヒカリ、あきたこまち)</t>
  </si>
  <si>
    <t>水稲(コシヒカリ)</t>
  </si>
  <si>
    <t>水稲(あきたこまち)</t>
  </si>
  <si>
    <t>水稲(にこまる)</t>
  </si>
  <si>
    <t>水稲(コシヒカリ、ヒノヒカリ、松山三井)</t>
    <rPh sb="15" eb="19">
      <t>マツヤマミイ</t>
    </rPh>
    <phoneticPr fontId="2"/>
  </si>
  <si>
    <t>水稲(コシヒカリ、ヒノヒカリ、あきたこまち、松山三井、クレナイモチ、にこまる、ひめの凜)</t>
    <phoneticPr fontId="2"/>
  </si>
  <si>
    <t>水稲(コシヒカリ、にこまる)</t>
    <phoneticPr fontId="2"/>
  </si>
  <si>
    <t>水稲(ヒノヒカリ)</t>
  </si>
  <si>
    <t>04A125</t>
    <phoneticPr fontId="2"/>
  </si>
  <si>
    <t>04A171</t>
    <phoneticPr fontId="2"/>
  </si>
  <si>
    <t>05A025</t>
    <phoneticPr fontId="2"/>
  </si>
  <si>
    <t>05C014</t>
  </si>
  <si>
    <t>05C015</t>
  </si>
  <si>
    <t>05C016</t>
  </si>
  <si>
    <t>05C017</t>
  </si>
  <si>
    <t>05C018</t>
  </si>
  <si>
    <t>05C019</t>
  </si>
  <si>
    <t>05C020</t>
  </si>
  <si>
    <t>05C021</t>
  </si>
  <si>
    <t>05C022</t>
  </si>
  <si>
    <t>05C023</t>
  </si>
  <si>
    <t>05C024</t>
  </si>
  <si>
    <t>05C025</t>
  </si>
  <si>
    <t>05C026</t>
  </si>
  <si>
    <t>05C027G</t>
    <phoneticPr fontId="2"/>
  </si>
  <si>
    <t>05C028</t>
  </si>
  <si>
    <t>05C029</t>
  </si>
  <si>
    <t>05C030</t>
  </si>
  <si>
    <t>05C031</t>
  </si>
  <si>
    <t>05C032</t>
  </si>
  <si>
    <t>05C033</t>
  </si>
  <si>
    <t>05C034</t>
  </si>
  <si>
    <t>05C035</t>
  </si>
  <si>
    <t>05C036</t>
  </si>
  <si>
    <t>05C037</t>
  </si>
  <si>
    <t>05C038</t>
  </si>
  <si>
    <t>05C039</t>
  </si>
  <si>
    <t>05C040</t>
  </si>
  <si>
    <t>西条市</t>
  </si>
  <si>
    <t>宇和島市</t>
  </si>
  <si>
    <t>鬼北町・松野町</t>
    <rPh sb="0" eb="3">
      <t>キホクチョウ</t>
    </rPh>
    <rPh sb="4" eb="7">
      <t>マツノチョウ</t>
    </rPh>
    <phoneticPr fontId="2"/>
  </si>
  <si>
    <t>西予市</t>
  </si>
  <si>
    <t>節減対象農薬不使用・化学肥料不使用</t>
    <rPh sb="0" eb="4">
      <t>セツゲンタイショウ</t>
    </rPh>
    <phoneticPr fontId="29"/>
  </si>
  <si>
    <t>松前町・伊予市・松山市</t>
  </si>
  <si>
    <t>節減対象農薬５割以上減・化学肥料不使用</t>
    <rPh sb="0" eb="4">
      <t>セツゲンタイショウ</t>
    </rPh>
    <phoneticPr fontId="29"/>
  </si>
  <si>
    <t>鬼北町</t>
    <rPh sb="0" eb="3">
      <t>キホクチョウ</t>
    </rPh>
    <phoneticPr fontId="2"/>
  </si>
  <si>
    <t>鬼北町、松野町</t>
    <rPh sb="0" eb="1">
      <t>オニ</t>
    </rPh>
    <rPh sb="1" eb="2">
      <t>キタ</t>
    </rPh>
    <rPh sb="2" eb="3">
      <t>チョウ</t>
    </rPh>
    <rPh sb="4" eb="7">
      <t>マツノチョウ</t>
    </rPh>
    <phoneticPr fontId="2"/>
  </si>
  <si>
    <t>宇和島市、鬼北町</t>
    <rPh sb="0" eb="4">
      <t>ウワジマシ</t>
    </rPh>
    <rPh sb="5" eb="8">
      <t>キホクチョウ</t>
    </rPh>
    <phoneticPr fontId="2"/>
  </si>
  <si>
    <t>松山生協各店舗</t>
    <rPh sb="0" eb="2">
      <t>マツヤマ</t>
    </rPh>
    <rPh sb="2" eb="4">
      <t>セイキョウ</t>
    </rPh>
    <rPh sb="4" eb="7">
      <t>カクテンポ</t>
    </rPh>
    <phoneticPr fontId="2"/>
  </si>
  <si>
    <t>量販店・直売</t>
    <rPh sb="0" eb="3">
      <t>リョウハンテン</t>
    </rPh>
    <rPh sb="4" eb="6">
      <t>チョクバイ</t>
    </rPh>
    <phoneticPr fontId="2"/>
  </si>
  <si>
    <t>個人消費者</t>
    <rPh sb="0" eb="2">
      <t>コジン</t>
    </rPh>
    <rPh sb="2" eb="4">
      <t>ショウヒ</t>
    </rPh>
    <rPh sb="4" eb="5">
      <t>シャ</t>
    </rPh>
    <phoneticPr fontId="2"/>
  </si>
  <si>
    <t>生活協同組合コープえひめ、(株)フジ、他県内量販店</t>
    <rPh sb="0" eb="2">
      <t>セイカツ</t>
    </rPh>
    <rPh sb="2" eb="4">
      <t>キョウドウ</t>
    </rPh>
    <rPh sb="4" eb="6">
      <t>クミアイ</t>
    </rPh>
    <rPh sb="13" eb="16">
      <t>カブシキガイシャ</t>
    </rPh>
    <rPh sb="19" eb="20">
      <t>ホカ</t>
    </rPh>
    <rPh sb="20" eb="22">
      <t>ケンナイ</t>
    </rPh>
    <rPh sb="22" eb="25">
      <t>リョウハンテン</t>
    </rPh>
    <phoneticPr fontId="2"/>
  </si>
  <si>
    <t>05B028</t>
    <phoneticPr fontId="2"/>
  </si>
  <si>
    <t>(株)フジ、(株)セブンスター、県内JA、量販店、小売店</t>
    <rPh sb="0" eb="3">
      <t>カブシキガイシャ</t>
    </rPh>
    <rPh sb="6" eb="9">
      <t>カブシキガイシャ</t>
    </rPh>
    <rPh sb="16" eb="18">
      <t>ケンナイ</t>
    </rPh>
    <rPh sb="21" eb="24">
      <t>リョウハンテン</t>
    </rPh>
    <rPh sb="25" eb="27">
      <t>コウリ</t>
    </rPh>
    <rPh sb="27" eb="28">
      <t>テン</t>
    </rPh>
    <phoneticPr fontId="2"/>
  </si>
  <si>
    <t>生活協同組合コープえひめ、県内JA</t>
    <rPh sb="0" eb="6">
      <t>セイカツキョウドウクミアイ</t>
    </rPh>
    <rPh sb="13" eb="15">
      <t>ケンナイ</t>
    </rPh>
    <phoneticPr fontId="2"/>
  </si>
  <si>
    <t>(株)フジ</t>
    <rPh sb="0" eb="3">
      <t>カブシキガイシャ</t>
    </rPh>
    <phoneticPr fontId="2"/>
  </si>
  <si>
    <t>生活協同組合コープえひめ</t>
    <rPh sb="0" eb="6">
      <t>セイカツキョウドウクミアイ</t>
    </rPh>
    <phoneticPr fontId="2"/>
  </si>
  <si>
    <t>生活協同組合コープえひめ、県内量販店ほか</t>
    <rPh sb="0" eb="6">
      <t>セイカツキョウドウクミアイ</t>
    </rPh>
    <rPh sb="13" eb="15">
      <t>ケンナイ</t>
    </rPh>
    <rPh sb="15" eb="18">
      <t>リョウハンテン</t>
    </rPh>
    <phoneticPr fontId="2"/>
  </si>
  <si>
    <t>(株)セブンスター、(株)木村チェーン、県内一般スーパー</t>
    <rPh sb="0" eb="3">
      <t>カブシキガイシャ</t>
    </rPh>
    <rPh sb="10" eb="13">
      <t>カブシキガイシャ</t>
    </rPh>
    <rPh sb="13" eb="15">
      <t>キムラ</t>
    </rPh>
    <rPh sb="20" eb="22">
      <t>ケンナイ</t>
    </rPh>
    <rPh sb="22" eb="24">
      <t>イッパン</t>
    </rPh>
    <phoneticPr fontId="2"/>
  </si>
  <si>
    <t>産直、企業、個人</t>
    <rPh sb="0" eb="2">
      <t>サンチョク</t>
    </rPh>
    <rPh sb="3" eb="5">
      <t>キギョウ</t>
    </rPh>
    <rPh sb="6" eb="8">
      <t>コジン</t>
    </rPh>
    <phoneticPr fontId="2"/>
  </si>
  <si>
    <t>愛媛大学学内販売</t>
    <rPh sb="0" eb="2">
      <t>エヒメ</t>
    </rPh>
    <rPh sb="2" eb="4">
      <t>ダイガク</t>
    </rPh>
    <rPh sb="4" eb="6">
      <t>ガクナイ</t>
    </rPh>
    <rPh sb="6" eb="8">
      <t>ハンバイ</t>
    </rPh>
    <phoneticPr fontId="2"/>
  </si>
  <si>
    <t>コープえひめ、若鮎亭、ボンラスパイユ、ホテル椿館、サニーマート、フジ、伊予鉄高島屋、セブンスター</t>
    <rPh sb="7" eb="9">
      <t>ワカアユ</t>
    </rPh>
    <rPh sb="9" eb="10">
      <t>テイ</t>
    </rPh>
    <rPh sb="22" eb="24">
      <t>ツバキカン</t>
    </rPh>
    <rPh sb="35" eb="38">
      <t>イヨテツ</t>
    </rPh>
    <rPh sb="38" eb="41">
      <t>タカシマヤ</t>
    </rPh>
    <phoneticPr fontId="2"/>
  </si>
  <si>
    <t>生協、和食店、産直市、直売</t>
    <rPh sb="0" eb="2">
      <t>セイキョウ</t>
    </rPh>
    <rPh sb="3" eb="5">
      <t>ワショク</t>
    </rPh>
    <rPh sb="5" eb="6">
      <t>テン</t>
    </rPh>
    <rPh sb="7" eb="9">
      <t>サンチョク</t>
    </rPh>
    <rPh sb="9" eb="10">
      <t>イチ</t>
    </rPh>
    <rPh sb="11" eb="13">
      <t>チョクバイ</t>
    </rPh>
    <phoneticPr fontId="2"/>
  </si>
  <si>
    <t>直売</t>
    <rPh sb="0" eb="2">
      <t>チョクバイ</t>
    </rPh>
    <phoneticPr fontId="2"/>
  </si>
  <si>
    <t>直売所、個人販売</t>
    <rPh sb="0" eb="3">
      <t>チョクバイジョ</t>
    </rPh>
    <rPh sb="4" eb="6">
      <t>コジン</t>
    </rPh>
    <rPh sb="6" eb="8">
      <t>ハンバイ</t>
    </rPh>
    <phoneticPr fontId="2"/>
  </si>
  <si>
    <t>営業課</t>
    <rPh sb="0" eb="3">
      <t>エイギョウカ</t>
    </rPh>
    <phoneticPr fontId="2"/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</si>
  <si>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9">
      <t>カンコウブッサンキョウカイ</t>
    </rPh>
    <rPh sb="20" eb="22">
      <t>コジン</t>
    </rPh>
    <rPh sb="25" eb="26">
      <t>タ</t>
    </rPh>
    <phoneticPr fontId="2"/>
  </si>
  <si>
    <t>05B098</t>
    <phoneticPr fontId="2"/>
  </si>
  <si>
    <t>えひめ生協宇和島支部、個人消費者</t>
    <rPh sb="3" eb="5">
      <t>セイキョウ</t>
    </rPh>
    <rPh sb="5" eb="8">
      <t>ウワジマ</t>
    </rPh>
    <rPh sb="8" eb="10">
      <t>シブ</t>
    </rPh>
    <rPh sb="11" eb="13">
      <t>コジン</t>
    </rPh>
    <rPh sb="13" eb="15">
      <t>ショウヒ</t>
    </rPh>
    <rPh sb="15" eb="16">
      <t>シャ</t>
    </rPh>
    <phoneticPr fontId="2"/>
  </si>
  <si>
    <t>オズメッセ</t>
    <phoneticPr fontId="2"/>
  </si>
  <si>
    <t>県内一般スーパー</t>
    <rPh sb="0" eb="2">
      <t>ケンナイ</t>
    </rPh>
    <rPh sb="2" eb="4">
      <t>イッパン</t>
    </rPh>
    <phoneticPr fontId="2"/>
  </si>
  <si>
    <t>あさつゆマルシェ、ダイキ各店舗、三角ぼうし、万商、ワイン酒場ヒビノ、まさき村、東洋軒、個人販売</t>
    <rPh sb="12" eb="15">
      <t>カクテンポ</t>
    </rPh>
    <rPh sb="16" eb="18">
      <t>サンカク</t>
    </rPh>
    <rPh sb="22" eb="23">
      <t>マン</t>
    </rPh>
    <rPh sb="23" eb="24">
      <t>ショウ</t>
    </rPh>
    <rPh sb="28" eb="30">
      <t>サカバ</t>
    </rPh>
    <rPh sb="37" eb="38">
      <t>ムラ</t>
    </rPh>
    <rPh sb="39" eb="41">
      <t>トウヨウ</t>
    </rPh>
    <rPh sb="41" eb="42">
      <t>ケン</t>
    </rPh>
    <rPh sb="43" eb="45">
      <t>コジン</t>
    </rPh>
    <rPh sb="45" eb="47">
      <t>ハンバイ</t>
    </rPh>
    <phoneticPr fontId="2"/>
  </si>
  <si>
    <t>道の駅虹の森公園まつの</t>
    <rPh sb="0" eb="1">
      <t>ミチ</t>
    </rPh>
    <rPh sb="2" eb="4">
      <t>エキニジ</t>
    </rPh>
    <rPh sb="5" eb="8">
      <t>モリコウエン</t>
    </rPh>
    <phoneticPr fontId="2"/>
  </si>
  <si>
    <t>伊予農産株式会社
代表取締役　山内　栄</t>
    <rPh sb="0" eb="8">
      <t>イヨノウサンカブシキガイシャ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0"/>
  </si>
  <si>
    <t>株式会社嶋茶舗
代表取締役社長　嶋　直穂</t>
    <rPh sb="0" eb="4">
      <t>カブシキガイシャ</t>
    </rPh>
    <rPh sb="4" eb="5">
      <t>シマ</t>
    </rPh>
    <rPh sb="5" eb="7">
      <t>チャホ</t>
    </rPh>
    <rPh sb="8" eb="10">
      <t>ダイヒョウ</t>
    </rPh>
    <rPh sb="10" eb="13">
      <t>トリシマリヤク</t>
    </rPh>
    <rPh sb="13" eb="15">
      <t>シャチョウ</t>
    </rPh>
    <rPh sb="16" eb="17">
      <t>シマ</t>
    </rPh>
    <rPh sb="18" eb="19">
      <t>チョク</t>
    </rPh>
    <rPh sb="19" eb="20">
      <t>ホ</t>
    </rPh>
    <phoneticPr fontId="0"/>
  </si>
  <si>
    <t>えひめ中央農業協同組合
代表理事理事長　福島　幸則</t>
    <rPh sb="3" eb="5">
      <t>チュウオウ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リジチョウ</t>
    </rPh>
    <rPh sb="20" eb="22">
      <t>フクシマ</t>
    </rPh>
    <rPh sb="23" eb="25">
      <t>ユキノリ</t>
    </rPh>
    <phoneticPr fontId="0"/>
  </si>
  <si>
    <t>愛亀産業株式会社
代表取締役　西山　由紀</t>
    <rPh sb="0" eb="2">
      <t>アイカメ</t>
    </rPh>
    <rPh sb="2" eb="8">
      <t>サンギョウカブシキガイシャ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</si>
  <si>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有限会社中川農園
代表　中川　常利</t>
    <rPh sb="0" eb="4">
      <t>ユウゲンガイシャ</t>
    </rPh>
    <rPh sb="4" eb="6">
      <t>ナカガワ</t>
    </rPh>
    <rPh sb="6" eb="8">
      <t>ノウエン</t>
    </rPh>
    <rPh sb="9" eb="11">
      <t>ダイヒョウ</t>
    </rPh>
    <rPh sb="12" eb="14">
      <t>ナカガワ</t>
    </rPh>
    <rPh sb="15" eb="17">
      <t>ツネトシ</t>
    </rPh>
    <phoneticPr fontId="2"/>
  </si>
  <si>
    <t>愛媛県立宇和高等学校
校長　児島　万代光</t>
    <rPh sb="0" eb="4">
      <t>エヒメケンリツ</t>
    </rPh>
    <rPh sb="4" eb="6">
      <t>ウワ</t>
    </rPh>
    <rPh sb="6" eb="8">
      <t>コウトウ</t>
    </rPh>
    <rPh sb="8" eb="10">
      <t>ガッコウ</t>
    </rPh>
    <rPh sb="11" eb="13">
      <t>コウチョウ</t>
    </rPh>
    <rPh sb="14" eb="16">
      <t>コジマ</t>
    </rPh>
    <rPh sb="17" eb="18">
      <t>マン</t>
    </rPh>
    <rPh sb="18" eb="19">
      <t>シロ</t>
    </rPh>
    <rPh sb="19" eb="20">
      <t>ミツ</t>
    </rPh>
    <phoneticPr fontId="2"/>
  </si>
  <si>
    <t>愛媛県立北宇和高等学校
校長　渡邊　弘安</t>
    <rPh sb="0" eb="4">
      <t>エヒメケンリツ</t>
    </rPh>
    <rPh sb="4" eb="5">
      <t>キタ</t>
    </rPh>
    <rPh sb="5" eb="7">
      <t>ウワ</t>
    </rPh>
    <rPh sb="7" eb="9">
      <t>コウトウ</t>
    </rPh>
    <rPh sb="9" eb="11">
      <t>ガッコウ</t>
    </rPh>
    <rPh sb="12" eb="14">
      <t>コウチョウ</t>
    </rPh>
    <rPh sb="15" eb="17">
      <t>ワタナベ</t>
    </rPh>
    <rPh sb="18" eb="20">
      <t>ヒロヤス</t>
    </rPh>
    <phoneticPr fontId="2"/>
  </si>
  <si>
    <t>果樹</t>
    <rPh sb="0" eb="2">
      <t>カジュ</t>
    </rPh>
    <phoneticPr fontId="0"/>
  </si>
  <si>
    <t>工芸</t>
    <rPh sb="0" eb="2">
      <t>コウゲイ</t>
    </rPh>
    <phoneticPr fontId="0"/>
  </si>
  <si>
    <t>05A082G</t>
    <phoneticPr fontId="2"/>
  </si>
  <si>
    <t>05A083</t>
  </si>
  <si>
    <t>05A084</t>
  </si>
  <si>
    <t>05A085</t>
  </si>
  <si>
    <t>05A086</t>
  </si>
  <si>
    <t>05A087</t>
  </si>
  <si>
    <t>05A088</t>
  </si>
  <si>
    <t>05A089G</t>
    <phoneticPr fontId="2"/>
  </si>
  <si>
    <t>05A090G</t>
  </si>
  <si>
    <t>05A091G</t>
  </si>
  <si>
    <t>05A092G</t>
  </si>
  <si>
    <t>05A093</t>
  </si>
  <si>
    <t>05A094G</t>
    <phoneticPr fontId="2"/>
  </si>
  <si>
    <t>05A095G</t>
  </si>
  <si>
    <t>05A096G</t>
  </si>
  <si>
    <t>05A097G</t>
  </si>
  <si>
    <t>05A098</t>
  </si>
  <si>
    <t>05A099</t>
  </si>
  <si>
    <t>05A100</t>
  </si>
  <si>
    <t>05A101G</t>
    <phoneticPr fontId="2"/>
  </si>
  <si>
    <t>05A102G</t>
  </si>
  <si>
    <t>05A103G</t>
  </si>
  <si>
    <t>非結球レタス（サラダ菜　養液栽培）</t>
    <rPh sb="0" eb="1">
      <t>ヒ</t>
    </rPh>
    <rPh sb="1" eb="3">
      <t>ケッキュウ</t>
    </rPh>
    <rPh sb="10" eb="11">
      <t>ナ</t>
    </rPh>
    <rPh sb="12" eb="16">
      <t>ヨウエキサイバイ</t>
    </rPh>
    <phoneticPr fontId="2"/>
  </si>
  <si>
    <t>アスパラガス：周年栽培（ハウス）</t>
    <rPh sb="7" eb="9">
      <t>シュウネン</t>
    </rPh>
    <rPh sb="9" eb="11">
      <t>サイバイ</t>
    </rPh>
    <phoneticPr fontId="2"/>
  </si>
  <si>
    <t>イチジク</t>
    <phoneticPr fontId="0"/>
  </si>
  <si>
    <t>タマネギ（極早生）</t>
    <rPh sb="5" eb="8">
      <t>ゴクワセ</t>
    </rPh>
    <phoneticPr fontId="0"/>
  </si>
  <si>
    <t>茶</t>
    <rPh sb="0" eb="1">
      <t>チャ</t>
    </rPh>
    <phoneticPr fontId="0"/>
  </si>
  <si>
    <t>温州ミカン　普通温州</t>
    <rPh sb="0" eb="2">
      <t>ウンシュウ</t>
    </rPh>
    <rPh sb="6" eb="10">
      <t>フツウウンシュウ</t>
    </rPh>
    <phoneticPr fontId="0"/>
  </si>
  <si>
    <t>中晩柑類 伊予柑、ポンカン</t>
  </si>
  <si>
    <t>中晩柑類 その他</t>
  </si>
  <si>
    <t>キュウリ　半促成・普通</t>
    <rPh sb="5" eb="6">
      <t>ハン</t>
    </rPh>
    <rPh sb="6" eb="8">
      <t>ソクセイ</t>
    </rPh>
    <rPh sb="9" eb="11">
      <t>フツウ</t>
    </rPh>
    <phoneticPr fontId="0"/>
  </si>
  <si>
    <t>ミニトマト　半促成</t>
    <rPh sb="6" eb="7">
      <t>ハン</t>
    </rPh>
    <rPh sb="7" eb="9">
      <t>ソクセイ</t>
    </rPh>
    <phoneticPr fontId="0"/>
  </si>
  <si>
    <t>バレイショ</t>
    <phoneticPr fontId="0"/>
  </si>
  <si>
    <t>中晩柑類　伊予柑</t>
    <rPh sb="0" eb="4">
      <t>チュウバンカンルイ</t>
    </rPh>
    <rPh sb="5" eb="8">
      <t>イヨカン</t>
    </rPh>
    <phoneticPr fontId="0"/>
  </si>
  <si>
    <t>温州みかん（早生温州）</t>
    <rPh sb="0" eb="2">
      <t>ウンシュウ</t>
    </rPh>
    <rPh sb="6" eb="8">
      <t>ワセ</t>
    </rPh>
    <rPh sb="8" eb="10">
      <t>ウンシュウ</t>
    </rPh>
    <phoneticPr fontId="2"/>
  </si>
  <si>
    <t>キウイフルーツ</t>
    <phoneticPr fontId="2"/>
  </si>
  <si>
    <t>中晩柑類（愛媛果試第28号、はれひめ他）</t>
    <rPh sb="0" eb="3">
      <t>チュウバンカン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8" eb="19">
      <t>ホカ</t>
    </rPh>
    <phoneticPr fontId="2"/>
  </si>
  <si>
    <t>県認証農産物
県ＧＡＰ農産物</t>
    <rPh sb="0" eb="6">
      <t>ケンニンショウノウサンブツ</t>
    </rPh>
    <rPh sb="7" eb="8">
      <t>ケン</t>
    </rPh>
    <rPh sb="11" eb="14">
      <t>ノウサンブツ</t>
    </rPh>
    <phoneticPr fontId="7"/>
  </si>
  <si>
    <t>養液栽培
節減対象農薬不使用</t>
    <rPh sb="0" eb="2">
      <t>ヨウエキ</t>
    </rPh>
    <rPh sb="2" eb="4">
      <t>サイバイ</t>
    </rPh>
    <rPh sb="11" eb="14">
      <t>フシヨウ</t>
    </rPh>
    <phoneticPr fontId="7"/>
  </si>
  <si>
    <t>節減対象農薬5割以上減
化学肥料5割以上減</t>
    <rPh sb="17" eb="18">
      <t>ワリ</t>
    </rPh>
    <rPh sb="18" eb="20">
      <t>イジョウ</t>
    </rPh>
    <rPh sb="20" eb="21">
      <t>ゲン</t>
    </rPh>
    <phoneticPr fontId="7"/>
  </si>
  <si>
    <t>節減対象農薬5割以上減
化学肥料5割以上減</t>
  </si>
  <si>
    <t>今治市</t>
    <rPh sb="0" eb="2">
      <t>イマバリ</t>
    </rPh>
    <rPh sb="2" eb="3">
      <t>シ</t>
    </rPh>
    <phoneticPr fontId="7"/>
  </si>
  <si>
    <t>節減対象農薬５割以上減・化学肥料５割以上減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</si>
  <si>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伊予市</t>
    <phoneticPr fontId="0"/>
  </si>
  <si>
    <t>特別栽培農産物</t>
    <rPh sb="0" eb="4">
      <t>トクベツサイバイ</t>
    </rPh>
    <rPh sb="4" eb="7">
      <t>ノウサンブツ</t>
    </rPh>
    <phoneticPr fontId="0"/>
  </si>
  <si>
    <t>節減対象農薬５割以上減、化学肥料不使用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</si>
  <si>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久万高原町</t>
    <rPh sb="0" eb="5">
      <t>クマコウゲンチョウ</t>
    </rPh>
    <phoneticPr fontId="0"/>
  </si>
  <si>
    <t>節減対象農薬3割以上減・化学肥料5割以上減</t>
  </si>
  <si>
    <t>県認証農産物</t>
  </si>
  <si>
    <t>節減対象農薬３割以上減・化学肥料３割以上減</t>
    <phoneticPr fontId="0"/>
  </si>
  <si>
    <t>農薬・化学肥料不使用農産物、県GAP農産物</t>
    <rPh sb="14" eb="18">
      <t>ケンガp</t>
    </rPh>
    <rPh sb="18" eb="21">
      <t>ノウサンブツ</t>
    </rPh>
    <phoneticPr fontId="0"/>
  </si>
  <si>
    <t>農薬不使用・化学肥料不使用</t>
    <rPh sb="0" eb="5">
      <t>ノウヤクフシヨウ</t>
    </rPh>
    <rPh sb="6" eb="10">
      <t>カガクヒリョウ</t>
    </rPh>
    <rPh sb="10" eb="13">
      <t>フシヨウ</t>
    </rPh>
    <phoneticPr fontId="0"/>
  </si>
  <si>
    <t>農薬不使用・化学肥料不使用</t>
    <phoneticPr fontId="0"/>
  </si>
  <si>
    <t>伊方町</t>
    <rPh sb="0" eb="3">
      <t>イカタチョウ</t>
    </rPh>
    <phoneticPr fontId="7"/>
  </si>
  <si>
    <t>県認証農産物、
県ＧＡＰ農産物</t>
    <rPh sb="0" eb="1">
      <t>ケン</t>
    </rPh>
    <rPh sb="1" eb="3">
      <t>ニンショウ</t>
    </rPh>
    <rPh sb="3" eb="6">
      <t>ノウサンブツ</t>
    </rPh>
    <rPh sb="8" eb="9">
      <t>ケン</t>
    </rPh>
    <rPh sb="12" eb="15">
      <t>ノウサンブツ</t>
    </rPh>
    <phoneticPr fontId="2"/>
  </si>
  <si>
    <t>節減対象農薬３割以上減
化学肥料３割以上減</t>
    <rPh sb="17" eb="18">
      <t>ワリ</t>
    </rPh>
    <rPh sb="18" eb="20">
      <t>イジョウ</t>
    </rPh>
    <rPh sb="20" eb="21">
      <t>ゲン</t>
    </rPh>
    <phoneticPr fontId="2"/>
  </si>
  <si>
    <t>鬼北町</t>
    <rPh sb="0" eb="1">
      <t>オニ</t>
    </rPh>
    <rPh sb="1" eb="2">
      <t>キタ</t>
    </rPh>
    <rPh sb="2" eb="3">
      <t>チョウ</t>
    </rPh>
    <phoneticPr fontId="7"/>
  </si>
  <si>
    <t>今治立花農業協同組合
代表理事組合長　越智　恵吾</t>
    <rPh sb="0" eb="2">
      <t>イマバリ</t>
    </rPh>
    <rPh sb="2" eb="4">
      <t>タチバナ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オチ</t>
    </rPh>
    <rPh sb="22" eb="23">
      <t>ケイ</t>
    </rPh>
    <rPh sb="23" eb="24">
      <t>ゴ</t>
    </rPh>
    <phoneticPr fontId="2"/>
  </si>
  <si>
    <t>愛媛大学附属高等学校
校長　吉村　直道</t>
    <rPh sb="0" eb="4">
      <t>エヒメダイガク</t>
    </rPh>
    <rPh sb="4" eb="6">
      <t>フゾク</t>
    </rPh>
    <rPh sb="6" eb="10">
      <t>コウトウガッコウ</t>
    </rPh>
    <rPh sb="11" eb="13">
      <t>コウチョウ</t>
    </rPh>
    <rPh sb="14" eb="16">
      <t>ヨシムラ</t>
    </rPh>
    <rPh sb="17" eb="19">
      <t>ナオミチ</t>
    </rPh>
    <phoneticPr fontId="2"/>
  </si>
  <si>
    <t>有限会社松山米穀卸
代表取締役　三宗　国興</t>
    <rPh sb="0" eb="4">
      <t>ユウゲンガイシャ</t>
    </rPh>
    <rPh sb="6" eb="8">
      <t>ベイコク</t>
    </rPh>
    <rPh sb="8" eb="9">
      <t>オロシ</t>
    </rPh>
    <rPh sb="10" eb="15">
      <t>ダイヒョウトリシマリヤク</t>
    </rPh>
    <rPh sb="16" eb="18">
      <t>ミツムネ</t>
    </rPh>
    <rPh sb="19" eb="20">
      <t>クニ</t>
    </rPh>
    <rPh sb="20" eb="21">
      <t>オキ</t>
    </rPh>
    <phoneticPr fontId="2"/>
  </si>
  <si>
    <t>守谷　剛憲</t>
    <rPh sb="0" eb="2">
      <t>モリヤ</t>
    </rPh>
    <rPh sb="3" eb="4">
      <t>ゴウ</t>
    </rPh>
    <rPh sb="4" eb="5">
      <t>ケン</t>
    </rPh>
    <phoneticPr fontId="2"/>
  </si>
  <si>
    <t>愛媛県立丹原高等学校</t>
    <rPh sb="0" eb="10">
      <t>エヒメケンリツタンバラコウトウガッコウ</t>
    </rPh>
    <phoneticPr fontId="2"/>
  </si>
  <si>
    <t>教諭　別府　和則</t>
    <rPh sb="0" eb="2">
      <t>キョウユ</t>
    </rPh>
    <rPh sb="3" eb="5">
      <t>ベップ</t>
    </rPh>
    <rPh sb="6" eb="8">
      <t>カズノリ</t>
    </rPh>
    <phoneticPr fontId="2"/>
  </si>
  <si>
    <t>鍋屋ファーム</t>
    <rPh sb="0" eb="1">
      <t>ナベ</t>
    </rPh>
    <rPh sb="1" eb="2">
      <t>ヤ</t>
    </rPh>
    <phoneticPr fontId="2"/>
  </si>
  <si>
    <t>越智　貴則</t>
    <rPh sb="0" eb="2">
      <t>オチ</t>
    </rPh>
    <rPh sb="3" eb="5">
      <t>タカノリ</t>
    </rPh>
    <phoneticPr fontId="2"/>
  </si>
  <si>
    <t>岡部　尚樹</t>
    <rPh sb="0" eb="2">
      <t>オカベ</t>
    </rPh>
    <rPh sb="3" eb="5">
      <t>ナオキ</t>
    </rPh>
    <phoneticPr fontId="2"/>
  </si>
  <si>
    <t>武田　義臣</t>
    <rPh sb="0" eb="2">
      <t>タケダ</t>
    </rPh>
    <rPh sb="3" eb="5">
      <t>ヨシオミ</t>
    </rPh>
    <phoneticPr fontId="2"/>
  </si>
  <si>
    <t>水津　欣也</t>
    <rPh sb="0" eb="2">
      <t>スイヅ</t>
    </rPh>
    <rPh sb="3" eb="5">
      <t>キンヤ</t>
    </rPh>
    <phoneticPr fontId="2"/>
  </si>
  <si>
    <t>越智今治農協苺部会</t>
    <rPh sb="0" eb="2">
      <t>オチ</t>
    </rPh>
    <rPh sb="2" eb="4">
      <t>イマバリ</t>
    </rPh>
    <rPh sb="4" eb="6">
      <t>ノウキョウ</t>
    </rPh>
    <rPh sb="6" eb="7">
      <t>イチゴ</t>
    </rPh>
    <rPh sb="7" eb="9">
      <t>ブカイ</t>
    </rPh>
    <phoneticPr fontId="2"/>
  </si>
  <si>
    <t>部会長　阿部　保雄</t>
    <rPh sb="0" eb="3">
      <t>ブカイチョウ</t>
    </rPh>
    <rPh sb="4" eb="6">
      <t>アベ</t>
    </rPh>
    <rPh sb="7" eb="9">
      <t>ヤスオ</t>
    </rPh>
    <phoneticPr fontId="2"/>
  </si>
  <si>
    <t>部会長　渡部　康</t>
    <rPh sb="0" eb="3">
      <t>ブカイチョウ</t>
    </rPh>
    <rPh sb="4" eb="6">
      <t>ワタナベ</t>
    </rPh>
    <rPh sb="7" eb="8">
      <t>ヤスシ</t>
    </rPh>
    <phoneticPr fontId="2"/>
  </si>
  <si>
    <t>①砂田　虎善、②越智　明</t>
    <rPh sb="1" eb="3">
      <t>サタ</t>
    </rPh>
    <rPh sb="4" eb="5">
      <t>トラ</t>
    </rPh>
    <rPh sb="5" eb="6">
      <t>ヨシ</t>
    </rPh>
    <rPh sb="8" eb="10">
      <t>オチ</t>
    </rPh>
    <rPh sb="11" eb="12">
      <t>アキラ</t>
    </rPh>
    <phoneticPr fontId="2"/>
  </si>
  <si>
    <t>井出　秀司</t>
    <rPh sb="0" eb="2">
      <t>イデ</t>
    </rPh>
    <rPh sb="3" eb="5">
      <t>ヒデシ</t>
    </rPh>
    <phoneticPr fontId="2"/>
  </si>
  <si>
    <t>白葱部会</t>
    <rPh sb="0" eb="1">
      <t>シロ</t>
    </rPh>
    <rPh sb="1" eb="2">
      <t>ネギ</t>
    </rPh>
    <rPh sb="2" eb="4">
      <t>ブカイ</t>
    </rPh>
    <phoneticPr fontId="2"/>
  </si>
  <si>
    <t>部会長　和田　正寛</t>
    <rPh sb="0" eb="3">
      <t>ブカイチョウ</t>
    </rPh>
    <rPh sb="4" eb="6">
      <t>ワダ</t>
    </rPh>
    <rPh sb="7" eb="9">
      <t>マサヒロ</t>
    </rPh>
    <phoneticPr fontId="2"/>
  </si>
  <si>
    <t>アユーラステーション松山</t>
    <rPh sb="10" eb="12">
      <t>マツヤマ</t>
    </rPh>
    <phoneticPr fontId="2"/>
  </si>
  <si>
    <t>岡崎　仁志</t>
    <phoneticPr fontId="2"/>
  </si>
  <si>
    <t>武本　侑也</t>
    <rPh sb="0" eb="2">
      <t>タケモト</t>
    </rPh>
    <rPh sb="3" eb="4">
      <t>ユウ</t>
    </rPh>
    <rPh sb="4" eb="5">
      <t>ナリ</t>
    </rPh>
    <phoneticPr fontId="2"/>
  </si>
  <si>
    <t>はしもと農園</t>
    <rPh sb="4" eb="6">
      <t>ノウエン</t>
    </rPh>
    <phoneticPr fontId="2"/>
  </si>
  <si>
    <t>橋本　秀志</t>
    <rPh sb="0" eb="2">
      <t>ハシモト</t>
    </rPh>
    <rPh sb="3" eb="5">
      <t>ヒデシ</t>
    </rPh>
    <phoneticPr fontId="2"/>
  </si>
  <si>
    <t>愛媛大学附属高等学校</t>
    <rPh sb="0" eb="6">
      <t>エヒメダイガクフゾク</t>
    </rPh>
    <rPh sb="6" eb="8">
      <t>コウトウ</t>
    </rPh>
    <rPh sb="8" eb="10">
      <t>ガッコウ</t>
    </rPh>
    <phoneticPr fontId="2"/>
  </si>
  <si>
    <t>教諭　横山　泰士</t>
    <rPh sb="0" eb="2">
      <t>キョウユ</t>
    </rPh>
    <rPh sb="3" eb="5">
      <t>ヨコヤマ</t>
    </rPh>
    <rPh sb="6" eb="7">
      <t>ヤスシ</t>
    </rPh>
    <rPh sb="7" eb="8">
      <t>シ</t>
    </rPh>
    <phoneticPr fontId="2"/>
  </si>
  <si>
    <t>水本　晶久</t>
    <rPh sb="0" eb="2">
      <t>ミズモト</t>
    </rPh>
    <rPh sb="3" eb="5">
      <t>アキヒサ</t>
    </rPh>
    <phoneticPr fontId="2"/>
  </si>
  <si>
    <t>愛媛大学農学部附属農場</t>
    <rPh sb="0" eb="7">
      <t>エヒメダイガクノウガクブ</t>
    </rPh>
    <rPh sb="7" eb="9">
      <t>フゾク</t>
    </rPh>
    <rPh sb="9" eb="11">
      <t>ノウジョウ</t>
    </rPh>
    <phoneticPr fontId="2"/>
  </si>
  <si>
    <t>峰ちゃん農園</t>
    <rPh sb="0" eb="1">
      <t>ミネ</t>
    </rPh>
    <rPh sb="4" eb="6">
      <t>ノウエン</t>
    </rPh>
    <phoneticPr fontId="2"/>
  </si>
  <si>
    <t>(株)みさき果樹園</t>
    <rPh sb="0" eb="3">
      <t>カブシキガイシャ</t>
    </rPh>
    <rPh sb="6" eb="9">
      <t>カジュエン</t>
    </rPh>
    <phoneticPr fontId="2"/>
  </si>
  <si>
    <t>菊池　安光</t>
    <rPh sb="0" eb="2">
      <t>キクチ</t>
    </rPh>
    <rPh sb="3" eb="5">
      <t>ヤスミツ</t>
    </rPh>
    <phoneticPr fontId="2"/>
  </si>
  <si>
    <t>松下　丈権</t>
    <rPh sb="0" eb="2">
      <t>マツシタ</t>
    </rPh>
    <rPh sb="3" eb="4">
      <t>ジョウ</t>
    </rPh>
    <rPh sb="4" eb="5">
      <t>ケン</t>
    </rPh>
    <phoneticPr fontId="2"/>
  </si>
  <si>
    <t>農業生産法人　株式会社　ニュウズ</t>
    <rPh sb="0" eb="6">
      <t>ノウギョウセイサンホウジン</t>
    </rPh>
    <rPh sb="7" eb="11">
      <t>カブシキガイシャ</t>
    </rPh>
    <phoneticPr fontId="2"/>
  </si>
  <si>
    <t>生産部主任　上杉　拓史</t>
    <rPh sb="0" eb="2">
      <t>セイサン</t>
    </rPh>
    <rPh sb="2" eb="3">
      <t>ブ</t>
    </rPh>
    <rPh sb="3" eb="5">
      <t>シュニン</t>
    </rPh>
    <rPh sb="6" eb="8">
      <t>ウエスギ</t>
    </rPh>
    <rPh sb="9" eb="11">
      <t>タクシ</t>
    </rPh>
    <phoneticPr fontId="2"/>
  </si>
  <si>
    <t>児玉　計美</t>
    <rPh sb="0" eb="2">
      <t>コダマ</t>
    </rPh>
    <rPh sb="3" eb="5">
      <t>カズミ</t>
    </rPh>
    <phoneticPr fontId="2"/>
  </si>
  <si>
    <t>若宮　克也</t>
    <rPh sb="0" eb="2">
      <t>ワカミヤ</t>
    </rPh>
    <rPh sb="3" eb="5">
      <t>カツヤ</t>
    </rPh>
    <phoneticPr fontId="2"/>
  </si>
  <si>
    <t>株式会社UCF</t>
    <rPh sb="0" eb="4">
      <t>カブシキガイシャ</t>
    </rPh>
    <phoneticPr fontId="2"/>
  </si>
  <si>
    <t>代表取締役　赤松　拓也</t>
    <rPh sb="0" eb="5">
      <t>ダイヒョウトリシマリヤク</t>
    </rPh>
    <rPh sb="6" eb="8">
      <t>アカマツ</t>
    </rPh>
    <rPh sb="9" eb="11">
      <t>タクヤ</t>
    </rPh>
    <phoneticPr fontId="2"/>
  </si>
  <si>
    <t>水稲</t>
    <phoneticPr fontId="2"/>
  </si>
  <si>
    <t>水稲：コシヒカリ、一般（ヒノヒカリ）</t>
    <rPh sb="0" eb="2">
      <t>スイトウ</t>
    </rPh>
    <rPh sb="9" eb="11">
      <t>イッパン</t>
    </rPh>
    <phoneticPr fontId="24"/>
  </si>
  <si>
    <t>水稲：一般（ひめの凜）</t>
    <rPh sb="0" eb="2">
      <t>スイトウ</t>
    </rPh>
    <rPh sb="3" eb="5">
      <t>イッパン</t>
    </rPh>
    <rPh sb="9" eb="10">
      <t>リン</t>
    </rPh>
    <phoneticPr fontId="24"/>
  </si>
  <si>
    <t>サトイモ</t>
  </si>
  <si>
    <t>イチゴ：硫黄くん煙併用型（促成　養液栽培）</t>
    <rPh sb="4" eb="6">
      <t>イオウ</t>
    </rPh>
    <rPh sb="8" eb="9">
      <t>エン</t>
    </rPh>
    <rPh sb="9" eb="12">
      <t>ヘイヨウガタ</t>
    </rPh>
    <rPh sb="13" eb="15">
      <t>ソクセイ</t>
    </rPh>
    <rPh sb="16" eb="18">
      <t>ヨウエキ</t>
    </rPh>
    <rPh sb="18" eb="20">
      <t>サイバイ</t>
    </rPh>
    <phoneticPr fontId="24"/>
  </si>
  <si>
    <t>温州みかん
（早生・普通）</t>
    <rPh sb="0" eb="2">
      <t>ウンシュウ</t>
    </rPh>
    <rPh sb="7" eb="9">
      <t>ワセ</t>
    </rPh>
    <rPh sb="10" eb="12">
      <t>フツウ</t>
    </rPh>
    <phoneticPr fontId="2"/>
  </si>
  <si>
    <t>香酸柑橘類（ユズ）</t>
    <rPh sb="0" eb="5">
      <t>コウサンカンキツルイ</t>
    </rPh>
    <phoneticPr fontId="2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</si>
  <si>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24"/>
  </si>
  <si>
    <t>大豆（サチユタカ）</t>
    <rPh sb="0" eb="2">
      <t>ダイズ</t>
    </rPh>
    <phoneticPr fontId="24"/>
  </si>
  <si>
    <t>白ネギ （春播き）</t>
    <rPh sb="5" eb="6">
      <t>ハル</t>
    </rPh>
    <rPh sb="6" eb="7">
      <t>マ</t>
    </rPh>
    <phoneticPr fontId="2"/>
  </si>
  <si>
    <t>ミニトマト：促成長期10か月</t>
    <rPh sb="6" eb="8">
      <t>ソクセイ</t>
    </rPh>
    <rPh sb="8" eb="10">
      <t>チョウキ</t>
    </rPh>
    <rPh sb="13" eb="14">
      <t>ゲツ</t>
    </rPh>
    <phoneticPr fontId="2"/>
  </si>
  <si>
    <t>イチゴ：硫黄くん煙併用型(養液栽培)</t>
    <phoneticPr fontId="2"/>
  </si>
  <si>
    <t>イチゴ：一般（高設栽培・養液栽培）</t>
    <phoneticPr fontId="2"/>
  </si>
  <si>
    <t>水稲・一般</t>
    <phoneticPr fontId="2"/>
  </si>
  <si>
    <t>温州みかん（普通温州）</t>
    <phoneticPr fontId="2"/>
  </si>
  <si>
    <t>中晩柑類（伊予柑、ポンカン）</t>
    <phoneticPr fontId="2"/>
  </si>
  <si>
    <t>中晩柑類（その他）</t>
    <phoneticPr fontId="2"/>
  </si>
  <si>
    <t>香酸柑橘類（レモン）</t>
    <phoneticPr fontId="2"/>
  </si>
  <si>
    <t>サツマイモ</t>
    <phoneticPr fontId="2"/>
  </si>
  <si>
    <t xml:space="preserve">白ネギ </t>
  </si>
  <si>
    <t>カブ (露地)</t>
  </si>
  <si>
    <t>非結球レタス (露地)</t>
  </si>
  <si>
    <t>ダイコン (露地)</t>
  </si>
  <si>
    <t>温州みかん
（早生温州）</t>
    <rPh sb="0" eb="2">
      <t>ウンシュウ</t>
    </rPh>
    <rPh sb="7" eb="9">
      <t>ワセ</t>
    </rPh>
    <rPh sb="9" eb="11">
      <t>ウンシュウ</t>
    </rPh>
    <phoneticPr fontId="2"/>
  </si>
  <si>
    <t>温州ミカン
（早生温州）</t>
    <rPh sb="0" eb="2">
      <t>ウンシュウ</t>
    </rPh>
    <rPh sb="7" eb="9">
      <t>ワセ</t>
    </rPh>
    <rPh sb="9" eb="11">
      <t>ウンシュウ</t>
    </rPh>
    <phoneticPr fontId="2"/>
  </si>
  <si>
    <t>温州ミカン（早生温州・普通温州）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2"/>
  </si>
  <si>
    <t>白ネギ（露地）</t>
    <rPh sb="0" eb="1">
      <t>シロ</t>
    </rPh>
    <rPh sb="4" eb="6">
      <t>ロジ</t>
    </rPh>
    <phoneticPr fontId="2"/>
  </si>
  <si>
    <t>中晩柑類
（ポンカン、露地）</t>
    <rPh sb="0" eb="3">
      <t>チュウバンカン</t>
    </rPh>
    <rPh sb="3" eb="4">
      <t>ルイ</t>
    </rPh>
    <rPh sb="11" eb="13">
      <t>ロジ</t>
    </rPh>
    <phoneticPr fontId="2"/>
  </si>
  <si>
    <t>ミニトマト（半促成）</t>
    <rPh sb="6" eb="9">
      <t>ハンソクセイ</t>
    </rPh>
    <phoneticPr fontId="2"/>
  </si>
  <si>
    <t>05A033</t>
    <phoneticPr fontId="2"/>
  </si>
  <si>
    <t>04A126G</t>
    <phoneticPr fontId="2"/>
  </si>
  <si>
    <t>05A036</t>
    <phoneticPr fontId="2"/>
  </si>
  <si>
    <t>05A037</t>
    <phoneticPr fontId="2"/>
  </si>
  <si>
    <t>04A128</t>
  </si>
  <si>
    <t>04A103</t>
    <phoneticPr fontId="2"/>
  </si>
  <si>
    <t>04A108</t>
    <phoneticPr fontId="2"/>
  </si>
  <si>
    <t>04A138</t>
    <phoneticPr fontId="2"/>
  </si>
  <si>
    <t>05A074</t>
    <phoneticPr fontId="2"/>
  </si>
  <si>
    <t>05A075</t>
    <phoneticPr fontId="2"/>
  </si>
  <si>
    <t>05A076</t>
    <phoneticPr fontId="2"/>
  </si>
  <si>
    <t>05A049</t>
    <phoneticPr fontId="2"/>
  </si>
  <si>
    <t>05A050</t>
    <phoneticPr fontId="2"/>
  </si>
  <si>
    <t>05A051</t>
    <phoneticPr fontId="2"/>
  </si>
  <si>
    <t>05A023</t>
    <phoneticPr fontId="2"/>
  </si>
  <si>
    <t>05A020</t>
    <phoneticPr fontId="2"/>
  </si>
  <si>
    <t>04A085</t>
    <phoneticPr fontId="2"/>
  </si>
  <si>
    <t>04A088G</t>
    <phoneticPr fontId="2"/>
  </si>
  <si>
    <t>04A089G</t>
    <phoneticPr fontId="2"/>
  </si>
  <si>
    <t>04A090G</t>
    <phoneticPr fontId="2"/>
  </si>
  <si>
    <t>04A153G</t>
    <phoneticPr fontId="2"/>
  </si>
  <si>
    <t>04A154G</t>
    <phoneticPr fontId="2"/>
  </si>
  <si>
    <t>05A053G</t>
    <phoneticPr fontId="2"/>
  </si>
  <si>
    <t>05A055G</t>
    <phoneticPr fontId="2"/>
  </si>
  <si>
    <t>05A060G</t>
    <phoneticPr fontId="2"/>
  </si>
  <si>
    <t>04A096</t>
    <phoneticPr fontId="9"/>
  </si>
  <si>
    <t>04A097</t>
  </si>
  <si>
    <t>04A115</t>
    <phoneticPr fontId="9"/>
  </si>
  <si>
    <t>04A116</t>
  </si>
  <si>
    <t>04A157</t>
    <phoneticPr fontId="9"/>
  </si>
  <si>
    <t>05A061</t>
    <phoneticPr fontId="9"/>
  </si>
  <si>
    <t>04A117</t>
    <phoneticPr fontId="9"/>
  </si>
  <si>
    <t>05A064</t>
    <phoneticPr fontId="9"/>
  </si>
  <si>
    <t>05A062</t>
    <phoneticPr fontId="9"/>
  </si>
  <si>
    <t>05B107</t>
    <phoneticPr fontId="2"/>
  </si>
  <si>
    <t>05B108G</t>
    <phoneticPr fontId="2"/>
  </si>
  <si>
    <t>05B109G</t>
    <phoneticPr fontId="2"/>
  </si>
  <si>
    <t>05B110</t>
  </si>
  <si>
    <t>05B111</t>
  </si>
  <si>
    <t>05B112</t>
  </si>
  <si>
    <t>05B113</t>
  </si>
  <si>
    <t>05B114</t>
  </si>
  <si>
    <t>05B115</t>
  </si>
  <si>
    <t>05B116</t>
  </si>
  <si>
    <t>05B117</t>
  </si>
  <si>
    <t>05B118</t>
  </si>
  <si>
    <t>05B119</t>
  </si>
  <si>
    <t>05B120</t>
  </si>
  <si>
    <t>05B121</t>
  </si>
  <si>
    <t>05B122</t>
  </si>
  <si>
    <t>05B123</t>
  </si>
  <si>
    <t>05B124</t>
  </si>
  <si>
    <t>05B125</t>
  </si>
  <si>
    <t>05B126</t>
  </si>
  <si>
    <t>05B127</t>
  </si>
  <si>
    <t>05B128</t>
  </si>
  <si>
    <t>05B129</t>
  </si>
  <si>
    <t>05B130</t>
  </si>
  <si>
    <t>05B131</t>
  </si>
  <si>
    <t>05B132</t>
  </si>
  <si>
    <t>05B133G</t>
    <phoneticPr fontId="2"/>
  </si>
  <si>
    <t>05B134G</t>
    <phoneticPr fontId="2"/>
  </si>
  <si>
    <t>05B135G</t>
    <phoneticPr fontId="2"/>
  </si>
  <si>
    <t>05B136G</t>
    <phoneticPr fontId="2"/>
  </si>
  <si>
    <t>05B137G</t>
  </si>
  <si>
    <t>05B138G</t>
  </si>
  <si>
    <t>05B139G</t>
  </si>
  <si>
    <t>05B140G</t>
  </si>
  <si>
    <t>05B141G</t>
  </si>
  <si>
    <t>05B142</t>
  </si>
  <si>
    <t>05B143</t>
  </si>
  <si>
    <t>05B144</t>
  </si>
  <si>
    <t>05B145</t>
  </si>
  <si>
    <t>05B146</t>
  </si>
  <si>
    <t>05B147</t>
  </si>
  <si>
    <t>05B148</t>
  </si>
  <si>
    <t>05B149</t>
  </si>
  <si>
    <t>05B150</t>
  </si>
  <si>
    <t>県認証農産物
県ＧＡＰ農産物</t>
    <rPh sb="0" eb="6">
      <t>ケンニンショウノウサンブツ</t>
    </rPh>
    <rPh sb="7" eb="8">
      <t>ケン</t>
    </rPh>
    <rPh sb="11" eb="14">
      <t>ノウサンブツ</t>
    </rPh>
    <phoneticPr fontId="24"/>
  </si>
  <si>
    <t>養液栽培
節減対象農薬不使用</t>
    <rPh sb="0" eb="2">
      <t>ヨウエキ</t>
    </rPh>
    <rPh sb="2" eb="4">
      <t>サイバイ</t>
    </rPh>
    <rPh sb="11" eb="14">
      <t>フシヨウ</t>
    </rPh>
    <phoneticPr fontId="24"/>
  </si>
  <si>
    <t>節減対象農薬3割以上減
化学肥料5割以上減</t>
    <phoneticPr fontId="2"/>
  </si>
  <si>
    <t>節減対象農薬5割以上減
化学肥料不使用</t>
    <rPh sb="16" eb="19">
      <t>フシヨウ</t>
    </rPh>
    <phoneticPr fontId="2"/>
  </si>
  <si>
    <t>節減対象農薬5割以上減
化学肥料不使用</t>
    <rPh sb="16" eb="19">
      <t>フシヨウ</t>
    </rPh>
    <phoneticPr fontId="24"/>
  </si>
  <si>
    <t>節減対象農薬5割以上減・化学肥料5割以上減</t>
  </si>
  <si>
    <t>松山市・東温市・松前町</t>
  </si>
  <si>
    <t>節減対象農薬3割以上減・養液栽培</t>
    <rPh sb="12" eb="14">
      <t>ヨウエキ</t>
    </rPh>
    <rPh sb="14" eb="16">
      <t>サイバイ</t>
    </rPh>
    <phoneticPr fontId="2"/>
  </si>
  <si>
    <t>伊予市</t>
    <rPh sb="0" eb="3">
      <t>イヨシ</t>
    </rPh>
    <phoneticPr fontId="2"/>
  </si>
  <si>
    <t>松山市・松前町</t>
    <rPh sb="0" eb="3">
      <t>マツヤマシ</t>
    </rPh>
    <rPh sb="4" eb="7">
      <t>マサキチョウ</t>
    </rPh>
    <phoneticPr fontId="2"/>
  </si>
  <si>
    <t>伊予市・松前町</t>
    <rPh sb="0" eb="3">
      <t>イヨシ</t>
    </rPh>
    <rPh sb="4" eb="7">
      <t>マサキチョウ</t>
    </rPh>
    <phoneticPr fontId="2"/>
  </si>
  <si>
    <t>伊方町</t>
    <rPh sb="0" eb="3">
      <t>イカタチョウ</t>
    </rPh>
    <phoneticPr fontId="2"/>
  </si>
  <si>
    <t>養液栽培
節減対象農薬５割以上減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rPh sb="12" eb="15">
      <t>ワリイジョウ</t>
    </rPh>
    <rPh sb="15" eb="16">
      <t>ゲン</t>
    </rPh>
    <phoneticPr fontId="2"/>
  </si>
  <si>
    <t>個人販売</t>
    <rPh sb="0" eb="2">
      <t>コジン</t>
    </rPh>
    <rPh sb="2" eb="4">
      <t>ハンバイ</t>
    </rPh>
    <phoneticPr fontId="2"/>
  </si>
  <si>
    <t>校内販売</t>
    <rPh sb="0" eb="2">
      <t>コウナイ</t>
    </rPh>
    <rPh sb="2" eb="4">
      <t>ハンバイ</t>
    </rPh>
    <phoneticPr fontId="2"/>
  </si>
  <si>
    <t>楽天EC、いとまちマルシェ他</t>
    <rPh sb="0" eb="2">
      <t>ラクテン</t>
    </rPh>
    <rPh sb="13" eb="14">
      <t>ホカ</t>
    </rPh>
    <phoneticPr fontId="2"/>
  </si>
  <si>
    <t>新居浜青果、川之江青果</t>
    <rPh sb="0" eb="3">
      <t>ニイハマ</t>
    </rPh>
    <rPh sb="3" eb="5">
      <t>セイカ</t>
    </rPh>
    <rPh sb="6" eb="9">
      <t>カワノエ</t>
    </rPh>
    <rPh sb="9" eb="11">
      <t>セイカ</t>
    </rPh>
    <phoneticPr fontId="2"/>
  </si>
  <si>
    <t>ECサイト、直売所（周ちゃん広場、DCM周桑店）</t>
    <rPh sb="6" eb="9">
      <t>チョクバイジョ</t>
    </rPh>
    <rPh sb="10" eb="11">
      <t>シュウ</t>
    </rPh>
    <rPh sb="14" eb="16">
      <t>ヒロバ</t>
    </rPh>
    <rPh sb="20" eb="22">
      <t>シュウソウ</t>
    </rPh>
    <rPh sb="22" eb="23">
      <t>テン</t>
    </rPh>
    <phoneticPr fontId="2"/>
  </si>
  <si>
    <t>直売所（周ちゃん広場、そごうマート三津屋店ほか）</t>
    <rPh sb="0" eb="3">
      <t>チョクバイジョ</t>
    </rPh>
    <rPh sb="4" eb="5">
      <t>シュウ</t>
    </rPh>
    <rPh sb="8" eb="10">
      <t>ヒロバ</t>
    </rPh>
    <rPh sb="17" eb="20">
      <t>ミツヤ</t>
    </rPh>
    <rPh sb="20" eb="21">
      <t>テン</t>
    </rPh>
    <phoneticPr fontId="2"/>
  </si>
  <si>
    <t>丸今青果</t>
    <rPh sb="0" eb="1">
      <t>マル</t>
    </rPh>
    <rPh sb="1" eb="2">
      <t>イマ</t>
    </rPh>
    <rPh sb="2" eb="4">
      <t>セイカ</t>
    </rPh>
    <phoneticPr fontId="2"/>
  </si>
  <si>
    <t>JA全農えひめ</t>
    <rPh sb="2" eb="4">
      <t>ゼンノウ</t>
    </rPh>
    <phoneticPr fontId="2"/>
  </si>
  <si>
    <t>京阪神市場、県内市場</t>
    <rPh sb="0" eb="3">
      <t>ケイハンシン</t>
    </rPh>
    <rPh sb="3" eb="5">
      <t>シジョウ</t>
    </rPh>
    <rPh sb="6" eb="8">
      <t>ケンナイ</t>
    </rPh>
    <rPh sb="8" eb="10">
      <t>イチバ</t>
    </rPh>
    <phoneticPr fontId="2"/>
  </si>
  <si>
    <t>県内直売所</t>
    <rPh sb="0" eb="2">
      <t>ケンナイ</t>
    </rPh>
    <rPh sb="2" eb="5">
      <t>チョクバイジョ</t>
    </rPh>
    <phoneticPr fontId="2"/>
  </si>
  <si>
    <t>JAえひめ中央、(株)まちづくり郡中、DCM(株)、ファンガーデン(株)</t>
    <rPh sb="5" eb="7">
      <t>チュウオウ</t>
    </rPh>
    <rPh sb="8" eb="11">
      <t>カブシキガイシャ</t>
    </rPh>
    <rPh sb="16" eb="18">
      <t>グンチュウ</t>
    </rPh>
    <rPh sb="22" eb="25">
      <t>カブシキガイシャ</t>
    </rPh>
    <rPh sb="33" eb="36">
      <t>カブシキガイシャ</t>
    </rPh>
    <phoneticPr fontId="2"/>
  </si>
  <si>
    <t>松一青果、フジ</t>
    <rPh sb="0" eb="2">
      <t>マツイチ</t>
    </rPh>
    <rPh sb="2" eb="4">
      <t>セイカ</t>
    </rPh>
    <phoneticPr fontId="2"/>
  </si>
  <si>
    <t>市場（伊予市）、松一青果</t>
    <rPh sb="0" eb="2">
      <t>イチバ</t>
    </rPh>
    <rPh sb="3" eb="6">
      <t>イヨシ</t>
    </rPh>
    <rPh sb="8" eb="9">
      <t>マツ</t>
    </rPh>
    <rPh sb="9" eb="10">
      <t>ハジメ</t>
    </rPh>
    <rPh sb="10" eb="12">
      <t>セイカ</t>
    </rPh>
    <phoneticPr fontId="2"/>
  </si>
  <si>
    <t>校内販売、本校オンラインショップ</t>
    <rPh sb="0" eb="2">
      <t>コウナイ</t>
    </rPh>
    <rPh sb="2" eb="4">
      <t>ハンバイ</t>
    </rPh>
    <rPh sb="5" eb="7">
      <t>ホンコウ</t>
    </rPh>
    <phoneticPr fontId="2"/>
  </si>
  <si>
    <t>SNN松山センター、松山米穀卸、ココノミ</t>
    <rPh sb="3" eb="5">
      <t>マツヤマ</t>
    </rPh>
    <rPh sb="10" eb="12">
      <t>マツヤマ</t>
    </rPh>
    <rPh sb="12" eb="14">
      <t>ベイコク</t>
    </rPh>
    <rPh sb="14" eb="15">
      <t>オロシ</t>
    </rPh>
    <phoneticPr fontId="2"/>
  </si>
  <si>
    <t>新潟生協、コープデリ（埼玉県戸田）、福島生協、コストコ、ローソン（東京）</t>
    <rPh sb="0" eb="2">
      <t>ニイガタ</t>
    </rPh>
    <rPh sb="2" eb="4">
      <t>セイキョウ</t>
    </rPh>
    <rPh sb="11" eb="14">
      <t>サイタマケン</t>
    </rPh>
    <rPh sb="14" eb="16">
      <t>トダ</t>
    </rPh>
    <rPh sb="18" eb="20">
      <t>フクシマ</t>
    </rPh>
    <rPh sb="20" eb="22">
      <t>セイキョウ</t>
    </rPh>
    <rPh sb="33" eb="35">
      <t>トウキョウ</t>
    </rPh>
    <phoneticPr fontId="2"/>
  </si>
  <si>
    <t>無茶々園</t>
    <rPh sb="0" eb="1">
      <t>ム</t>
    </rPh>
    <rPh sb="1" eb="3">
      <t>チャチャ</t>
    </rPh>
    <rPh sb="3" eb="4">
      <t>エン</t>
    </rPh>
    <phoneticPr fontId="2"/>
  </si>
  <si>
    <t>GPS、コープしが、コープ北陸、コープ四国</t>
    <rPh sb="13" eb="15">
      <t>ホクリク</t>
    </rPh>
    <rPh sb="19" eb="21">
      <t>シコク</t>
    </rPh>
    <phoneticPr fontId="2"/>
  </si>
  <si>
    <t>株式会社今治デパート</t>
    <rPh sb="0" eb="6">
      <t>カブシキガイシャイマバリ</t>
    </rPh>
    <phoneticPr fontId="2"/>
  </si>
  <si>
    <t>ショッパーズ、百姓百品、日吉夢産地</t>
    <rPh sb="7" eb="9">
      <t>ヒャクショウ</t>
    </rPh>
    <rPh sb="9" eb="11">
      <t>ヒャッピン</t>
    </rPh>
    <rPh sb="12" eb="14">
      <t>ヒヨシ</t>
    </rPh>
    <rPh sb="14" eb="15">
      <t>ユメ</t>
    </rPh>
    <rPh sb="15" eb="17">
      <t>サンチ</t>
    </rPh>
    <phoneticPr fontId="2"/>
  </si>
  <si>
    <t>有限会社シトラス、地元スーパー産直</t>
    <rPh sb="0" eb="4">
      <t>ユウゲンガイシャ</t>
    </rPh>
    <rPh sb="9" eb="11">
      <t>ヂモト</t>
    </rPh>
    <rPh sb="15" eb="17">
      <t>サンチョク</t>
    </rPh>
    <phoneticPr fontId="2"/>
  </si>
  <si>
    <t>地元産直、個人販売</t>
    <rPh sb="0" eb="2">
      <t>ヂモト</t>
    </rPh>
    <rPh sb="2" eb="4">
      <t>サンチョク</t>
    </rPh>
    <rPh sb="5" eb="7">
      <t>コジン</t>
    </rPh>
    <rPh sb="7" eb="9">
      <t>ハンバイ</t>
    </rPh>
    <phoneticPr fontId="2"/>
  </si>
  <si>
    <t>（一社）愛媛県観光物産協会、松山青果</t>
    <rPh sb="1" eb="3">
      <t>イッシャ</t>
    </rPh>
    <rPh sb="4" eb="7">
      <t>エヒメケン</t>
    </rPh>
    <rPh sb="7" eb="9">
      <t>カンコウ</t>
    </rPh>
    <rPh sb="9" eb="11">
      <t>ブッサン</t>
    </rPh>
    <rPh sb="11" eb="13">
      <t>キョウカイ</t>
    </rPh>
    <rPh sb="14" eb="16">
      <t>マツヤマ</t>
    </rPh>
    <rPh sb="16" eb="18">
      <t>セイカ</t>
    </rPh>
    <phoneticPr fontId="2"/>
  </si>
  <si>
    <t>愛媛大学附属高等学校
校長　吉村　直道</t>
    <rPh sb="4" eb="6">
      <t>フゾク</t>
    </rPh>
    <rPh sb="6" eb="10">
      <t>コウトウガッコウ</t>
    </rPh>
    <rPh sb="11" eb="13">
      <t>コウチョウ</t>
    </rPh>
    <rPh sb="14" eb="16">
      <t>ヨシムラ</t>
    </rPh>
    <rPh sb="17" eb="19">
      <t>ナオミチ</t>
    </rPh>
    <phoneticPr fontId="2"/>
  </si>
  <si>
    <t>水稲(にこまる)</t>
    <phoneticPr fontId="2"/>
  </si>
  <si>
    <t>05C041</t>
    <phoneticPr fontId="0"/>
  </si>
  <si>
    <t>農薬・化学肥料不使用農産物</t>
    <phoneticPr fontId="2"/>
  </si>
  <si>
    <t>松山市</t>
    <phoneticPr fontId="2"/>
  </si>
  <si>
    <t>本校農産物販売所、オンラインショップ</t>
    <rPh sb="0" eb="2">
      <t>ホンコウ</t>
    </rPh>
    <rPh sb="2" eb="5">
      <t>ノウサンブツ</t>
    </rPh>
    <rPh sb="5" eb="7">
      <t>ハンバイ</t>
    </rPh>
    <rPh sb="7" eb="8">
      <t>ジョ</t>
    </rPh>
    <phoneticPr fontId="2"/>
  </si>
  <si>
    <t>技術専門職員　
河野　貴幸</t>
    <rPh sb="0" eb="2">
      <t>ギジュツ</t>
    </rPh>
    <rPh sb="2" eb="4">
      <t>センモン</t>
    </rPh>
    <rPh sb="4" eb="6">
      <t>ショクイン</t>
    </rPh>
    <rPh sb="8" eb="10">
      <t>コウノ</t>
    </rPh>
    <rPh sb="11" eb="13">
      <t>タカユキ</t>
    </rPh>
    <phoneticPr fontId="2"/>
  </si>
  <si>
    <t>菊間トマト部会
　(有)アグリ歌仙</t>
    <rPh sb="0" eb="2">
      <t>キクマ</t>
    </rPh>
    <rPh sb="5" eb="7">
      <t>ブカイ</t>
    </rPh>
    <rPh sb="9" eb="12">
      <t>ユウゲンガイシャ</t>
    </rPh>
    <rPh sb="15" eb="17">
      <t>カセン</t>
    </rPh>
    <phoneticPr fontId="2"/>
  </si>
  <si>
    <t>株式会社地域法人無茶々園
代表取締役　大津　清次</t>
    <rPh sb="0" eb="2">
      <t>カブシキ</t>
    </rPh>
    <rPh sb="2" eb="4">
      <t>カイシャ</t>
    </rPh>
    <rPh sb="4" eb="6">
      <t>チイキ</t>
    </rPh>
    <rPh sb="6" eb="8">
      <t>ホウジン</t>
    </rPh>
    <rPh sb="8" eb="12">
      <t>ムチャドウエン</t>
    </rPh>
    <rPh sb="13" eb="18">
      <t>ダイヒョウトリシマリヤク</t>
    </rPh>
    <rPh sb="19" eb="21">
      <t>オオツ</t>
    </rPh>
    <rPh sb="22" eb="24">
      <t>キヨツグ</t>
    </rPh>
    <phoneticPr fontId="2"/>
  </si>
  <si>
    <t>〒797-0113</t>
    <phoneticPr fontId="9"/>
  </si>
  <si>
    <t>西予市明浜町狩浜３番耕地134番地</t>
    <rPh sb="0" eb="3">
      <t>セイヨシ</t>
    </rPh>
    <rPh sb="3" eb="6">
      <t>アケハマチョウ</t>
    </rPh>
    <rPh sb="6" eb="8">
      <t>カリハマ</t>
    </rPh>
    <rPh sb="9" eb="10">
      <t>バン</t>
    </rPh>
    <rPh sb="10" eb="12">
      <t>コウチ</t>
    </rPh>
    <rPh sb="15" eb="17">
      <t>バンチ</t>
    </rPh>
    <phoneticPr fontId="9"/>
  </si>
  <si>
    <t>0894-65-1417</t>
    <phoneticPr fontId="2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</si>
  <si>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3">
      <t>ミツアキ</t>
    </rPh>
    <phoneticPr fontId="2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</si>
  <si>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rPh sb="17" eb="19">
      <t>ダイヒョウ</t>
    </rPh>
    <rPh sb="19" eb="21">
      <t>リジ</t>
    </rPh>
    <rPh sb="22" eb="24">
      <t>モリイ</t>
    </rPh>
    <rPh sb="25" eb="27">
      <t>トシヒロ</t>
    </rPh>
    <phoneticPr fontId="2"/>
  </si>
  <si>
    <t>農業生産法人株式会社ニュウズ
代表取締役社長　土居　裕子</t>
    <rPh sb="0" eb="6">
      <t>ノウギョウセイサンホウジン</t>
    </rPh>
    <rPh sb="6" eb="10">
      <t>カブシキガイシャ</t>
    </rPh>
    <rPh sb="15" eb="22">
      <t>ダイヒョウトリシマリヤクシャチョウ</t>
    </rPh>
    <rPh sb="23" eb="25">
      <t>ドイ</t>
    </rPh>
    <rPh sb="26" eb="28">
      <t>ユウコ</t>
    </rPh>
    <phoneticPr fontId="2"/>
  </si>
  <si>
    <t>株式会社 オレンジフーズ
代表取締役　田那部　光代</t>
    <rPh sb="0" eb="4">
      <t>カブシキガイシャ</t>
    </rPh>
    <rPh sb="13" eb="18">
      <t>ダイヒョウトリシマリヤク</t>
    </rPh>
    <rPh sb="19" eb="22">
      <t>タナベ</t>
    </rPh>
    <rPh sb="23" eb="25">
      <t>ミツヨ</t>
    </rPh>
    <phoneticPr fontId="0"/>
  </si>
  <si>
    <t>ナス（ハウス半促成）</t>
    <rPh sb="6" eb="7">
      <t>ハン</t>
    </rPh>
    <rPh sb="7" eb="9">
      <t>ソクセイ</t>
    </rPh>
    <phoneticPr fontId="2"/>
  </si>
  <si>
    <t>中晩柑類：愛媛果試第28号(ハウス・露地)</t>
    <rPh sb="0" eb="3">
      <t>チュウバンカン</t>
    </rPh>
    <rPh sb="3" eb="4">
      <t>ルイ</t>
    </rPh>
    <rPh sb="5" eb="7">
      <t>エヒメ</t>
    </rPh>
    <rPh sb="7" eb="8">
      <t>ハテ</t>
    </rPh>
    <rPh sb="8" eb="9">
      <t>タメシ</t>
    </rPh>
    <rPh sb="9" eb="10">
      <t>ダイ</t>
    </rPh>
    <rPh sb="12" eb="13">
      <t>ゴウ</t>
    </rPh>
    <rPh sb="18" eb="20">
      <t>ロジ</t>
    </rPh>
    <phoneticPr fontId="7"/>
  </si>
  <si>
    <t>香酸柑橘類：レモン(ハウス・露地)</t>
    <rPh sb="0" eb="1">
      <t>コウ</t>
    </rPh>
    <rPh sb="1" eb="2">
      <t>サン</t>
    </rPh>
    <rPh sb="2" eb="4">
      <t>カンキツ</t>
    </rPh>
    <rPh sb="4" eb="5">
      <t>ルイ</t>
    </rPh>
    <phoneticPr fontId="7"/>
  </si>
  <si>
    <t>トマト（半促成）</t>
    <rPh sb="4" eb="5">
      <t>ハン</t>
    </rPh>
    <rPh sb="5" eb="7">
      <t>ソクセイ</t>
    </rPh>
    <phoneticPr fontId="2"/>
  </si>
  <si>
    <t>温州みかん（早生・普通）</t>
    <rPh sb="0" eb="2">
      <t>ウンシュウ</t>
    </rPh>
    <rPh sb="6" eb="8">
      <t>ワセ</t>
    </rPh>
    <rPh sb="9" eb="11">
      <t>フツウ</t>
    </rPh>
    <phoneticPr fontId="2"/>
  </si>
  <si>
    <t>ホウレンソウ（ハウス周年栽培）</t>
    <rPh sb="10" eb="12">
      <t>シュウネン</t>
    </rPh>
    <rPh sb="12" eb="14">
      <t>サイバイ</t>
    </rPh>
    <phoneticPr fontId="2"/>
  </si>
  <si>
    <t>チンゲンサイ（ハウス周年栽培）</t>
    <rPh sb="10" eb="12">
      <t>シュウネン</t>
    </rPh>
    <rPh sb="12" eb="14">
      <t>サイバイ</t>
    </rPh>
    <phoneticPr fontId="2"/>
  </si>
  <si>
    <t>コマツナ（ハウス周年栽培）</t>
    <rPh sb="8" eb="10">
      <t>シュウネン</t>
    </rPh>
    <rPh sb="10" eb="12">
      <t>サイバイ</t>
    </rPh>
    <phoneticPr fontId="2"/>
  </si>
  <si>
    <t>ミズナ（ハウス周年栽培）</t>
    <rPh sb="7" eb="9">
      <t>シュウネン</t>
    </rPh>
    <rPh sb="9" eb="11">
      <t>サイバイ</t>
    </rPh>
    <phoneticPr fontId="2"/>
  </si>
  <si>
    <t>中晩柑類（伊予柑）</t>
    <rPh sb="0" eb="3">
      <t>チュウバンカン</t>
    </rPh>
    <rPh sb="3" eb="4">
      <t>ルイ</t>
    </rPh>
    <rPh sb="5" eb="8">
      <t>イヨカン</t>
    </rPh>
    <phoneticPr fontId="0"/>
  </si>
  <si>
    <t>中晩柑類・伊予柑</t>
    <rPh sb="0" eb="4">
      <t>チュウバンカンルイ</t>
    </rPh>
    <rPh sb="5" eb="8">
      <t>イヨカン</t>
    </rPh>
    <phoneticPr fontId="0"/>
  </si>
  <si>
    <t>中晩柑類・その他(ブラッドオレンジ)</t>
    <rPh sb="0" eb="3">
      <t>チュウバンカン</t>
    </rPh>
    <rPh sb="3" eb="4">
      <t>ルイ</t>
    </rPh>
    <rPh sb="7" eb="8">
      <t>タ</t>
    </rPh>
    <phoneticPr fontId="0"/>
  </si>
  <si>
    <t>温州ミカン（極早生、早生、普通）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phoneticPr fontId="2"/>
  </si>
  <si>
    <t>中晩柑類（伊予柑・ポンカン）</t>
    <rPh sb="0" eb="3">
      <t>チュウバンカン</t>
    </rPh>
    <rPh sb="3" eb="4">
      <t>ルイ</t>
    </rPh>
    <rPh sb="5" eb="8">
      <t>イヨカン</t>
    </rPh>
    <phoneticPr fontId="2"/>
  </si>
  <si>
    <t>中晩柑類（ポンカン、露地）</t>
    <rPh sb="0" eb="3">
      <t>チュウバンカン</t>
    </rPh>
    <rPh sb="3" eb="4">
      <t>ルイ</t>
    </rPh>
    <rPh sb="10" eb="12">
      <t>ロジ</t>
    </rPh>
    <phoneticPr fontId="2"/>
  </si>
  <si>
    <t>中晩柑類（伊予柑）</t>
    <rPh sb="0" eb="3">
      <t>チュウバンカン</t>
    </rPh>
    <rPh sb="3" eb="4">
      <t>ルイ</t>
    </rPh>
    <rPh sb="5" eb="8">
      <t>イヨカン</t>
    </rPh>
    <phoneticPr fontId="2"/>
  </si>
  <si>
    <t>中晩柑類（不知火）</t>
    <rPh sb="0" eb="3">
      <t>チュウバンカン</t>
    </rPh>
    <rPh sb="3" eb="4">
      <t>ルイ</t>
    </rPh>
    <rPh sb="5" eb="8">
      <t>シラヌイ</t>
    </rPh>
    <phoneticPr fontId="2"/>
  </si>
  <si>
    <t>香酸柑橘類（レモン）</t>
    <rPh sb="0" eb="1">
      <t>カオル</t>
    </rPh>
    <rPh sb="1" eb="2">
      <t>サン</t>
    </rPh>
    <rPh sb="2" eb="4">
      <t>カンキツ</t>
    </rPh>
    <rPh sb="4" eb="5">
      <t>ルイ</t>
    </rPh>
    <phoneticPr fontId="2"/>
  </si>
  <si>
    <t>05A104</t>
    <phoneticPr fontId="7"/>
  </si>
  <si>
    <t>05A105</t>
  </si>
  <si>
    <t>05A106</t>
  </si>
  <si>
    <t>05A107</t>
  </si>
  <si>
    <t>05A108</t>
  </si>
  <si>
    <t>05A109</t>
  </si>
  <si>
    <t>05A110</t>
  </si>
  <si>
    <t>05A111</t>
  </si>
  <si>
    <t>05A112</t>
  </si>
  <si>
    <t>05A113</t>
  </si>
  <si>
    <t>05A114</t>
  </si>
  <si>
    <t>05A115</t>
  </si>
  <si>
    <t>05A116</t>
  </si>
  <si>
    <t>05A117</t>
  </si>
  <si>
    <t>05A118</t>
  </si>
  <si>
    <t>05A119</t>
  </si>
  <si>
    <t>05A120</t>
  </si>
  <si>
    <t>05A121</t>
  </si>
  <si>
    <t>05A122</t>
  </si>
  <si>
    <t>05A123</t>
  </si>
  <si>
    <t>05A124</t>
  </si>
  <si>
    <t>05A125</t>
  </si>
  <si>
    <t>上島町</t>
    <rPh sb="0" eb="2">
      <t>カミジマ</t>
    </rPh>
    <rPh sb="2" eb="3">
      <t>マチ</t>
    </rPh>
    <phoneticPr fontId="2"/>
  </si>
  <si>
    <t>節減対象農薬5割以上減
化学肥料不使用</t>
    <rPh sb="16" eb="19">
      <t>フシヨウ</t>
    </rPh>
    <phoneticPr fontId="7"/>
  </si>
  <si>
    <t>節減対象農薬不使用・化学肥料不使用</t>
    <phoneticPr fontId="0"/>
  </si>
  <si>
    <t>松山市</t>
    <phoneticPr fontId="0"/>
  </si>
  <si>
    <t>特別栽培農産物</t>
    <rPh sb="0" eb="7">
      <t>トクベツサイバイノウサンブツ</t>
    </rPh>
    <phoneticPr fontId="0"/>
  </si>
  <si>
    <t>節減対象農薬５割以上減、化学肥料５割以上減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</si>
  <si>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節減対象農薬５割以上減、化学肥料5割以上減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1">
      <t>ワリイジョウゲン</t>
    </rPh>
    <phoneticPr fontId="0"/>
  </si>
  <si>
    <t>西予市</t>
    <rPh sb="0" eb="1">
      <t>セイ</t>
    </rPh>
    <rPh sb="1" eb="2">
      <t>ヨ</t>
    </rPh>
    <rPh sb="2" eb="3">
      <t>シ</t>
    </rPh>
    <phoneticPr fontId="7"/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</si>
  <si>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6">
      <t>ワリ</t>
    </rPh>
    <rPh sb="16" eb="18">
      <t>イジョウ</t>
    </rPh>
    <rPh sb="18" eb="19">
      <t>ゲン</t>
    </rPh>
    <phoneticPr fontId="2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</si>
  <si>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テラオ</t>
    </rPh>
    <rPh sb="22" eb="24">
      <t>ノリオ</t>
    </rPh>
    <phoneticPr fontId="2"/>
  </si>
  <si>
    <t>寺尾　悟志</t>
    <rPh sb="0" eb="2">
      <t>テラオ</t>
    </rPh>
    <rPh sb="3" eb="5">
      <t>サトシ</t>
    </rPh>
    <phoneticPr fontId="2"/>
  </si>
  <si>
    <t>愛媛県立丹原高等学校</t>
    <rPh sb="0" eb="4">
      <t>エヒメケンリツ</t>
    </rPh>
    <rPh sb="4" eb="10">
      <t>タンバラコウトウガッコウ</t>
    </rPh>
    <phoneticPr fontId="2"/>
  </si>
  <si>
    <t>実習助手　佐伯　憲士郎</t>
    <rPh sb="0" eb="2">
      <t>ジッシュウ</t>
    </rPh>
    <rPh sb="2" eb="4">
      <t>ジョシュ</t>
    </rPh>
    <rPh sb="5" eb="7">
      <t>サエキ</t>
    </rPh>
    <rPh sb="8" eb="9">
      <t>ノリ</t>
    </rPh>
    <rPh sb="9" eb="11">
      <t>シロウ</t>
    </rPh>
    <phoneticPr fontId="2"/>
  </si>
  <si>
    <t>宇高　浩二</t>
    <rPh sb="0" eb="2">
      <t>ウダカ</t>
    </rPh>
    <rPh sb="3" eb="5">
      <t>コウジ</t>
    </rPh>
    <phoneticPr fontId="2"/>
  </si>
  <si>
    <t>髙宮　陽司</t>
    <rPh sb="0" eb="2">
      <t>タカミヤ</t>
    </rPh>
    <rPh sb="3" eb="4">
      <t>ヨウ</t>
    </rPh>
    <rPh sb="4" eb="5">
      <t>ツカサ</t>
    </rPh>
    <phoneticPr fontId="2"/>
  </si>
  <si>
    <t>伊藤　孝司</t>
    <rPh sb="0" eb="2">
      <t>イトウ</t>
    </rPh>
    <rPh sb="3" eb="4">
      <t>タカシ</t>
    </rPh>
    <rPh sb="4" eb="5">
      <t>ツカサ</t>
    </rPh>
    <phoneticPr fontId="2"/>
  </si>
  <si>
    <t>農事組合法人ほのぼの農園</t>
    <rPh sb="0" eb="2">
      <t>ノウジ</t>
    </rPh>
    <rPh sb="2" eb="4">
      <t>クミアイ</t>
    </rPh>
    <rPh sb="4" eb="6">
      <t>ホウジン</t>
    </rPh>
    <rPh sb="10" eb="12">
      <t>ノウエン</t>
    </rPh>
    <phoneticPr fontId="2"/>
  </si>
  <si>
    <t>代表理事　髙市　眞一</t>
    <rPh sb="0" eb="2">
      <t>ダイヒョウ</t>
    </rPh>
    <rPh sb="2" eb="4">
      <t>リジ</t>
    </rPh>
    <rPh sb="5" eb="7">
      <t>タカイチ</t>
    </rPh>
    <rPh sb="8" eb="10">
      <t>シンイチ</t>
    </rPh>
    <phoneticPr fontId="2"/>
  </si>
  <si>
    <t>技術専門職員　河野　貴幸</t>
    <rPh sb="0" eb="2">
      <t>ギジュツ</t>
    </rPh>
    <rPh sb="2" eb="4">
      <t>センモン</t>
    </rPh>
    <rPh sb="4" eb="6">
      <t>ショクイン</t>
    </rPh>
    <rPh sb="7" eb="9">
      <t>コウノ</t>
    </rPh>
    <rPh sb="10" eb="12">
      <t>タカユキ</t>
    </rPh>
    <phoneticPr fontId="2"/>
  </si>
  <si>
    <t>森　茂喜</t>
    <rPh sb="0" eb="1">
      <t>モリ</t>
    </rPh>
    <rPh sb="2" eb="4">
      <t>シゲキ</t>
    </rPh>
    <phoneticPr fontId="2"/>
  </si>
  <si>
    <t>有限会社キルシェ
最上農園</t>
    <rPh sb="0" eb="4">
      <t>ユウゲンガイシャ</t>
    </rPh>
    <rPh sb="9" eb="11">
      <t>モガミ</t>
    </rPh>
    <rPh sb="11" eb="13">
      <t>ノウエン</t>
    </rPh>
    <phoneticPr fontId="2"/>
  </si>
  <si>
    <t>代表取締役　大槻　幸宏
（大槻　最上）</t>
    <rPh sb="0" eb="5">
      <t>ダイヒョウトリシマリヤク</t>
    </rPh>
    <rPh sb="6" eb="8">
      <t>オオツキ</t>
    </rPh>
    <rPh sb="9" eb="11">
      <t>ユキヒロ</t>
    </rPh>
    <rPh sb="13" eb="15">
      <t>オオツキ</t>
    </rPh>
    <rPh sb="16" eb="18">
      <t>モガミ</t>
    </rPh>
    <phoneticPr fontId="2"/>
  </si>
  <si>
    <t>和泉農園</t>
    <rPh sb="0" eb="2">
      <t>イズミ</t>
    </rPh>
    <rPh sb="2" eb="4">
      <t>ノウエン</t>
    </rPh>
    <phoneticPr fontId="2"/>
  </si>
  <si>
    <t>和泉　康平</t>
    <rPh sb="0" eb="2">
      <t>ワイズミ</t>
    </rPh>
    <rPh sb="3" eb="5">
      <t>コウヘイ</t>
    </rPh>
    <phoneticPr fontId="2"/>
  </si>
  <si>
    <t>二宮　裕基茂</t>
    <rPh sb="0" eb="2">
      <t>ニノミヤ</t>
    </rPh>
    <rPh sb="3" eb="4">
      <t>ユウ</t>
    </rPh>
    <rPh sb="4" eb="5">
      <t>モト</t>
    </rPh>
    <rPh sb="5" eb="6">
      <t>シゲ</t>
    </rPh>
    <phoneticPr fontId="2"/>
  </si>
  <si>
    <t>清家　多美雄</t>
    <rPh sb="0" eb="2">
      <t>セイケ</t>
    </rPh>
    <rPh sb="3" eb="6">
      <t>タミオ</t>
    </rPh>
    <phoneticPr fontId="2"/>
  </si>
  <si>
    <t>農業生産法人　株式会社ニュウズ</t>
    <rPh sb="0" eb="6">
      <t>ノウギョウセイサンホウジン</t>
    </rPh>
    <rPh sb="7" eb="11">
      <t>カブシキガイシャ</t>
    </rPh>
    <phoneticPr fontId="2"/>
  </si>
  <si>
    <t>中晩柑類（はるか）</t>
    <rPh sb="0" eb="3">
      <t>チュウバンカン</t>
    </rPh>
    <rPh sb="3" eb="4">
      <t>ルイ</t>
    </rPh>
    <phoneticPr fontId="7"/>
  </si>
  <si>
    <t>イチゴ：一般(養液栽培)</t>
    <rPh sb="4" eb="6">
      <t>イッパン</t>
    </rPh>
    <rPh sb="7" eb="9">
      <t>ヨウエキ</t>
    </rPh>
    <rPh sb="9" eb="11">
      <t>サイバイ</t>
    </rPh>
    <phoneticPr fontId="7"/>
  </si>
  <si>
    <t>ホウレンソウ
（ハウス周年栽培）</t>
    <rPh sb="11" eb="13">
      <t>シュウネン</t>
    </rPh>
    <rPh sb="13" eb="15">
      <t>サイバイ</t>
    </rPh>
    <phoneticPr fontId="2"/>
  </si>
  <si>
    <t>チンゲンサイ
（ハウス周年栽培）</t>
    <rPh sb="11" eb="13">
      <t>シュウネン</t>
    </rPh>
    <rPh sb="13" eb="15">
      <t>サイバイ</t>
    </rPh>
    <phoneticPr fontId="2"/>
  </si>
  <si>
    <t>コマツナ
（ハウス周年栽培）</t>
    <rPh sb="9" eb="11">
      <t>シュウネン</t>
    </rPh>
    <rPh sb="11" eb="13">
      <t>サイバイ</t>
    </rPh>
    <phoneticPr fontId="2"/>
  </si>
  <si>
    <t>ミズナ
（ハウス周年栽培）</t>
    <rPh sb="8" eb="10">
      <t>シュウネン</t>
    </rPh>
    <rPh sb="10" eb="12">
      <t>サイバイ</t>
    </rPh>
    <phoneticPr fontId="2"/>
  </si>
  <si>
    <t>ニンジン（秋播き）</t>
    <rPh sb="5" eb="7">
      <t>アキマ</t>
    </rPh>
    <phoneticPr fontId="2"/>
  </si>
  <si>
    <t>中晩柑類伊予柑</t>
    <rPh sb="0" eb="4">
      <t>チュウバンカンルイ</t>
    </rPh>
    <rPh sb="4" eb="7">
      <t>イヨカン</t>
    </rPh>
    <phoneticPr fontId="2"/>
  </si>
  <si>
    <t>中晩柑類その他</t>
    <rPh sb="0" eb="4">
      <t>チュウバンカンルイ</t>
    </rPh>
    <rPh sb="6" eb="7">
      <t>タ</t>
    </rPh>
    <phoneticPr fontId="2"/>
  </si>
  <si>
    <t>水稲 一般</t>
    <phoneticPr fontId="2"/>
  </si>
  <si>
    <t>タマネギ（極早生・早生）</t>
    <rPh sb="5" eb="8">
      <t>ゴクワセ</t>
    </rPh>
    <rPh sb="9" eb="11">
      <t>ワセ</t>
    </rPh>
    <phoneticPr fontId="2"/>
  </si>
  <si>
    <t>ブロッコリー（秋播き）</t>
    <rPh sb="7" eb="9">
      <t>アキマ</t>
    </rPh>
    <phoneticPr fontId="2"/>
  </si>
  <si>
    <t>レタス（露地）</t>
    <rPh sb="4" eb="6">
      <t>ロジ</t>
    </rPh>
    <phoneticPr fontId="2"/>
  </si>
  <si>
    <t>中晩柑類伊予柑</t>
    <rPh sb="0" eb="3">
      <t>チュウバンカン</t>
    </rPh>
    <rPh sb="3" eb="4">
      <t>ルイ</t>
    </rPh>
    <rPh sb="4" eb="7">
      <t>イヨカン</t>
    </rPh>
    <phoneticPr fontId="2"/>
  </si>
  <si>
    <t>中晩柑類
（甘平、露地）</t>
    <rPh sb="0" eb="3">
      <t>チュウバンカン</t>
    </rPh>
    <rPh sb="3" eb="4">
      <t>ルイ</t>
    </rPh>
    <rPh sb="6" eb="7">
      <t>カン</t>
    </rPh>
    <rPh sb="7" eb="8">
      <t>ペイ</t>
    </rPh>
    <rPh sb="9" eb="11">
      <t>ロジ</t>
    </rPh>
    <phoneticPr fontId="2"/>
  </si>
  <si>
    <t>中晩柑類
（不知火、露地）</t>
    <rPh sb="0" eb="3">
      <t>チュウバンカン</t>
    </rPh>
    <rPh sb="3" eb="4">
      <t>ルイ</t>
    </rPh>
    <rPh sb="6" eb="9">
      <t>シラヌイ</t>
    </rPh>
    <rPh sb="10" eb="12">
      <t>ロジ</t>
    </rPh>
    <phoneticPr fontId="2"/>
  </si>
  <si>
    <t>中晩柑類（甘平、施設）</t>
    <rPh sb="0" eb="3">
      <t>チュウバンカン</t>
    </rPh>
    <rPh sb="3" eb="4">
      <t>ルイ</t>
    </rPh>
    <rPh sb="5" eb="6">
      <t>カン</t>
    </rPh>
    <rPh sb="6" eb="7">
      <t>ペイ</t>
    </rPh>
    <rPh sb="8" eb="10">
      <t>シセツ</t>
    </rPh>
    <phoneticPr fontId="2"/>
  </si>
  <si>
    <t>中晩柑類（甘平）</t>
    <rPh sb="0" eb="3">
      <t>チュウバンカン</t>
    </rPh>
    <rPh sb="3" eb="4">
      <t>ルイ</t>
    </rPh>
    <rPh sb="5" eb="6">
      <t>カン</t>
    </rPh>
    <rPh sb="6" eb="7">
      <t>ペイ</t>
    </rPh>
    <phoneticPr fontId="2"/>
  </si>
  <si>
    <t>中晩柑類（せとか、温室・露地）</t>
    <rPh sb="0" eb="3">
      <t>チュウバンカン</t>
    </rPh>
    <rPh sb="3" eb="4">
      <t>ルイ</t>
    </rPh>
    <rPh sb="9" eb="11">
      <t>オンシツ</t>
    </rPh>
    <rPh sb="12" eb="14">
      <t>ロジ</t>
    </rPh>
    <phoneticPr fontId="2"/>
  </si>
  <si>
    <t>04A124</t>
  </si>
  <si>
    <t>05A034G</t>
  </si>
  <si>
    <t>05A077</t>
    <phoneticPr fontId="2"/>
  </si>
  <si>
    <t>04A109</t>
    <phoneticPr fontId="2"/>
  </si>
  <si>
    <t>04A110</t>
    <phoneticPr fontId="2"/>
  </si>
  <si>
    <t>04A111</t>
    <phoneticPr fontId="2"/>
  </si>
  <si>
    <t>05A018</t>
    <phoneticPr fontId="2"/>
  </si>
  <si>
    <t>05A056G</t>
    <phoneticPr fontId="2"/>
  </si>
  <si>
    <t>05A058G</t>
    <phoneticPr fontId="2"/>
  </si>
  <si>
    <t>05A059G</t>
    <phoneticPr fontId="2"/>
  </si>
  <si>
    <t>04A094G</t>
    <phoneticPr fontId="2"/>
  </si>
  <si>
    <t>04A118</t>
    <phoneticPr fontId="2"/>
  </si>
  <si>
    <t>04A119</t>
  </si>
  <si>
    <t>04A168</t>
    <phoneticPr fontId="2"/>
  </si>
  <si>
    <t>04A169</t>
  </si>
  <si>
    <t>04A172</t>
    <phoneticPr fontId="2"/>
  </si>
  <si>
    <t>04A176</t>
    <phoneticPr fontId="2"/>
  </si>
  <si>
    <t>04A177</t>
  </si>
  <si>
    <t>05B151</t>
    <phoneticPr fontId="7"/>
  </si>
  <si>
    <t>05B152G</t>
    <phoneticPr fontId="2"/>
  </si>
  <si>
    <t>05B153</t>
    <phoneticPr fontId="2"/>
  </si>
  <si>
    <t>05B154</t>
    <phoneticPr fontId="2"/>
  </si>
  <si>
    <t>05B155</t>
  </si>
  <si>
    <t>05B156</t>
  </si>
  <si>
    <t>05B157</t>
  </si>
  <si>
    <t>05B158</t>
  </si>
  <si>
    <t>05B159</t>
    <phoneticPr fontId="2"/>
  </si>
  <si>
    <t>05B160</t>
  </si>
  <si>
    <t>05B161</t>
  </si>
  <si>
    <t>05B162</t>
  </si>
  <si>
    <t>05B163</t>
    <phoneticPr fontId="2"/>
  </si>
  <si>
    <t>05B164G</t>
    <phoneticPr fontId="2"/>
  </si>
  <si>
    <t>05B165G</t>
    <phoneticPr fontId="2"/>
  </si>
  <si>
    <t>05B166G</t>
    <phoneticPr fontId="2"/>
  </si>
  <si>
    <t>05B167G</t>
    <phoneticPr fontId="2"/>
  </si>
  <si>
    <t>05B168</t>
  </si>
  <si>
    <t>05B169</t>
  </si>
  <si>
    <t>05B170</t>
  </si>
  <si>
    <t>05B171</t>
  </si>
  <si>
    <t>05B172</t>
    <phoneticPr fontId="2"/>
  </si>
  <si>
    <t>05B173</t>
  </si>
  <si>
    <t>05B174</t>
  </si>
  <si>
    <t>県認証農産物
県GAP農産物</t>
    <rPh sb="0" eb="1">
      <t>ケン</t>
    </rPh>
    <rPh sb="1" eb="3">
      <t>ニンショウ</t>
    </rPh>
    <rPh sb="3" eb="6">
      <t>ノウサンブツ</t>
    </rPh>
    <phoneticPr fontId="7"/>
  </si>
  <si>
    <t>養液栽培・節減対象農薬5割以上減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7"/>
  </si>
  <si>
    <t>西条市</t>
    <rPh sb="0" eb="3">
      <t>サイジョウシ</t>
    </rPh>
    <phoneticPr fontId="5"/>
  </si>
  <si>
    <t>特別栽培農産物</t>
    <rPh sb="0" eb="7">
      <t>トクベツサイバイノウサンブツ</t>
    </rPh>
    <phoneticPr fontId="2"/>
  </si>
  <si>
    <t>節減対象農薬５割以上減・化学肥料不使用</t>
    <rPh sb="0" eb="2">
      <t>セツゲン</t>
    </rPh>
    <rPh sb="2" eb="4">
      <t>タイショウ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2"/>
  </si>
  <si>
    <t>節減対象農薬5割以上減・化学肥料5割以上減</t>
    <rPh sb="0" eb="4">
      <t>セツゲンタイショウ</t>
    </rPh>
    <rPh sb="4" eb="6">
      <t>ノウヤク</t>
    </rPh>
    <rPh sb="7" eb="8">
      <t>ワリ</t>
    </rPh>
    <rPh sb="8" eb="10">
      <t>イジョウ</t>
    </rPh>
    <rPh sb="10" eb="11">
      <t>ゲン</t>
    </rPh>
    <rPh sb="12" eb="14">
      <t>カガク</t>
    </rPh>
    <rPh sb="14" eb="16">
      <t>ヒリョウ</t>
    </rPh>
    <rPh sb="17" eb="18">
      <t>ワリ</t>
    </rPh>
    <rPh sb="18" eb="20">
      <t>イジョウ</t>
    </rPh>
    <rPh sb="20" eb="21">
      <t>ゲン</t>
    </rPh>
    <phoneticPr fontId="1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</si>
  <si>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7" eb="8">
      <t>ワリ</t>
    </rPh>
    <rPh sb="8" eb="10">
      <t>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2"/>
  </si>
  <si>
    <t>JA東予園芸　楽しみ市</t>
    <rPh sb="2" eb="4">
      <t>トウヨ</t>
    </rPh>
    <rPh sb="4" eb="6">
      <t>エンゲイ</t>
    </rPh>
    <rPh sb="7" eb="8">
      <t>タノ</t>
    </rPh>
    <rPh sb="10" eb="11">
      <t>イチ</t>
    </rPh>
    <phoneticPr fontId="2"/>
  </si>
  <si>
    <t>直売所（さいさいきて屋）、スーパー（サニーマート、セブンスター）</t>
    <rPh sb="0" eb="3">
      <t>チョクバイジョ</t>
    </rPh>
    <rPh sb="10" eb="11">
      <t>ヤ</t>
    </rPh>
    <phoneticPr fontId="2"/>
  </si>
  <si>
    <t>県内市場、四国青果、インターネット</t>
    <rPh sb="0" eb="2">
      <t>ケンナイ</t>
    </rPh>
    <rPh sb="2" eb="4">
      <t>イチバ</t>
    </rPh>
    <rPh sb="5" eb="7">
      <t>シコク</t>
    </rPh>
    <rPh sb="7" eb="9">
      <t>セイカ</t>
    </rPh>
    <phoneticPr fontId="2"/>
  </si>
  <si>
    <t>東京都内の量販店、大阪府内の量販店、愛媛県業者</t>
    <rPh sb="0" eb="2">
      <t>トウキョウ</t>
    </rPh>
    <rPh sb="2" eb="4">
      <t>トナイ</t>
    </rPh>
    <rPh sb="5" eb="8">
      <t>リョウハンテン</t>
    </rPh>
    <rPh sb="9" eb="11">
      <t>オオサカ</t>
    </rPh>
    <rPh sb="11" eb="13">
      <t>フナイ</t>
    </rPh>
    <rPh sb="14" eb="17">
      <t>リョウハンテン</t>
    </rPh>
    <rPh sb="18" eb="21">
      <t>エヒメケン</t>
    </rPh>
    <rPh sb="21" eb="23">
      <t>ギョウシャ</t>
    </rPh>
    <phoneticPr fontId="2"/>
  </si>
  <si>
    <t>太陽市、お茶の水健康館、道後たま屋、柴又たま屋</t>
    <rPh sb="0" eb="2">
      <t>タイヨウ</t>
    </rPh>
    <rPh sb="2" eb="3">
      <t>イチ</t>
    </rPh>
    <rPh sb="5" eb="6">
      <t>チャ</t>
    </rPh>
    <rPh sb="7" eb="8">
      <t>ミズ</t>
    </rPh>
    <rPh sb="8" eb="10">
      <t>ケンコウ</t>
    </rPh>
    <rPh sb="10" eb="11">
      <t>カン</t>
    </rPh>
    <rPh sb="12" eb="14">
      <t>ドウゴ</t>
    </rPh>
    <rPh sb="16" eb="17">
      <t>ヤ</t>
    </rPh>
    <rPh sb="18" eb="20">
      <t>シバマタ</t>
    </rPh>
    <rPh sb="22" eb="23">
      <t>ヤ</t>
    </rPh>
    <phoneticPr fontId="2"/>
  </si>
  <si>
    <t>直販、オーガニック食品店等</t>
    <rPh sb="0" eb="2">
      <t>チョクハン</t>
    </rPh>
    <rPh sb="9" eb="11">
      <t>ショクヒン</t>
    </rPh>
    <rPh sb="11" eb="12">
      <t>テン</t>
    </rPh>
    <rPh sb="12" eb="13">
      <t>トウ</t>
    </rPh>
    <phoneticPr fontId="2"/>
  </si>
  <si>
    <t>愛媛産直協同センター、東都生協</t>
    <rPh sb="0" eb="2">
      <t>エヒメ</t>
    </rPh>
    <rPh sb="2" eb="4">
      <t>サンチョク</t>
    </rPh>
    <rPh sb="4" eb="6">
      <t>キョウドウ</t>
    </rPh>
    <rPh sb="11" eb="13">
      <t>トウト</t>
    </rPh>
    <rPh sb="13" eb="15">
      <t>セイキョウ</t>
    </rPh>
    <phoneticPr fontId="2"/>
  </si>
  <si>
    <t>有限会社シトラス、地元スーパー産直、地元市場</t>
    <rPh sb="0" eb="4">
      <t>ユウゲンガイシャ</t>
    </rPh>
    <rPh sb="9" eb="11">
      <t>ジモト</t>
    </rPh>
    <rPh sb="15" eb="17">
      <t>サンチョク</t>
    </rPh>
    <rPh sb="18" eb="20">
      <t>ジモト</t>
    </rPh>
    <rPh sb="20" eb="22">
      <t>イチバ</t>
    </rPh>
    <phoneticPr fontId="2"/>
  </si>
  <si>
    <t>有限会社シトラス、地元スーパー産直、地元販売業者へ卸販売</t>
    <rPh sb="0" eb="4">
      <t>ユウゲンガイシャ</t>
    </rPh>
    <rPh sb="9" eb="11">
      <t>ジモト</t>
    </rPh>
    <rPh sb="15" eb="17">
      <t>サンチョク</t>
    </rPh>
    <rPh sb="18" eb="20">
      <t>ジモト</t>
    </rPh>
    <rPh sb="20" eb="22">
      <t>ハンバイ</t>
    </rPh>
    <rPh sb="22" eb="24">
      <t>ギョウシャ</t>
    </rPh>
    <rPh sb="25" eb="28">
      <t>オロシハンバイ</t>
    </rPh>
    <phoneticPr fontId="2"/>
  </si>
  <si>
    <t>東京青果、東京多摩青果、新宿ベジフル、丸温松山中央青果、水戸中央青果</t>
    <rPh sb="0" eb="2">
      <t>トウキョウ</t>
    </rPh>
    <rPh sb="2" eb="4">
      <t>セイカ</t>
    </rPh>
    <rPh sb="5" eb="7">
      <t>トウキョウ</t>
    </rPh>
    <rPh sb="7" eb="9">
      <t>タマ</t>
    </rPh>
    <rPh sb="9" eb="11">
      <t>セイカ</t>
    </rPh>
    <rPh sb="12" eb="14">
      <t>シンジュク</t>
    </rPh>
    <rPh sb="19" eb="20">
      <t>マル</t>
    </rPh>
    <rPh sb="20" eb="21">
      <t>オン</t>
    </rPh>
    <rPh sb="21" eb="23">
      <t>マツヤマ</t>
    </rPh>
    <rPh sb="23" eb="25">
      <t>チュウオウ</t>
    </rPh>
    <rPh sb="25" eb="27">
      <t>セイカ</t>
    </rPh>
    <rPh sb="28" eb="30">
      <t>ミト</t>
    </rPh>
    <rPh sb="30" eb="32">
      <t>チュウオウ</t>
    </rPh>
    <rPh sb="32" eb="34">
      <t>セイカ</t>
    </rPh>
    <phoneticPr fontId="2"/>
  </si>
  <si>
    <t>ショップ、通販</t>
    <rPh sb="5" eb="7">
      <t>ツウハン</t>
    </rPh>
    <phoneticPr fontId="2"/>
  </si>
  <si>
    <t>株式会社石川興産</t>
    <rPh sb="0" eb="4">
      <t>カブシキガイシャ</t>
    </rPh>
    <rPh sb="4" eb="8">
      <t>イシカワコウサン</t>
    </rPh>
    <phoneticPr fontId="2"/>
  </si>
  <si>
    <t>生産管理者　八木　赳憲</t>
    <rPh sb="0" eb="5">
      <t>セイサンカンリシャ</t>
    </rPh>
    <rPh sb="6" eb="8">
      <t>ヤギ</t>
    </rPh>
    <rPh sb="9" eb="10">
      <t>タケ</t>
    </rPh>
    <rPh sb="10" eb="11">
      <t>ノリ</t>
    </rPh>
    <phoneticPr fontId="2"/>
  </si>
  <si>
    <t>05A127G</t>
    <phoneticPr fontId="2"/>
  </si>
  <si>
    <t>05B175G</t>
    <phoneticPr fontId="2"/>
  </si>
  <si>
    <t>県認証農産物、県GAP農産物</t>
    <rPh sb="0" eb="6">
      <t>ケンニンショウノウサンブツ</t>
    </rPh>
    <rPh sb="7" eb="8">
      <t>ケン</t>
    </rPh>
    <rPh sb="11" eb="14">
      <t>ノウサンブツ</t>
    </rPh>
    <phoneticPr fontId="7"/>
  </si>
  <si>
    <t>養液栽培・節減対象農薬3割以上減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7"/>
  </si>
  <si>
    <t>市場関係</t>
    <rPh sb="0" eb="4">
      <t>イチバカンケイ</t>
    </rPh>
    <phoneticPr fontId="2"/>
  </si>
  <si>
    <t>非結球レタス他9品目（養液）</t>
    <rPh sb="0" eb="3">
      <t>ヒケッキュウ</t>
    </rPh>
    <rPh sb="6" eb="7">
      <t>ホカ</t>
    </rPh>
    <rPh sb="8" eb="10">
      <t>ヒンモク</t>
    </rPh>
    <rPh sb="11" eb="13">
      <t>ヨウエキ</t>
    </rPh>
    <phoneticPr fontId="22"/>
  </si>
  <si>
    <t>05A128G</t>
    <phoneticPr fontId="2"/>
  </si>
  <si>
    <t>05B176G</t>
    <phoneticPr fontId="2"/>
  </si>
  <si>
    <t>養液栽培・節減対象農薬5割以上減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7"/>
  </si>
  <si>
    <t>市場関係、生協ほか</t>
    <rPh sb="0" eb="4">
      <t>イチバカンケイ</t>
    </rPh>
    <rPh sb="5" eb="7">
      <t>セイキョウ</t>
    </rPh>
    <phoneticPr fontId="2"/>
  </si>
  <si>
    <t>代表取締役　永井　正信</t>
    <rPh sb="0" eb="5">
      <t>ダイヒョウトリシマリヤク</t>
    </rPh>
    <rPh sb="6" eb="8">
      <t>ナガイ</t>
    </rPh>
    <rPh sb="9" eb="11">
      <t>マサノブ</t>
    </rPh>
    <phoneticPr fontId="2"/>
  </si>
  <si>
    <t>05B177</t>
  </si>
  <si>
    <t>直売所（DCM周桑店）</t>
    <rPh sb="0" eb="3">
      <t>チョクバイジョ</t>
    </rPh>
    <rPh sb="7" eb="9">
      <t>シュウソウ</t>
    </rPh>
    <rPh sb="9" eb="10">
      <t>ミセ</t>
    </rPh>
    <phoneticPr fontId="2"/>
  </si>
  <si>
    <t>檜垣　真城</t>
    <rPh sb="0" eb="2">
      <t>ヒガキ</t>
    </rPh>
    <rPh sb="3" eb="5">
      <t>マシロ</t>
    </rPh>
    <phoneticPr fontId="2"/>
  </si>
  <si>
    <t>05A104</t>
  </si>
  <si>
    <t>05B178</t>
  </si>
  <si>
    <t>直売所（さいさいきて屋）</t>
    <rPh sb="0" eb="3">
      <t>チョクバイジョ</t>
    </rPh>
    <rPh sb="10" eb="11">
      <t>ヤ</t>
    </rPh>
    <phoneticPr fontId="2"/>
  </si>
  <si>
    <t>村上　律子</t>
    <rPh sb="0" eb="2">
      <t>ムラカミ</t>
    </rPh>
    <rPh sb="3" eb="5">
      <t>リツコ</t>
    </rPh>
    <phoneticPr fontId="2"/>
  </si>
  <si>
    <t>05B179</t>
  </si>
  <si>
    <t>丸今青果</t>
    <rPh sb="0" eb="2">
      <t>マルイマ</t>
    </rPh>
    <rPh sb="2" eb="4">
      <t>セイカ</t>
    </rPh>
    <phoneticPr fontId="2"/>
  </si>
  <si>
    <t>冨田　健一</t>
    <rPh sb="0" eb="2">
      <t>トミタ</t>
    </rPh>
    <rPh sb="3" eb="5">
      <t>ケンイチ</t>
    </rPh>
    <phoneticPr fontId="2"/>
  </si>
  <si>
    <t>05B180</t>
  </si>
  <si>
    <t>丸今青果株式会社、丸温松山中央青果株式会社</t>
    <rPh sb="0" eb="2">
      <t>マルイマ</t>
    </rPh>
    <rPh sb="2" eb="4">
      <t>セイカ</t>
    </rPh>
    <rPh sb="4" eb="8">
      <t>カブシキガイシャ</t>
    </rPh>
    <rPh sb="9" eb="10">
      <t>マル</t>
    </rPh>
    <rPh sb="10" eb="11">
      <t>オン</t>
    </rPh>
    <rPh sb="11" eb="13">
      <t>マツヤマ</t>
    </rPh>
    <rPh sb="13" eb="15">
      <t>チュウオウ</t>
    </rPh>
    <rPh sb="15" eb="17">
      <t>セイカ</t>
    </rPh>
    <rPh sb="17" eb="21">
      <t>カブシキガイシャ</t>
    </rPh>
    <phoneticPr fontId="2"/>
  </si>
  <si>
    <t>ホウレンソウ(周年栽培）</t>
    <rPh sb="7" eb="9">
      <t>シュウネン</t>
    </rPh>
    <rPh sb="9" eb="11">
      <t>サイバイ</t>
    </rPh>
    <phoneticPr fontId="7"/>
  </si>
  <si>
    <t>05A139</t>
  </si>
  <si>
    <t>05B181</t>
  </si>
  <si>
    <t>節減対象農薬5割以上減・化学肥料不使用</t>
    <rPh sb="7" eb="8">
      <t>ワリ</t>
    </rPh>
    <rPh sb="8" eb="10">
      <t>イジョウ</t>
    </rPh>
    <rPh sb="10" eb="11">
      <t>ゲン</t>
    </rPh>
    <rPh sb="16" eb="19">
      <t>フシヨウ</t>
    </rPh>
    <phoneticPr fontId="7"/>
  </si>
  <si>
    <t>さいさいきて屋等（直売所）</t>
    <rPh sb="6" eb="7">
      <t>ヤ</t>
    </rPh>
    <rPh sb="7" eb="8">
      <t>トウ</t>
    </rPh>
    <rPh sb="9" eb="12">
      <t>チョクバイジョ</t>
    </rPh>
    <phoneticPr fontId="2"/>
  </si>
  <si>
    <t>非結球レタス(周年栽培）</t>
    <rPh sb="0" eb="3">
      <t>ヒケッキュウ</t>
    </rPh>
    <rPh sb="7" eb="9">
      <t>シュウネン</t>
    </rPh>
    <rPh sb="9" eb="11">
      <t>サイバイ</t>
    </rPh>
    <phoneticPr fontId="7"/>
  </si>
  <si>
    <t>05A140</t>
  </si>
  <si>
    <t>05B182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</si>
  <si>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7"/>
  </si>
  <si>
    <t>チンゲンサイ(周年栽培）</t>
    <rPh sb="7" eb="9">
      <t>シュウネン</t>
    </rPh>
    <rPh sb="9" eb="11">
      <t>サイバイ</t>
    </rPh>
    <phoneticPr fontId="7"/>
  </si>
  <si>
    <t>05A141</t>
  </si>
  <si>
    <t>05B183</t>
  </si>
  <si>
    <t>コマツナ(周年栽培）</t>
    <rPh sb="5" eb="7">
      <t>シュウネン</t>
    </rPh>
    <rPh sb="7" eb="9">
      <t>サイバイ</t>
    </rPh>
    <phoneticPr fontId="7"/>
  </si>
  <si>
    <t>05A142</t>
  </si>
  <si>
    <t>05B184</t>
  </si>
  <si>
    <t>ミズナ(周年栽培）</t>
    <rPh sb="4" eb="6">
      <t>シュウネン</t>
    </rPh>
    <rPh sb="6" eb="8">
      <t>サイバイ</t>
    </rPh>
    <phoneticPr fontId="7"/>
  </si>
  <si>
    <t>05A143</t>
  </si>
  <si>
    <t>05B185</t>
  </si>
  <si>
    <t>食良協力会</t>
    <rPh sb="0" eb="1">
      <t>ショク</t>
    </rPh>
    <rPh sb="1" eb="2">
      <t>ヨ</t>
    </rPh>
    <rPh sb="2" eb="5">
      <t>キョウリョクカイ</t>
    </rPh>
    <phoneticPr fontId="2"/>
  </si>
  <si>
    <t>タマネギ（極早生）</t>
    <rPh sb="5" eb="8">
      <t>ゴクワセ</t>
    </rPh>
    <phoneticPr fontId="2"/>
  </si>
  <si>
    <t>05A086</t>
    <phoneticPr fontId="2"/>
  </si>
  <si>
    <t>05B186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</si>
  <si>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2"/>
  </si>
  <si>
    <t>節減対象農薬不使用・化学肥料不使用</t>
    <rPh sb="0" eb="2">
      <t>セツゲン</t>
    </rPh>
    <rPh sb="2" eb="4">
      <t>タイショウ</t>
    </rPh>
    <rPh sb="6" eb="9">
      <t>フシヨウ</t>
    </rPh>
    <rPh sb="10" eb="14">
      <t>カガクヒリョウ</t>
    </rPh>
    <rPh sb="14" eb="17">
      <t>フシヨウ</t>
    </rPh>
    <phoneticPr fontId="2"/>
  </si>
  <si>
    <t>中晩柑類（ブラッドオレンジ、露地）</t>
    <rPh sb="0" eb="3">
      <t>チュウバンカン</t>
    </rPh>
    <rPh sb="3" eb="4">
      <t>ルイ</t>
    </rPh>
    <rPh sb="14" eb="16">
      <t>ロジ</t>
    </rPh>
    <phoneticPr fontId="2"/>
  </si>
  <si>
    <t>04A170</t>
    <phoneticPr fontId="9"/>
  </si>
  <si>
    <t>05B187</t>
  </si>
  <si>
    <t>有限会社シトラス、地元スーパー産直、無茶々園</t>
    <rPh sb="0" eb="4">
      <t>ユウゲンガイシャ</t>
    </rPh>
    <rPh sb="9" eb="11">
      <t>ヂモト</t>
    </rPh>
    <rPh sb="15" eb="17">
      <t>サンチョク</t>
    </rPh>
    <rPh sb="18" eb="19">
      <t>ム</t>
    </rPh>
    <rPh sb="19" eb="21">
      <t>チャチャ</t>
    </rPh>
    <rPh sb="21" eb="22">
      <t>エン</t>
    </rPh>
    <phoneticPr fontId="2"/>
  </si>
  <si>
    <t>05A063</t>
    <phoneticPr fontId="9"/>
  </si>
  <si>
    <t>05B188</t>
  </si>
  <si>
    <t>節減対象農薬５割以上減・化学肥料不使用</t>
    <rPh sb="0" eb="2">
      <t>セツゲン</t>
    </rPh>
    <rPh sb="2" eb="4">
      <t>タイショウ</t>
    </rPh>
    <rPh sb="4" eb="6">
      <t>ノウヤク</t>
    </rPh>
    <rPh sb="7" eb="8">
      <t>ワリ</t>
    </rPh>
    <rPh sb="8" eb="10">
      <t>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2"/>
  </si>
  <si>
    <t>有限会社シトラス、地元スーパー産直、関東市場、東北学校給食、無茶々園</t>
    <rPh sb="0" eb="4">
      <t>ユウゲンガイシャ</t>
    </rPh>
    <rPh sb="9" eb="11">
      <t>ヂモト</t>
    </rPh>
    <rPh sb="15" eb="17">
      <t>サンチョク</t>
    </rPh>
    <rPh sb="18" eb="22">
      <t>カントウイチバ</t>
    </rPh>
    <rPh sb="23" eb="29">
      <t>トウホクガッコウキュウショク</t>
    </rPh>
    <rPh sb="30" eb="31">
      <t>ム</t>
    </rPh>
    <rPh sb="31" eb="33">
      <t>チャチャ</t>
    </rPh>
    <rPh sb="33" eb="34">
      <t>エン</t>
    </rPh>
    <phoneticPr fontId="2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</si>
  <si>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20">
      <t>ダイヒョウトリシマリヤクシャチョウ</t>
    </rPh>
    <rPh sb="21" eb="23">
      <t>マツダ</t>
    </rPh>
    <rPh sb="24" eb="26">
      <t>マサハル</t>
    </rPh>
    <phoneticPr fontId="2"/>
  </si>
  <si>
    <t>第一マルエム青果有限会社</t>
    <rPh sb="0" eb="2">
      <t>ダイイチ</t>
    </rPh>
    <rPh sb="6" eb="8">
      <t>セイカ</t>
    </rPh>
    <rPh sb="8" eb="12">
      <t>ユウゲンガイシャ</t>
    </rPh>
    <phoneticPr fontId="2"/>
  </si>
  <si>
    <t>理事　豊久　哲芳</t>
    <rPh sb="0" eb="2">
      <t>リジ</t>
    </rPh>
    <rPh sb="3" eb="5">
      <t>トヨヒサ</t>
    </rPh>
    <rPh sb="6" eb="8">
      <t>テツヨシ</t>
    </rPh>
    <phoneticPr fontId="2"/>
  </si>
  <si>
    <t>中晩柑類（甘夏）</t>
    <rPh sb="0" eb="3">
      <t>チュウバンカン</t>
    </rPh>
    <rPh sb="3" eb="4">
      <t>ルイ</t>
    </rPh>
    <rPh sb="5" eb="7">
      <t>アマナツ</t>
    </rPh>
    <phoneticPr fontId="2"/>
  </si>
  <si>
    <t>04A178</t>
    <phoneticPr fontId="9"/>
  </si>
  <si>
    <t>05B189</t>
  </si>
  <si>
    <t>愛南町</t>
    <rPh sb="0" eb="3">
      <t>アイナンチョウ</t>
    </rPh>
    <phoneticPr fontId="2"/>
  </si>
  <si>
    <t>京果京都青果合同（株）ほか</t>
    <rPh sb="0" eb="1">
      <t>キョウ</t>
    </rPh>
    <rPh sb="1" eb="2">
      <t>カ</t>
    </rPh>
    <rPh sb="2" eb="4">
      <t>キョウト</t>
    </rPh>
    <rPh sb="4" eb="8">
      <t>セイカゴウドウ</t>
    </rPh>
    <rPh sb="9" eb="10">
      <t>カブ</t>
    </rPh>
    <phoneticPr fontId="2"/>
  </si>
  <si>
    <t>中晩柑類（河内晩柑）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phoneticPr fontId="2"/>
  </si>
  <si>
    <t>04A179</t>
  </si>
  <si>
    <t>05B190</t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</si>
  <si>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17" eb="19">
      <t>ゴウダ</t>
    </rPh>
    <rPh sb="20" eb="21">
      <t>ヒサシ</t>
    </rPh>
    <phoneticPr fontId="2"/>
  </si>
  <si>
    <t>05A126</t>
    <phoneticPr fontId="2"/>
  </si>
  <si>
    <t>養液栽培・節減対象農薬3割以上減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4"/>
  </si>
  <si>
    <t>養液栽培・節減対象農薬5割以上減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4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</si>
  <si>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テラオ</t>
    </rPh>
    <rPh sb="22" eb="23">
      <t>ノリ</t>
    </rPh>
    <rPh sb="23" eb="24">
      <t>ユウ</t>
    </rPh>
    <phoneticPr fontId="2"/>
  </si>
  <si>
    <t>中晩柑類（はるか）</t>
    <rPh sb="0" eb="3">
      <t>チュウバンカン</t>
    </rPh>
    <rPh sb="3" eb="4">
      <t>ルイ</t>
    </rPh>
    <phoneticPr fontId="24"/>
  </si>
  <si>
    <t>05A129</t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</si>
  <si>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6">
      <t>ダイヒョウリジ</t>
    </rPh>
    <rPh sb="16" eb="19">
      <t>クミアイチョウ</t>
    </rPh>
    <rPh sb="20" eb="22">
      <t>カトウ</t>
    </rPh>
    <rPh sb="23" eb="24">
      <t>ナオ</t>
    </rPh>
    <phoneticPr fontId="2"/>
  </si>
  <si>
    <t>05A130</t>
  </si>
  <si>
    <t>愛媛県立丹原高等学校
校長　菊池　博喜</t>
    <rPh sb="0" eb="2">
      <t>エヒメ</t>
    </rPh>
    <rPh sb="2" eb="4">
      <t>ケンリツ</t>
    </rPh>
    <rPh sb="4" eb="6">
      <t>タンバラ</t>
    </rPh>
    <rPh sb="6" eb="8">
      <t>コウトウ</t>
    </rPh>
    <rPh sb="8" eb="10">
      <t>ガッコウ</t>
    </rPh>
    <rPh sb="11" eb="13">
      <t>コウチョウ</t>
    </rPh>
    <phoneticPr fontId="2"/>
  </si>
  <si>
    <t>05A131G</t>
    <phoneticPr fontId="2"/>
  </si>
  <si>
    <t>05A132</t>
  </si>
  <si>
    <t>05A133</t>
  </si>
  <si>
    <t>05A134</t>
  </si>
  <si>
    <t>05A135</t>
  </si>
  <si>
    <t>05A136</t>
  </si>
  <si>
    <t>05A137</t>
  </si>
  <si>
    <t>05A138</t>
  </si>
  <si>
    <t>ホウレンソウ(周年栽培）</t>
    <rPh sb="7" eb="9">
      <t>シュウネン</t>
    </rPh>
    <rPh sb="9" eb="11">
      <t>サイバイ</t>
    </rPh>
    <phoneticPr fontId="24"/>
  </si>
  <si>
    <t>節減対象農薬5割以上減・化学肥料不使用</t>
    <rPh sb="7" eb="8">
      <t>ワリ</t>
    </rPh>
    <rPh sb="8" eb="10">
      <t>イジョウ</t>
    </rPh>
    <rPh sb="10" eb="11">
      <t>ゲン</t>
    </rPh>
    <rPh sb="16" eb="19">
      <t>フシヨウ</t>
    </rPh>
    <phoneticPr fontId="24"/>
  </si>
  <si>
    <t>非結球レタス(周年栽培）</t>
    <rPh sb="0" eb="3">
      <t>ヒケッキュウ</t>
    </rPh>
    <rPh sb="7" eb="9">
      <t>シュウネン</t>
    </rPh>
    <rPh sb="9" eb="11">
      <t>サイバイ</t>
    </rPh>
    <phoneticPr fontId="24"/>
  </si>
  <si>
    <t>チンゲンサイ(周年栽培）</t>
    <rPh sb="7" eb="9">
      <t>シュウネン</t>
    </rPh>
    <rPh sb="9" eb="11">
      <t>サイバイ</t>
    </rPh>
    <phoneticPr fontId="24"/>
  </si>
  <si>
    <t>コマツナ(周年栽培）</t>
    <rPh sb="5" eb="7">
      <t>シュウネン</t>
    </rPh>
    <rPh sb="7" eb="9">
      <t>サイバイ</t>
    </rPh>
    <phoneticPr fontId="24"/>
  </si>
  <si>
    <t>ミズナ(周年栽培）</t>
    <rPh sb="4" eb="6">
      <t>シュウネン</t>
    </rPh>
    <rPh sb="6" eb="8">
      <t>サイバイ</t>
    </rPh>
    <phoneticPr fontId="24"/>
  </si>
  <si>
    <t>松山市農業協同組合
代表理事組合長　阿部　和孝</t>
    <rPh sb="10" eb="17">
      <t>ダイヒョウリジクミアイチョウ</t>
    </rPh>
    <rPh sb="18" eb="20">
      <t>アベ</t>
    </rPh>
    <rPh sb="21" eb="23">
      <t>カズタカ</t>
    </rPh>
    <phoneticPr fontId="2"/>
  </si>
  <si>
    <t>トマト：普通7か月（早期・普通期・晩期）</t>
    <rPh sb="10" eb="12">
      <t>ソウキ</t>
    </rPh>
    <rPh sb="13" eb="15">
      <t>フツウ</t>
    </rPh>
    <rPh sb="15" eb="16">
      <t>キ</t>
    </rPh>
    <rPh sb="17" eb="19">
      <t>バンキ</t>
    </rPh>
    <phoneticPr fontId="2"/>
  </si>
  <si>
    <t>05A144</t>
  </si>
  <si>
    <t>節減対象農薬3割以上減・化学肥料3割以上減</t>
  </si>
  <si>
    <t>05A145</t>
  </si>
  <si>
    <t>05A146</t>
  </si>
  <si>
    <t>水稲（稚苗育苗栽培：コシヒカリ、一般）</t>
    <rPh sb="3" eb="5">
      <t>チナエ</t>
    </rPh>
    <rPh sb="5" eb="7">
      <t>イクビョウ</t>
    </rPh>
    <rPh sb="7" eb="9">
      <t>サイバイ</t>
    </rPh>
    <rPh sb="16" eb="18">
      <t>イッパン</t>
    </rPh>
    <phoneticPr fontId="2"/>
  </si>
  <si>
    <t>05A147</t>
  </si>
  <si>
    <t>水稲（コシヒカリ）</t>
    <phoneticPr fontId="2"/>
  </si>
  <si>
    <t>05A148</t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</si>
  <si>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サトル</t>
    </rPh>
    <phoneticPr fontId="2"/>
  </si>
  <si>
    <t>05A149</t>
  </si>
  <si>
    <t>05A150</t>
  </si>
  <si>
    <t>05A151</t>
  </si>
  <si>
    <t>トマト（普通7か月）</t>
    <phoneticPr fontId="0"/>
  </si>
  <si>
    <t>05A152</t>
  </si>
  <si>
    <t>ミニトマト：普通（ハウス夏秋）</t>
    <rPh sb="12" eb="14">
      <t>カシュウ</t>
    </rPh>
    <phoneticPr fontId="0"/>
  </si>
  <si>
    <t>05A153</t>
  </si>
  <si>
    <t>松前町</t>
    <phoneticPr fontId="0"/>
  </si>
  <si>
    <t>水稲（一般）</t>
    <phoneticPr fontId="2"/>
  </si>
  <si>
    <t>05A154G</t>
    <phoneticPr fontId="2"/>
  </si>
  <si>
    <t>水稲：一般・コシヒカリ</t>
    <phoneticPr fontId="2"/>
  </si>
  <si>
    <t>05A155G</t>
    <phoneticPr fontId="2"/>
  </si>
  <si>
    <t xml:space="preserve">ズッキーニ </t>
  </si>
  <si>
    <t>05A156G</t>
    <phoneticPr fontId="2"/>
  </si>
  <si>
    <t xml:space="preserve">ピーマン </t>
  </si>
  <si>
    <t>05A157G</t>
    <phoneticPr fontId="2"/>
  </si>
  <si>
    <t>ナス（普通8か月）</t>
    <phoneticPr fontId="2"/>
  </si>
  <si>
    <t>05A158G</t>
    <phoneticPr fontId="2"/>
  </si>
  <si>
    <t>05A159G</t>
    <phoneticPr fontId="2"/>
  </si>
  <si>
    <t>05A160G</t>
    <phoneticPr fontId="2"/>
  </si>
  <si>
    <t xml:space="preserve">サツマイモ </t>
  </si>
  <si>
    <t>05A161G</t>
    <phoneticPr fontId="2"/>
  </si>
  <si>
    <t>05A162G</t>
    <phoneticPr fontId="2"/>
  </si>
  <si>
    <t>夏秋トマト（雨よけ）</t>
    <rPh sb="0" eb="1">
      <t>カ</t>
    </rPh>
    <rPh sb="1" eb="2">
      <t>シュウ</t>
    </rPh>
    <rPh sb="6" eb="7">
      <t>アマ</t>
    </rPh>
    <phoneticPr fontId="2"/>
  </si>
  <si>
    <t>05A163</t>
  </si>
  <si>
    <t>05A164</t>
  </si>
  <si>
    <t>05A165</t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</si>
  <si>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20">
      <t>ダイヒョウトリシマリヤク</t>
    </rPh>
    <rPh sb="21" eb="23">
      <t>タマダ</t>
    </rPh>
    <rPh sb="24" eb="26">
      <t>ミツヒコ</t>
    </rPh>
    <phoneticPr fontId="2"/>
  </si>
  <si>
    <t>05A166</t>
  </si>
  <si>
    <t>05A167</t>
  </si>
  <si>
    <t>05A168</t>
  </si>
  <si>
    <t>水稲：一般（あきたこまち、モチミノリ、にじのきらめき）れんげ</t>
    <rPh sb="0" eb="2">
      <t>スイトウ</t>
    </rPh>
    <rPh sb="3" eb="5">
      <t>イッパン</t>
    </rPh>
    <phoneticPr fontId="2"/>
  </si>
  <si>
    <t>05A169</t>
  </si>
  <si>
    <t>05A170</t>
  </si>
  <si>
    <t>05A171</t>
  </si>
  <si>
    <t>水稲（コシヒカリ・にこまる・モチミノリ）直播</t>
    <rPh sb="0" eb="2">
      <t>スイトウ</t>
    </rPh>
    <rPh sb="20" eb="22">
      <t>ジカマキ</t>
    </rPh>
    <phoneticPr fontId="2"/>
  </si>
  <si>
    <t>05A172</t>
  </si>
  <si>
    <t>05A173</t>
  </si>
  <si>
    <t>05A174</t>
  </si>
  <si>
    <t>香酸柑橘類（レモン、露地）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2"/>
  </si>
  <si>
    <t>05A175</t>
  </si>
  <si>
    <t>中晩柑類（甘平、露地）</t>
    <rPh sb="0" eb="3">
      <t>チュウバンカン</t>
    </rPh>
    <rPh sb="3" eb="4">
      <t>ルイ</t>
    </rPh>
    <rPh sb="5" eb="6">
      <t>カン</t>
    </rPh>
    <rPh sb="6" eb="7">
      <t>ペイ</t>
    </rPh>
    <rPh sb="8" eb="10">
      <t>ロジ</t>
    </rPh>
    <phoneticPr fontId="2"/>
  </si>
  <si>
    <t>05A176</t>
  </si>
  <si>
    <t>節減対象農薬５割以上減・化学肥料不使用</t>
    <rPh sb="16" eb="19">
      <t>フシヨウ</t>
    </rPh>
    <phoneticPr fontId="2"/>
  </si>
  <si>
    <t>中晩柑類（不知火、露地）</t>
    <rPh sb="0" eb="3">
      <t>チュウバンカン</t>
    </rPh>
    <rPh sb="3" eb="4">
      <t>ルイ</t>
    </rPh>
    <rPh sb="5" eb="8">
      <t>シラヌイ</t>
    </rPh>
    <rPh sb="9" eb="11">
      <t>ロジ</t>
    </rPh>
    <phoneticPr fontId="2"/>
  </si>
  <si>
    <t>05A177</t>
  </si>
  <si>
    <t>05A178</t>
  </si>
  <si>
    <t>05A179</t>
  </si>
  <si>
    <t>鬼北町、松野町、宇和島市</t>
    <rPh sb="0" eb="3">
      <t>キホクチョウ</t>
    </rPh>
    <rPh sb="4" eb="7">
      <t>マツノチョウ</t>
    </rPh>
    <rPh sb="8" eb="12">
      <t>ウワジマシ</t>
    </rPh>
    <phoneticPr fontId="7"/>
  </si>
  <si>
    <t>05A180</t>
  </si>
  <si>
    <t>05A181</t>
  </si>
  <si>
    <t>有限会社ワールドファーマーズ
代表取締役　森崎　正</t>
    <rPh sb="0" eb="4">
      <t>ユウゲンガイシャ</t>
    </rPh>
    <rPh sb="15" eb="20">
      <t>ダイヒョウトリシマリヤク</t>
    </rPh>
    <rPh sb="21" eb="23">
      <t>モリサキ</t>
    </rPh>
    <rPh sb="24" eb="25">
      <t>タダシ</t>
    </rPh>
    <phoneticPr fontId="2"/>
  </si>
  <si>
    <t>05A182</t>
  </si>
  <si>
    <t>鬼北町、宇和島市</t>
    <rPh sb="0" eb="3">
      <t>キホクチョウ</t>
    </rPh>
    <rPh sb="4" eb="8">
      <t>ウワジマシ</t>
    </rPh>
    <phoneticPr fontId="7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</si>
  <si>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キクチ</t>
    </rPh>
    <rPh sb="23" eb="25">
      <t>ヒデアキ</t>
    </rPh>
    <phoneticPr fontId="2"/>
  </si>
  <si>
    <t>05A183</t>
  </si>
  <si>
    <t>05A184</t>
  </si>
  <si>
    <t>05A185</t>
  </si>
  <si>
    <t>05A186</t>
  </si>
  <si>
    <t>愛南町</t>
    <rPh sb="0" eb="3">
      <t>アイナンチョウ</t>
    </rPh>
    <phoneticPr fontId="7"/>
  </si>
  <si>
    <t>05A187</t>
  </si>
  <si>
    <t>株式会社ホープル
代表取締役　山本　俊幸</t>
    <rPh sb="0" eb="4">
      <t>カブシキガイシャ</t>
    </rPh>
    <rPh sb="9" eb="14">
      <t>ダイヒョウトリシマリヤク</t>
    </rPh>
    <rPh sb="15" eb="17">
      <t>ヤマモト</t>
    </rPh>
    <rPh sb="18" eb="20">
      <t>トシユキ</t>
    </rPh>
    <phoneticPr fontId="2"/>
  </si>
  <si>
    <t>05A188</t>
  </si>
  <si>
    <t>有限会社マル南フルーツ
代表取締役　酒栄　憲三</t>
    <rPh sb="0" eb="4">
      <t>ユウゲンガイシャ</t>
    </rPh>
    <rPh sb="6" eb="7">
      <t>ナン</t>
    </rPh>
    <rPh sb="12" eb="17">
      <t>ダイヒョウトリシマリヤク</t>
    </rPh>
    <rPh sb="18" eb="19">
      <t>サケ</t>
    </rPh>
    <rPh sb="19" eb="20">
      <t>エイ</t>
    </rPh>
    <rPh sb="21" eb="23">
      <t>ケンゾウ</t>
    </rPh>
    <phoneticPr fontId="2"/>
  </si>
  <si>
    <t>香酸柑橘類（レモン）</t>
    <rPh sb="0" eb="1">
      <t>コウ</t>
    </rPh>
    <rPh sb="1" eb="2">
      <t>サン</t>
    </rPh>
    <rPh sb="2" eb="4">
      <t>カンキツ</t>
    </rPh>
    <rPh sb="4" eb="5">
      <t>ルイ</t>
    </rPh>
    <phoneticPr fontId="2"/>
  </si>
  <si>
    <t>05A189</t>
  </si>
  <si>
    <t>ミニトマト（普通）</t>
    <rPh sb="6" eb="8">
      <t>フツウ</t>
    </rPh>
    <phoneticPr fontId="2"/>
  </si>
  <si>
    <t>05A190</t>
  </si>
  <si>
    <t>株式会社まちづくり松野
代表取締役　坂本　浩</t>
    <rPh sb="0" eb="4">
      <t>カブシキガイシャ</t>
    </rPh>
    <rPh sb="9" eb="11">
      <t>マツノ</t>
    </rPh>
    <rPh sb="12" eb="17">
      <t>ダイヒョウトリシマリヤク</t>
    </rPh>
    <rPh sb="18" eb="20">
      <t>サカモト</t>
    </rPh>
    <rPh sb="21" eb="22">
      <t>ヒロ</t>
    </rPh>
    <phoneticPr fontId="2"/>
  </si>
  <si>
    <t>水稲（コシヒカリ、一般：らいちょうもち）</t>
    <rPh sb="0" eb="2">
      <t>スイトウ</t>
    </rPh>
    <rPh sb="9" eb="11">
      <t>イッパン</t>
    </rPh>
    <phoneticPr fontId="2"/>
  </si>
  <si>
    <t>05A191</t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</si>
  <si>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イヒデ</t>
    </rPh>
    <phoneticPr fontId="2"/>
  </si>
  <si>
    <t>水稲（一般）</t>
    <rPh sb="0" eb="2">
      <t>スイトウ</t>
    </rPh>
    <rPh sb="3" eb="5">
      <t>イッパン</t>
    </rPh>
    <phoneticPr fontId="2"/>
  </si>
  <si>
    <t>05A192G</t>
    <phoneticPr fontId="2"/>
  </si>
  <si>
    <t>県認証農産物、
県ＧＡＰ農産物</t>
    <rPh sb="8" eb="9">
      <t>ケン</t>
    </rPh>
    <rPh sb="12" eb="15">
      <t>ノウサンブツ</t>
    </rPh>
    <phoneticPr fontId="2"/>
  </si>
  <si>
    <t>大洲市</t>
    <rPh sb="0" eb="3">
      <t>オオズシ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</si>
</sst>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);[Red]\(#,##0.0\)"/>
    <numFmt numFmtId="177" formatCode="0.0"/>
    <numFmt numFmtId="178" formatCode="[$-411]ge\.m\.d;@"/>
    <numFmt numFmtId="179" formatCode="#,##0.0;[Red]\-#,##0.0"/>
    <numFmt numFmtId="180" formatCode="#,##0_);[Red]\(#,##0\)"/>
    <numFmt numFmtId="181" formatCode="#,##0_ "/>
    <numFmt numFmtId="182" formatCode="0.0_);[Red]\(0.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ゴシック"/>
      <family val="3"/>
      <charset val="128"/>
    </font>
    <font>
      <sz val="11"/>
      <color rgb="FF392A2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23" fillId="0" borderId="0"/>
    <xf numFmtId="38" fontId="1" fillId="0" borderId="0" applyFont="0" applyFill="0" applyBorder="0" applyAlignment="0" applyProtection="0"/>
  </cellStyleXfs>
  <cellXfs count="446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2" xfId="13" applyFont="1" applyFill="1" applyBorder="1" applyAlignment="1">
      <alignment horizontal="center" vertical="center" wrapText="1"/>
    </xf>
    <xf numFmtId="0" fontId="1" fillId="0" borderId="0" xfId="13" applyFont="1" applyFill="1" applyAlignment="1">
      <alignment vertical="center"/>
    </xf>
    <xf numFmtId="0" fontId="1" fillId="0" borderId="0" xfId="13" applyFont="1" applyFill="1" applyAlignment="1">
      <alignment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0" xfId="13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9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5" fillId="0" borderId="1" xfId="9" applyFont="1" applyFill="1" applyBorder="1" applyAlignment="1">
      <alignment horizontal="left" vertical="center" wrapText="1" shrinkToFit="1"/>
    </xf>
    <xf numFmtId="57" fontId="5" fillId="0" borderId="1" xfId="9" applyNumberFormat="1" applyFont="1" applyFill="1" applyBorder="1" applyAlignment="1">
      <alignment horizontal="center" vertical="center" wrapText="1"/>
    </xf>
    <xf numFmtId="0" fontId="13" fillId="0" borderId="0" xfId="13" applyFont="1" applyFill="1" applyAlignment="1">
      <alignment horizontal="center" vertical="center" wrapText="1"/>
    </xf>
    <xf numFmtId="0" fontId="15" fillId="0" borderId="0" xfId="17">
      <alignment vertical="center"/>
    </xf>
    <xf numFmtId="0" fontId="15" fillId="0" borderId="0" xfId="17" applyAlignment="1">
      <alignment vertical="center" wrapText="1"/>
    </xf>
    <xf numFmtId="0" fontId="15" fillId="0" borderId="0" xfId="17" applyAlignment="1">
      <alignment horizontal="left" vertical="center"/>
    </xf>
    <xf numFmtId="0" fontId="5" fillId="0" borderId="1" xfId="17" applyFont="1" applyBorder="1">
      <alignment vertical="center"/>
    </xf>
    <xf numFmtId="0" fontId="5" fillId="0" borderId="1" xfId="17" applyFont="1" applyBorder="1" applyAlignment="1">
      <alignment horizontal="left" vertical="center"/>
    </xf>
    <xf numFmtId="0" fontId="12" fillId="0" borderId="1" xfId="17" applyFont="1" applyBorder="1" applyAlignment="1">
      <alignment horizontal="left" vertical="center"/>
    </xf>
    <xf numFmtId="0" fontId="12" fillId="0" borderId="1" xfId="17" applyFont="1" applyBorder="1" applyAlignment="1">
      <alignment vertical="center" wrapText="1"/>
    </xf>
    <xf numFmtId="0" fontId="15" fillId="0" borderId="1" xfId="17" applyBorder="1" applyAlignment="1">
      <alignment horizontal="left" vertical="center"/>
    </xf>
    <xf numFmtId="0" fontId="10" fillId="0" borderId="1" xfId="17" applyFont="1" applyBorder="1">
      <alignment vertical="center"/>
    </xf>
    <xf numFmtId="0" fontId="8" fillId="0" borderId="1" xfId="17" applyFont="1" applyBorder="1">
      <alignment vertical="center"/>
    </xf>
    <xf numFmtId="0" fontId="11" fillId="0" borderId="1" xfId="17" applyFont="1" applyBorder="1">
      <alignment vertical="center"/>
    </xf>
    <xf numFmtId="177" fontId="1" fillId="0" borderId="1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57" fontId="0" fillId="7" borderId="2" xfId="0" applyNumberFormat="1" applyFont="1" applyFill="1" applyBorder="1" applyAlignment="1">
      <alignment horizontal="center" vertical="center" wrapText="1"/>
    </xf>
    <xf numFmtId="0" fontId="0" fillId="9" borderId="0" xfId="13" applyFont="1" applyFill="1" applyAlignment="1">
      <alignment vertical="center" wrapText="1" shrinkToFit="1"/>
    </xf>
    <xf numFmtId="0" fontId="0" fillId="9" borderId="0" xfId="13" applyFont="1" applyFill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13" applyFont="1" applyFill="1" applyAlignment="1">
      <alignment vertical="center" wrapText="1" shrinkToFit="1"/>
    </xf>
    <xf numFmtId="0" fontId="0" fillId="0" borderId="0" xfId="13" applyFont="1" applyFill="1" applyAlignment="1">
      <alignment horizontal="center" vertical="center" wrapText="1"/>
    </xf>
    <xf numFmtId="0" fontId="0" fillId="0" borderId="0" xfId="13" applyFont="1" applyFill="1" applyAlignment="1">
      <alignment vertical="center" wrapText="1"/>
    </xf>
    <xf numFmtId="58" fontId="13" fillId="0" borderId="0" xfId="13" applyNumberFormat="1" applyFont="1" applyFill="1" applyAlignment="1">
      <alignment horizontal="center" vertical="center" wrapText="1" shrinkToFit="1"/>
    </xf>
    <xf numFmtId="176" fontId="0" fillId="0" borderId="0" xfId="13" applyNumberFormat="1" applyFont="1" applyFill="1" applyAlignment="1">
      <alignment vertical="center" wrapText="1" shrinkToFit="1"/>
    </xf>
    <xf numFmtId="0" fontId="5" fillId="0" borderId="1" xfId="0" applyFont="1" applyFill="1" applyBorder="1">
      <alignment vertical="center"/>
    </xf>
    <xf numFmtId="0" fontId="15" fillId="0" borderId="0" xfId="17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" xfId="9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9" applyFont="1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14" fillId="0" borderId="1" xfId="9" applyFont="1" applyFill="1" applyBorder="1" applyAlignment="1">
      <alignment horizontal="center" vertical="center"/>
    </xf>
    <xf numFmtId="57" fontId="1" fillId="0" borderId="1" xfId="9" applyNumberFormat="1" applyFont="1" applyFill="1" applyBorder="1" applyAlignment="1">
      <alignment horizontal="center" vertical="center"/>
    </xf>
    <xf numFmtId="57" fontId="5" fillId="0" borderId="1" xfId="9" applyNumberFormat="1" applyFont="1" applyFill="1" applyBorder="1" applyAlignment="1">
      <alignment horizontal="center" vertical="center"/>
    </xf>
    <xf numFmtId="57" fontId="0" fillId="0" borderId="1" xfId="9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shrinkToFit="1"/>
    </xf>
    <xf numFmtId="0" fontId="13" fillId="0" borderId="1" xfId="9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 shrinkToFit="1"/>
    </xf>
    <xf numFmtId="38" fontId="5" fillId="0" borderId="1" xfId="2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vertical="center" wrapText="1"/>
    </xf>
    <xf numFmtId="0" fontId="21" fillId="0" borderId="0" xfId="17" applyFont="1" applyAlignment="1">
      <alignment vertical="center" wrapText="1"/>
    </xf>
    <xf numFmtId="0" fontId="0" fillId="0" borderId="1" xfId="9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13" applyFont="1" applyFill="1" applyBorder="1" applyAlignment="1">
      <alignment vertical="center" wrapText="1" shrinkToFit="1"/>
    </xf>
    <xf numFmtId="38" fontId="0" fillId="0" borderId="1" xfId="1" applyFont="1" applyFill="1" applyBorder="1">
      <alignment vertical="center"/>
    </xf>
    <xf numFmtId="0" fontId="0" fillId="0" borderId="1" xfId="7" applyFont="1" applyFill="1" applyBorder="1" applyAlignment="1">
      <alignment vertical="center" wrapText="1"/>
    </xf>
    <xf numFmtId="0" fontId="0" fillId="0" borderId="3" xfId="9" applyFont="1" applyFill="1" applyBorder="1" applyAlignment="1">
      <alignment vertical="center" wrapText="1"/>
    </xf>
    <xf numFmtId="0" fontId="1" fillId="0" borderId="1" xfId="9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left" vertical="center" wrapText="1" shrinkToFit="1"/>
    </xf>
    <xf numFmtId="0" fontId="1" fillId="0" borderId="0" xfId="1" applyNumberFormat="1" applyFont="1" applyFill="1" applyBorder="1" applyAlignment="1">
      <alignment horizontal="left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9" applyFont="1" applyFill="1" applyBorder="1" applyAlignment="1">
      <alignment horizontal="left" vertical="center" wrapText="1"/>
    </xf>
    <xf numFmtId="0" fontId="0" fillId="0" borderId="2" xfId="9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textRotation="255"/>
    </xf>
    <xf numFmtId="0" fontId="0" fillId="3" borderId="1" xfId="9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textRotation="255"/>
    </xf>
    <xf numFmtId="0" fontId="5" fillId="5" borderId="1" xfId="9" applyFont="1" applyFill="1" applyBorder="1" applyAlignment="1">
      <alignment horizontal="center" vertical="center" textRotation="255"/>
    </xf>
    <xf numFmtId="0" fontId="0" fillId="6" borderId="1" xfId="0" applyFont="1" applyFill="1" applyBorder="1" applyAlignment="1">
      <alignment horizontal="center" vertical="center" textRotation="255"/>
    </xf>
    <xf numFmtId="57" fontId="5" fillId="0" borderId="2" xfId="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5" fillId="0" borderId="1" xfId="9" applyFont="1" applyFill="1" applyBorder="1" applyAlignment="1">
      <alignment horizontal="center" vertical="center" shrinkToFit="1"/>
    </xf>
    <xf numFmtId="57" fontId="0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22" fillId="0" borderId="2" xfId="9" applyFont="1" applyFill="1" applyBorder="1" applyAlignment="1">
      <alignment vertical="center" wrapText="1"/>
    </xf>
    <xf numFmtId="0" fontId="0" fillId="0" borderId="7" xfId="9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17" applyFont="1">
      <alignment vertical="center"/>
    </xf>
    <xf numFmtId="0" fontId="15" fillId="0" borderId="0" xfId="17" applyFont="1" applyAlignment="1">
      <alignment horizontal="left" vertical="center"/>
    </xf>
    <xf numFmtId="0" fontId="15" fillId="0" borderId="1" xfId="17" applyFont="1" applyBorder="1">
      <alignment vertical="center"/>
    </xf>
    <xf numFmtId="0" fontId="15" fillId="4" borderId="1" xfId="17" applyFont="1" applyFill="1" applyBorder="1" applyAlignment="1">
      <alignment horizontal="center" vertical="center" wrapText="1"/>
    </xf>
    <xf numFmtId="0" fontId="15" fillId="4" borderId="1" xfId="17" applyFont="1" applyFill="1" applyBorder="1" applyAlignment="1">
      <alignment horizontal="left" vertical="center"/>
    </xf>
    <xf numFmtId="0" fontId="15" fillId="4" borderId="1" xfId="17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5" fillId="0" borderId="1" xfId="17" applyFont="1" applyBorder="1" applyAlignment="1">
      <alignment horizontal="left" vertical="center"/>
    </xf>
    <xf numFmtId="0" fontId="15" fillId="0" borderId="1" xfId="17" applyFont="1" applyBorder="1" applyAlignment="1">
      <alignment horizontal="left" vertical="center" wrapText="1"/>
    </xf>
    <xf numFmtId="0" fontId="8" fillId="0" borderId="1" xfId="17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5" fillId="0" borderId="5" xfId="17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10" borderId="1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7" applyFont="1" applyFill="1" applyBorder="1" applyAlignment="1">
      <alignment horizontal="left" vertical="center" wrapText="1" shrinkToFit="1"/>
    </xf>
    <xf numFmtId="0" fontId="1" fillId="0" borderId="3" xfId="9" applyFont="1" applyFill="1" applyBorder="1" applyAlignment="1">
      <alignment horizontal="center" vertical="center" shrinkToFit="1"/>
    </xf>
    <xf numFmtId="58" fontId="13" fillId="0" borderId="1" xfId="13" applyNumberFormat="1" applyFont="1" applyFill="1" applyBorder="1" applyAlignment="1">
      <alignment horizontal="center" vertical="center" wrapText="1" shrinkToFit="1"/>
    </xf>
    <xf numFmtId="0" fontId="1" fillId="0" borderId="0" xfId="1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shrinkToFit="1"/>
    </xf>
    <xf numFmtId="38" fontId="1" fillId="0" borderId="1" xfId="1" applyFont="1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8" fontId="1" fillId="0" borderId="2" xfId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 wrapText="1" shrinkToFit="1"/>
    </xf>
    <xf numFmtId="57" fontId="1" fillId="0" borderId="1" xfId="9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textRotation="255" shrinkToFit="1"/>
    </xf>
    <xf numFmtId="0" fontId="0" fillId="13" borderId="1" xfId="0" applyFont="1" applyFill="1" applyBorder="1" applyAlignment="1">
      <alignment horizontal="center" vertical="center" textRotation="255"/>
    </xf>
    <xf numFmtId="0" fontId="0" fillId="0" borderId="1" xfId="9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/>
    </xf>
    <xf numFmtId="0" fontId="1" fillId="0" borderId="1" xfId="9" applyFont="1" applyBorder="1" applyAlignment="1">
      <alignment horizontal="center" vertical="center"/>
    </xf>
    <xf numFmtId="0" fontId="0" fillId="0" borderId="0" xfId="9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 textRotation="255"/>
    </xf>
    <xf numFmtId="0" fontId="0" fillId="0" borderId="0" xfId="9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textRotation="255"/>
    </xf>
    <xf numFmtId="0" fontId="5" fillId="0" borderId="0" xfId="9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9" applyFont="1" applyFill="1" applyBorder="1" applyAlignment="1">
      <alignment horizontal="center" vertical="center" wrapText="1" shrinkToFit="1"/>
    </xf>
    <xf numFmtId="57" fontId="0" fillId="0" borderId="0" xfId="0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horizontal="center" vertical="center" wrapText="1"/>
    </xf>
    <xf numFmtId="0" fontId="0" fillId="0" borderId="0" xfId="9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5" borderId="0" xfId="9" applyFont="1" applyFill="1" applyBorder="1" applyAlignment="1">
      <alignment horizontal="center" vertical="center" textRotation="255"/>
    </xf>
    <xf numFmtId="38" fontId="1" fillId="0" borderId="0" xfId="2" applyFont="1" applyFill="1" applyBorder="1" applyAlignment="1">
      <alignment horizontal="center" vertical="center" wrapText="1"/>
    </xf>
    <xf numFmtId="179" fontId="1" fillId="0" borderId="0" xfId="9" applyNumberFormat="1" applyFont="1" applyFill="1" applyBorder="1" applyAlignment="1">
      <alignment horizontal="center" vertical="center"/>
    </xf>
    <xf numFmtId="38" fontId="5" fillId="0" borderId="0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57" fontId="5" fillId="0" borderId="0" xfId="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9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9" applyFont="1" applyFill="1" applyBorder="1" applyAlignment="1">
      <alignment horizontal="center" vertical="center" shrinkToFit="1"/>
    </xf>
    <xf numFmtId="0" fontId="1" fillId="0" borderId="0" xfId="9" applyFont="1" applyFill="1" applyBorder="1" applyAlignment="1">
      <alignment horizontal="left" vertical="center" wrapText="1"/>
    </xf>
    <xf numFmtId="57" fontId="13" fillId="0" borderId="0" xfId="9" applyNumberFormat="1" applyFont="1" applyFill="1" applyBorder="1" applyAlignment="1">
      <alignment horizontal="center" vertical="center" shrinkToFi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0" xfId="9" applyFont="1" applyBorder="1" applyAlignment="1">
      <alignment horizontal="center" vertical="center" wrapText="1"/>
    </xf>
    <xf numFmtId="57" fontId="1" fillId="0" borderId="0" xfId="9" applyNumberFormat="1" applyFont="1" applyFill="1" applyBorder="1" applyAlignment="1">
      <alignment horizontal="center" vertical="center"/>
    </xf>
    <xf numFmtId="0" fontId="0" fillId="0" borderId="0" xfId="9" applyFont="1" applyFill="1" applyBorder="1" applyAlignment="1">
      <alignment horizontal="left" vertical="center" wrapText="1" shrinkToFit="1"/>
    </xf>
    <xf numFmtId="0" fontId="0" fillId="3" borderId="0" xfId="9" applyFont="1" applyFill="1" applyBorder="1" applyAlignment="1">
      <alignment horizontal="center" vertical="center" textRotation="255"/>
    </xf>
    <xf numFmtId="181" fontId="1" fillId="0" borderId="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horizontal="center" vertical="center" wrapText="1"/>
    </xf>
    <xf numFmtId="0" fontId="0" fillId="0" borderId="0" xfId="9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22" fillId="0" borderId="0" xfId="9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180" fontId="1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shrinkToFit="1"/>
    </xf>
    <xf numFmtId="0" fontId="0" fillId="5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wrapText="1"/>
    </xf>
    <xf numFmtId="0" fontId="0" fillId="3" borderId="0" xfId="9" applyFont="1" applyFill="1" applyBorder="1" applyAlignment="1">
      <alignment horizontal="center" vertical="center" textRotation="255" wrapText="1"/>
    </xf>
    <xf numFmtId="0" fontId="20" fillId="0" borderId="0" xfId="9" applyFont="1" applyFill="1" applyBorder="1" applyAlignment="1">
      <alignment horizontal="center" vertical="center" wrapText="1"/>
    </xf>
    <xf numFmtId="0" fontId="25" fillId="0" borderId="0" xfId="9" applyFont="1" applyFill="1" applyBorder="1" applyAlignment="1">
      <alignment horizontal="center" vertical="center" wrapText="1"/>
    </xf>
    <xf numFmtId="57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2" fillId="0" borderId="0" xfId="9" applyFont="1" applyFill="1" applyBorder="1" applyAlignment="1">
      <alignment horizontal="left" vertical="center" wrapText="1"/>
    </xf>
    <xf numFmtId="57" fontId="0" fillId="0" borderId="0" xfId="9" applyNumberFormat="1" applyFont="1" applyFill="1" applyBorder="1" applyAlignment="1">
      <alignment horizontal="center" vertical="center"/>
    </xf>
    <xf numFmtId="0" fontId="12" fillId="0" borderId="0" xfId="17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0" xfId="9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 wrapText="1"/>
    </xf>
    <xf numFmtId="0" fontId="0" fillId="11" borderId="0" xfId="0" applyFont="1" applyFill="1" applyBorder="1" applyAlignment="1">
      <alignment horizontal="center" vertical="center" textRotation="255" shrinkToFit="1"/>
    </xf>
    <xf numFmtId="57" fontId="1" fillId="0" borderId="0" xfId="9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wrapText="1"/>
    </xf>
    <xf numFmtId="0" fontId="5" fillId="0" borderId="0" xfId="9" applyFont="1" applyFill="1" applyBorder="1" applyAlignment="1">
      <alignment vertical="center" wrapText="1" shrinkToFit="1"/>
    </xf>
    <xf numFmtId="0" fontId="0" fillId="12" borderId="0" xfId="0" applyFont="1" applyFill="1" applyBorder="1" applyAlignment="1">
      <alignment horizontal="center" vertical="center" textRotation="255"/>
    </xf>
    <xf numFmtId="0" fontId="0" fillId="13" borderId="0" xfId="0" applyFont="1" applyFill="1" applyBorder="1" applyAlignment="1">
      <alignment horizontal="center" vertical="center" textRotation="255"/>
    </xf>
    <xf numFmtId="0" fontId="5" fillId="0" borderId="0" xfId="9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shrinkToFit="1"/>
    </xf>
    <xf numFmtId="0" fontId="8" fillId="0" borderId="0" xfId="17" applyFont="1" applyBorder="1">
      <alignment vertical="center"/>
    </xf>
    <xf numFmtId="0" fontId="15" fillId="0" borderId="0" xfId="17" applyFont="1" applyBorder="1" applyAlignment="1">
      <alignment horizontal="left" vertical="center"/>
    </xf>
    <xf numFmtId="0" fontId="5" fillId="0" borderId="0" xfId="9" applyFont="1" applyFill="1" applyBorder="1" applyAlignment="1">
      <alignment horizontal="left" vertical="center" wrapText="1" shrinkToFit="1"/>
    </xf>
    <xf numFmtId="0" fontId="0" fillId="11" borderId="0" xfId="0" applyFont="1" applyFill="1" applyBorder="1" applyAlignment="1">
      <alignment horizontal="center" vertical="center" textRotation="255"/>
    </xf>
    <xf numFmtId="0" fontId="26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14" borderId="1" xfId="0" applyFont="1" applyFill="1" applyBorder="1" applyAlignment="1">
      <alignment horizontal="center" vertical="center" textRotation="255" shrinkToFit="1"/>
    </xf>
    <xf numFmtId="0" fontId="0" fillId="15" borderId="1" xfId="0" applyFont="1" applyFill="1" applyBorder="1" applyAlignment="1">
      <alignment horizontal="center" vertical="center" textRotation="255" shrinkToFit="1"/>
    </xf>
    <xf numFmtId="0" fontId="0" fillId="10" borderId="1" xfId="9" applyFont="1" applyFill="1" applyBorder="1" applyAlignment="1">
      <alignment horizontal="center" vertical="center" textRotation="255"/>
    </xf>
    <xf numFmtId="0" fontId="0" fillId="15" borderId="1" xfId="0" applyFont="1" applyFill="1" applyBorder="1" applyAlignment="1">
      <alignment horizontal="center" vertical="center" textRotation="255"/>
    </xf>
    <xf numFmtId="0" fontId="0" fillId="0" borderId="3" xfId="7" applyFont="1" applyFill="1" applyBorder="1" applyAlignment="1">
      <alignment vertical="center" wrapText="1"/>
    </xf>
    <xf numFmtId="0" fontId="0" fillId="0" borderId="1" xfId="9" applyFont="1" applyFill="1" applyBorder="1" applyAlignment="1">
      <alignment horizontal="left" vertical="center" shrinkToFit="1"/>
    </xf>
    <xf numFmtId="57" fontId="0" fillId="0" borderId="1" xfId="0" applyNumberFormat="1" applyFont="1" applyFill="1" applyBorder="1" applyAlignment="1">
      <alignment horizontal="center" vertical="center" shrinkToFit="1"/>
    </xf>
    <xf numFmtId="5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57" fontId="0" fillId="0" borderId="1" xfId="9" applyNumberFormat="1" applyFont="1" applyFill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17" applyFont="1" applyBorder="1" applyAlignment="1">
      <alignment horizontal="left" vertical="center"/>
    </xf>
    <xf numFmtId="0" fontId="28" fillId="0" borderId="1" xfId="17" applyFont="1" applyBorder="1">
      <alignment vertical="center"/>
    </xf>
    <xf numFmtId="0" fontId="5" fillId="0" borderId="1" xfId="9" applyFont="1" applyFill="1" applyBorder="1" applyAlignment="1">
      <alignment horizontal="center" vertical="center" wrapText="1"/>
    </xf>
    <xf numFmtId="56" fontId="5" fillId="0" borderId="1" xfId="9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9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right" vertical="center" wrapText="1"/>
    </xf>
    <xf numFmtId="179" fontId="0" fillId="0" borderId="1" xfId="9" applyNumberFormat="1" applyFont="1" applyFill="1" applyBorder="1" applyAlignment="1">
      <alignment horizontal="right" vertical="center" wrapText="1"/>
    </xf>
    <xf numFmtId="180" fontId="0" fillId="0" borderId="1" xfId="2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center" vertical="center" shrinkToFit="1"/>
    </xf>
    <xf numFmtId="38" fontId="0" fillId="0" borderId="0" xfId="2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shrinkToFit="1"/>
    </xf>
    <xf numFmtId="179" fontId="0" fillId="0" borderId="0" xfId="9" applyNumberFormat="1" applyFont="1" applyFill="1" applyBorder="1" applyAlignment="1">
      <alignment horizontal="center" vertical="center"/>
    </xf>
    <xf numFmtId="57" fontId="0" fillId="0" borderId="0" xfId="9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shrinkToFit="1"/>
    </xf>
    <xf numFmtId="176" fontId="0" fillId="0" borderId="1" xfId="0" applyNumberFormat="1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176" fontId="0" fillId="0" borderId="2" xfId="0" applyNumberFormat="1" applyFont="1" applyFill="1" applyBorder="1" applyAlignment="1">
      <alignment horizontal="right" vertical="center" shrinkToFit="1"/>
    </xf>
    <xf numFmtId="180" fontId="0" fillId="0" borderId="2" xfId="0" applyNumberFormat="1" applyFont="1" applyFill="1" applyBorder="1" applyAlignment="1">
      <alignment horizontal="right" vertical="center" shrinkToFit="1"/>
    </xf>
    <xf numFmtId="38" fontId="0" fillId="0" borderId="1" xfId="2" applyFont="1" applyFill="1" applyBorder="1" applyAlignment="1">
      <alignment horizontal="right" vertical="center" wrapText="1"/>
    </xf>
    <xf numFmtId="179" fontId="0" fillId="0" borderId="1" xfId="2" applyNumberFormat="1" applyFont="1" applyFill="1" applyBorder="1" applyAlignment="1">
      <alignment horizontal="right" vertical="center" wrapText="1"/>
    </xf>
    <xf numFmtId="38" fontId="0" fillId="0" borderId="1" xfId="2" applyNumberFormat="1" applyFont="1" applyFill="1" applyBorder="1" applyAlignment="1">
      <alignment horizontal="right" vertical="center" wrapText="1"/>
    </xf>
    <xf numFmtId="179" fontId="0" fillId="0" borderId="1" xfId="9" applyNumberFormat="1" applyFont="1" applyFill="1" applyBorder="1" applyAlignment="1">
      <alignment horizontal="right" vertical="center"/>
    </xf>
    <xf numFmtId="38" fontId="5" fillId="0" borderId="2" xfId="2" applyNumberFormat="1" applyFont="1" applyFill="1" applyBorder="1" applyAlignment="1">
      <alignment horizontal="right" vertical="center"/>
    </xf>
    <xf numFmtId="38" fontId="5" fillId="0" borderId="1" xfId="2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176" fontId="0" fillId="0" borderId="1" xfId="1" applyNumberFormat="1" applyFont="1" applyFill="1" applyBorder="1" applyAlignment="1">
      <alignment horizontal="right" vertical="center" wrapText="1"/>
    </xf>
    <xf numFmtId="180" fontId="0" fillId="0" borderId="1" xfId="1" applyNumberFormat="1" applyFont="1" applyFill="1" applyBorder="1" applyAlignment="1">
      <alignment horizontal="right" vertical="center" wrapText="1"/>
    </xf>
    <xf numFmtId="0" fontId="0" fillId="3" borderId="1" xfId="9" applyFont="1" applyFill="1" applyBorder="1" applyAlignment="1">
      <alignment horizontal="center" vertical="center" textRotation="255" wrapText="1"/>
    </xf>
    <xf numFmtId="0" fontId="23" fillId="0" borderId="1" xfId="20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 shrinkToFit="1"/>
    </xf>
    <xf numFmtId="0" fontId="20" fillId="0" borderId="1" xfId="9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23" fillId="0" borderId="1" xfId="20" applyBorder="1" applyAlignment="1">
      <alignment vertical="center" wrapText="1"/>
    </xf>
    <xf numFmtId="0" fontId="0" fillId="0" borderId="4" xfId="9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255"/>
    </xf>
    <xf numFmtId="57" fontId="13" fillId="0" borderId="1" xfId="9" applyNumberFormat="1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57" fontId="0" fillId="0" borderId="1" xfId="0" applyNumberFormat="1" applyFont="1" applyFill="1" applyBorder="1" applyAlignment="1">
      <alignment horizontal="center" vertical="center" wrapText="1" shrinkToFit="1"/>
    </xf>
    <xf numFmtId="0" fontId="0" fillId="8" borderId="1" xfId="0" applyFont="1" applyFill="1" applyBorder="1" applyAlignment="1">
      <alignment horizontal="left" vertical="center" wrapText="1" shrinkToFi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textRotation="255" wrapText="1"/>
    </xf>
    <xf numFmtId="0" fontId="1" fillId="6" borderId="1" xfId="0" applyFont="1" applyFill="1" applyBorder="1" applyAlignment="1">
      <alignment horizontal="center" vertical="center" textRotation="255"/>
    </xf>
    <xf numFmtId="0" fontId="0" fillId="8" borderId="1" xfId="9" applyFont="1" applyFill="1" applyBorder="1" applyAlignment="1">
      <alignment vertical="center" shrinkToFit="1"/>
    </xf>
    <xf numFmtId="0" fontId="1" fillId="5" borderId="1" xfId="0" applyFont="1" applyFill="1" applyBorder="1" applyAlignment="1">
      <alignment horizontal="center" vertical="center" textRotation="255"/>
    </xf>
    <xf numFmtId="0" fontId="1" fillId="0" borderId="1" xfId="9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13" fillId="8" borderId="1" xfId="9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wrapText="1"/>
    </xf>
    <xf numFmtId="178" fontId="0" fillId="8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0" fillId="8" borderId="1" xfId="9" applyFont="1" applyFill="1" applyBorder="1" applyAlignment="1">
      <alignment horizontal="center" vertical="center" shrinkToFit="1"/>
    </xf>
    <xf numFmtId="0" fontId="0" fillId="8" borderId="1" xfId="9" applyFont="1" applyFill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80" fontId="0" fillId="0" borderId="1" xfId="0" applyNumberFormat="1" applyFont="1" applyBorder="1" applyAlignment="1">
      <alignment vertical="center" shrinkToFit="1"/>
    </xf>
    <xf numFmtId="181" fontId="0" fillId="0" borderId="1" xfId="0" applyNumberFormat="1" applyFont="1" applyFill="1" applyBorder="1" applyAlignment="1">
      <alignment horizontal="right" vertical="center" wrapText="1"/>
    </xf>
    <xf numFmtId="182" fontId="0" fillId="0" borderId="1" xfId="0" applyNumberFormat="1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vertical="center" shrinkToFit="1"/>
    </xf>
    <xf numFmtId="182" fontId="0" fillId="0" borderId="1" xfId="0" applyNumberFormat="1" applyFont="1" applyFill="1" applyBorder="1" applyAlignment="1">
      <alignment vertical="center" shrinkToFit="1"/>
    </xf>
    <xf numFmtId="180" fontId="0" fillId="0" borderId="1" xfId="21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0" fontId="0" fillId="8" borderId="1" xfId="9" applyFont="1" applyFill="1" applyBorder="1" applyAlignment="1">
      <alignment vertical="center" wrapText="1"/>
    </xf>
    <xf numFmtId="176" fontId="0" fillId="8" borderId="1" xfId="0" applyNumberFormat="1" applyFont="1" applyFill="1" applyBorder="1" applyAlignment="1">
      <alignment vertical="center" shrinkToFit="1"/>
    </xf>
    <xf numFmtId="38" fontId="0" fillId="8" borderId="1" xfId="2" applyFont="1" applyFill="1" applyBorder="1" applyAlignment="1">
      <alignment vertical="center" wrapText="1"/>
    </xf>
    <xf numFmtId="0" fontId="1" fillId="8" borderId="1" xfId="9" applyFont="1" applyFill="1" applyBorder="1" applyAlignment="1">
      <alignment vertical="center" wrapText="1"/>
    </xf>
    <xf numFmtId="176" fontId="1" fillId="8" borderId="1" xfId="0" applyNumberFormat="1" applyFont="1" applyFill="1" applyBorder="1" applyAlignment="1">
      <alignment vertical="center" shrinkToFit="1"/>
    </xf>
    <xf numFmtId="38" fontId="1" fillId="8" borderId="1" xfId="2" applyFont="1" applyFill="1" applyBorder="1" applyAlignment="1">
      <alignment vertical="center" wrapText="1"/>
    </xf>
    <xf numFmtId="179" fontId="0" fillId="0" borderId="1" xfId="0" applyNumberFormat="1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38" fontId="1" fillId="0" borderId="1" xfId="2" applyFont="1" applyFill="1" applyBorder="1" applyAlignment="1">
      <alignment vertical="center" wrapText="1"/>
    </xf>
    <xf numFmtId="179" fontId="1" fillId="0" borderId="1" xfId="9" applyNumberFormat="1" applyFont="1" applyFill="1" applyBorder="1">
      <alignment vertical="center"/>
    </xf>
    <xf numFmtId="38" fontId="5" fillId="0" borderId="1" xfId="2" applyNumberFormat="1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80" fontId="1" fillId="0" borderId="1" xfId="1" applyNumberFormat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180" fontId="0" fillId="0" borderId="1" xfId="1" applyNumberFormat="1" applyFont="1" applyFill="1" applyBorder="1" applyAlignment="1">
      <alignment vertical="center" wrapText="1"/>
    </xf>
    <xf numFmtId="0" fontId="1" fillId="0" borderId="1" xfId="9" applyFont="1" applyFill="1" applyBorder="1" applyAlignment="1">
      <alignment horizontal="right" vertical="center" wrapText="1"/>
    </xf>
    <xf numFmtId="179" fontId="1" fillId="0" borderId="1" xfId="9" applyNumberFormat="1" applyFont="1" applyFill="1" applyBorder="1" applyAlignment="1">
      <alignment horizontal="right" vertical="center" wrapText="1"/>
    </xf>
    <xf numFmtId="180" fontId="1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>
      <alignment vertical="center"/>
    </xf>
    <xf numFmtId="179" fontId="1" fillId="0" borderId="1" xfId="1" applyNumberFormat="1" applyFont="1" applyFill="1" applyBorder="1">
      <alignment vertical="center"/>
    </xf>
    <xf numFmtId="38" fontId="1" fillId="0" borderId="1" xfId="2" applyFont="1" applyFill="1" applyBorder="1" applyAlignment="1">
      <alignment horizontal="right" vertical="center" wrapText="1"/>
    </xf>
    <xf numFmtId="179" fontId="0" fillId="0" borderId="1" xfId="2" applyNumberFormat="1" applyFont="1" applyFill="1" applyBorder="1" applyAlignment="1">
      <alignment vertical="center" wrapText="1"/>
    </xf>
    <xf numFmtId="38" fontId="0" fillId="0" borderId="1" xfId="2" applyNumberFormat="1" applyFont="1" applyFill="1" applyBorder="1" applyAlignment="1">
      <alignment vertical="center" wrapText="1"/>
    </xf>
    <xf numFmtId="0" fontId="0" fillId="0" borderId="1" xfId="7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7" applyFont="1" applyFill="1" applyBorder="1" applyAlignment="1">
      <alignment vertical="center" wrapText="1" shrinkToFit="1"/>
    </xf>
    <xf numFmtId="56" fontId="13" fillId="0" borderId="1" xfId="9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2" xfId="9" applyFont="1" applyFill="1" applyBorder="1" applyAlignment="1">
      <alignment horizontal="center" vertical="center"/>
    </xf>
    <xf numFmtId="0" fontId="13" fillId="0" borderId="1" xfId="1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horizontal="center" vertical="center" wrapText="1" shrinkToFit="1"/>
    </xf>
    <xf numFmtId="38" fontId="0" fillId="0" borderId="1" xfId="2" applyFont="1" applyFill="1" applyBorder="1" applyAlignment="1">
      <alignment vertical="center" wrapText="1"/>
    </xf>
    <xf numFmtId="3" fontId="1" fillId="0" borderId="1" xfId="9" applyNumberFormat="1" applyFont="1" applyFill="1" applyBorder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center" vertical="center" textRotation="255"/>
    </xf>
    <xf numFmtId="0" fontId="5" fillId="0" borderId="1" xfId="9" applyFont="1" applyFill="1" applyBorder="1" applyAlignment="1">
      <alignment horizontal="left" vertical="center" shrinkToFit="1"/>
    </xf>
    <xf numFmtId="0" fontId="5" fillId="0" borderId="1" xfId="9" applyFont="1" applyFill="1" applyBorder="1" applyAlignment="1">
      <alignment horizontal="left" vertical="center" wrapText="1"/>
    </xf>
    <xf numFmtId="57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29" fillId="0" borderId="1" xfId="7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30" fillId="0" borderId="1" xfId="0" applyFont="1" applyBorder="1">
      <alignment vertical="center"/>
    </xf>
    <xf numFmtId="0" fontId="28" fillId="0" borderId="1" xfId="17" applyFont="1" applyBorder="1" applyAlignment="1">
      <alignment horizontal="left" vertical="center" wrapText="1"/>
    </xf>
    <xf numFmtId="0" fontId="0" fillId="3" borderId="1" xfId="9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 shrinkToFi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0" fillId="10" borderId="1" xfId="9" applyFont="1" applyFill="1" applyBorder="1" applyAlignment="1">
      <alignment horizontal="center" vertical="center" textRotation="255" wrapText="1"/>
    </xf>
    <xf numFmtId="0" fontId="1" fillId="3" borderId="1" xfId="0" applyFont="1" applyFill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180" fontId="1" fillId="0" borderId="1" xfId="0" applyNumberFormat="1" applyFont="1" applyFill="1" applyBorder="1" applyAlignment="1">
      <alignment vertical="center" shrinkToFit="1"/>
    </xf>
    <xf numFmtId="0" fontId="1" fillId="3" borderId="1" xfId="9" applyFont="1" applyFill="1" applyBorder="1" applyAlignment="1">
      <alignment horizontal="center" vertical="center" textRotation="255" wrapText="1"/>
    </xf>
    <xf numFmtId="57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0" fontId="1" fillId="10" borderId="1" xfId="9" applyFont="1" applyFill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center" vertical="center" shrinkToFit="1"/>
    </xf>
    <xf numFmtId="179" fontId="1" fillId="0" borderId="1" xfId="2" applyNumberFormat="1" applyFont="1" applyFill="1" applyBorder="1" applyAlignment="1">
      <alignment vertical="center" wrapText="1"/>
    </xf>
    <xf numFmtId="38" fontId="1" fillId="0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 shrinkToFit="1"/>
    </xf>
    <xf numFmtId="178" fontId="1" fillId="0" borderId="1" xfId="0" applyNumberFormat="1" applyFont="1" applyBorder="1" applyAlignment="1">
      <alignment horizontal="center" vertical="center" shrinkToFit="1"/>
    </xf>
    <xf numFmtId="0" fontId="1" fillId="3" borderId="1" xfId="9" applyFont="1" applyFill="1" applyBorder="1" applyAlignment="1">
      <alignment horizontal="center" vertical="center" textRotation="255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9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5" fillId="0" borderId="1" xfId="17" applyFont="1" applyBorder="1" applyAlignment="1">
      <alignment vertical="center" wrapText="1"/>
    </xf>
    <xf numFmtId="0" fontId="15" fillId="0" borderId="2" xfId="17" applyFont="1" applyBorder="1" applyAlignment="1">
      <alignment horizontal="center" vertical="center" wrapText="1"/>
    </xf>
    <xf numFmtId="0" fontId="15" fillId="0" borderId="5" xfId="17" applyFont="1" applyBorder="1" applyAlignment="1">
      <alignment horizontal="center" vertical="center" wrapText="1"/>
    </xf>
  </cellXfs>
  <cellStyles count="22">
    <cellStyle name="桁区切り" xfId="1" builtinId="6"/>
    <cellStyle name="桁区切り 2" xfId="2" xr:uid="{00000000-0005-0000-0000-000001000000}"/>
    <cellStyle name="桁区切り 3" xfId="21" xr:uid="{00000000-0005-0000-0000-000002000000}"/>
    <cellStyle name="標準" xfId="0" builtinId="0"/>
    <cellStyle name="標準 10" xfId="3" xr:uid="{00000000-0005-0000-0000-000004000000}"/>
    <cellStyle name="標準 11" xfId="4" xr:uid="{00000000-0005-0000-0000-000005000000}"/>
    <cellStyle name="標準 12" xfId="5" xr:uid="{00000000-0005-0000-0000-000006000000}"/>
    <cellStyle name="標準 14" xfId="15" xr:uid="{00000000-0005-0000-0000-000007000000}"/>
    <cellStyle name="標準 15" xfId="6" xr:uid="{00000000-0005-0000-0000-000008000000}"/>
    <cellStyle name="標準 17" xfId="7" xr:uid="{00000000-0005-0000-0000-000009000000}"/>
    <cellStyle name="標準 18" xfId="16" xr:uid="{00000000-0005-0000-0000-00000A000000}"/>
    <cellStyle name="標準 2" xfId="8" xr:uid="{00000000-0005-0000-0000-00000B000000}"/>
    <cellStyle name="標準 22" xfId="9" xr:uid="{00000000-0005-0000-0000-00000C000000}"/>
    <cellStyle name="標準 3" xfId="10" xr:uid="{00000000-0005-0000-0000-00000D000000}"/>
    <cellStyle name="標準 4" xfId="11" xr:uid="{00000000-0005-0000-0000-00000E000000}"/>
    <cellStyle name="標準 45" xfId="20" xr:uid="{00000000-0005-0000-0000-00000F000000}"/>
    <cellStyle name="標準 5" xfId="12" xr:uid="{00000000-0005-0000-0000-000010000000}"/>
    <cellStyle name="標準 6" xfId="17" xr:uid="{00000000-0005-0000-0000-000011000000}"/>
    <cellStyle name="標準 6 2" xfId="18" xr:uid="{00000000-0005-0000-0000-000012000000}"/>
    <cellStyle name="標準 6 2 2" xfId="19" xr:uid="{00000000-0005-0000-0000-000013000000}"/>
    <cellStyle name="標準 8" xfId="14" xr:uid="{00000000-0005-0000-0000-000014000000}"/>
    <cellStyle name="標準_申請一覧" xfId="13" xr:uid="{00000000-0005-0000-0000-000015000000}"/>
  </cellStyles>
  <dxfs count="16"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66FFFF"/>
      <color rgb="FF00FF00"/>
      <color rgb="FF00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24"/>
  <sheetViews>
    <sheetView view="pageBreakPreview" zoomScale="80" zoomScaleNormal="85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9" defaultRowHeight="13" x14ac:dyDescent="0.2"/>
  <cols>
    <col min="1" max="1" width="3" style="10" customWidth="1"/>
    <col min="2" max="2" width="6" style="10" bestFit="1" customWidth="1"/>
    <col min="3" max="3" width="28.453125" style="86" customWidth="1"/>
    <col min="4" max="4" width="28.453125" style="103" customWidth="1"/>
    <col min="5" max="5" width="14.08984375" style="103" customWidth="1"/>
    <col min="6" max="6" width="20.36328125" style="10" customWidth="1"/>
    <col min="7" max="7" width="22.7265625" style="10" customWidth="1"/>
    <col min="8" max="8" width="3" style="10" customWidth="1"/>
    <col min="9" max="9" width="20.26953125" style="86" customWidth="1"/>
    <col min="10" max="10" width="10.6328125" style="101" customWidth="1"/>
    <col min="11" max="11" width="10.7265625" style="101" customWidth="1"/>
    <col min="12" max="12" width="14.90625" style="102" customWidth="1"/>
    <col min="13" max="13" width="25.08984375" style="10" customWidth="1"/>
    <col min="14" max="14" width="15" style="10" customWidth="1"/>
    <col min="15" max="15" width="10.7265625" style="104" customWidth="1"/>
    <col min="16" max="16" width="9.6328125" style="100" customWidth="1"/>
    <col min="17" max="17" width="5.6328125" style="105" customWidth="1"/>
    <col min="18" max="18" width="9.7265625" style="105" bestFit="1" customWidth="1"/>
    <col min="19" max="19" width="12.26953125" style="105" bestFit="1" customWidth="1"/>
    <col min="20" max="20" width="30.90625" style="138" customWidth="1"/>
    <col min="21" max="16384" width="9" style="34"/>
  </cols>
  <sheetData>
    <row r="1" spans="1:22" ht="13.5" customHeight="1" x14ac:dyDescent="0.2">
      <c r="A1" s="432" t="s">
        <v>203</v>
      </c>
      <c r="B1" s="428" t="s">
        <v>0</v>
      </c>
      <c r="C1" s="430" t="s">
        <v>19</v>
      </c>
      <c r="D1" s="435" t="s">
        <v>110</v>
      </c>
      <c r="E1" s="435" t="s">
        <v>111</v>
      </c>
      <c r="F1" s="434" t="s">
        <v>205</v>
      </c>
      <c r="G1" s="434" t="s">
        <v>206</v>
      </c>
      <c r="H1" s="428" t="s">
        <v>23</v>
      </c>
      <c r="I1" s="430" t="s">
        <v>4</v>
      </c>
      <c r="J1" s="440" t="s">
        <v>5</v>
      </c>
      <c r="K1" s="440" t="s">
        <v>6</v>
      </c>
      <c r="L1" s="442" t="s">
        <v>1</v>
      </c>
      <c r="M1" s="428" t="s">
        <v>10</v>
      </c>
      <c r="N1" s="428" t="s">
        <v>235</v>
      </c>
      <c r="O1" s="438" t="s">
        <v>8</v>
      </c>
      <c r="P1" s="438" t="s">
        <v>22</v>
      </c>
      <c r="Q1" s="439" t="s">
        <v>204</v>
      </c>
      <c r="R1" s="439"/>
      <c r="S1" s="439"/>
      <c r="T1" s="433" t="s">
        <v>7</v>
      </c>
    </row>
    <row r="2" spans="1:22" ht="52" x14ac:dyDescent="0.2">
      <c r="A2" s="429"/>
      <c r="B2" s="429"/>
      <c r="C2" s="431"/>
      <c r="D2" s="436"/>
      <c r="E2" s="436"/>
      <c r="F2" s="434"/>
      <c r="G2" s="434"/>
      <c r="H2" s="431"/>
      <c r="I2" s="431"/>
      <c r="J2" s="440"/>
      <c r="K2" s="441"/>
      <c r="L2" s="437"/>
      <c r="M2" s="437"/>
      <c r="N2" s="428"/>
      <c r="O2" s="437"/>
      <c r="P2" s="437"/>
      <c r="Q2" s="136" t="s">
        <v>13</v>
      </c>
      <c r="R2" s="136" t="s">
        <v>14</v>
      </c>
      <c r="S2" s="136" t="s">
        <v>15</v>
      </c>
      <c r="T2" s="433"/>
    </row>
    <row r="3" spans="1:22" ht="48" customHeight="1" x14ac:dyDescent="0.2">
      <c r="A3" s="85" t="str">
        <f t="shared" ref="A3" ca="1" si="0">IF(NOW()&gt;O3,IF(NOW()&lt;P3,"出荷中","終了"),"")</f>
        <v/>
      </c>
      <c r="B3" s="2">
        <v>1</v>
      </c>
      <c r="C3" s="149" t="s">
        <v>135</v>
      </c>
      <c r="D3" s="4" t="str">
        <f>VLOOKUP(C3,確認責任者連絡先!$C$3:$E$79,3,FALSE)</f>
        <v>四国中央市新宮町馬立4491-1</v>
      </c>
      <c r="E3" s="4" t="str">
        <f>VLOOKUP(C3,確認責任者連絡先!$C$3:$F$79,4,FALSE)</f>
        <v>0896-72-3111</v>
      </c>
      <c r="F3" s="146" t="s">
        <v>247</v>
      </c>
      <c r="G3" s="146" t="s">
        <v>247</v>
      </c>
      <c r="H3" s="150" t="s">
        <v>17</v>
      </c>
      <c r="I3" s="55" t="s">
        <v>207</v>
      </c>
      <c r="J3" s="68" t="s">
        <v>343</v>
      </c>
      <c r="K3" s="146" t="s">
        <v>247</v>
      </c>
      <c r="L3" s="148" t="s">
        <v>234</v>
      </c>
      <c r="M3" s="148" t="s">
        <v>18</v>
      </c>
      <c r="N3" s="90" t="s">
        <v>246</v>
      </c>
      <c r="O3" s="62">
        <v>45413</v>
      </c>
      <c r="P3" s="61">
        <v>45777</v>
      </c>
      <c r="Q3" s="154" t="s">
        <v>249</v>
      </c>
      <c r="R3" s="154" t="s">
        <v>249</v>
      </c>
      <c r="S3" s="154" t="s">
        <v>249</v>
      </c>
      <c r="T3" s="154" t="s">
        <v>249</v>
      </c>
      <c r="U3" s="83"/>
      <c r="V3" s="84"/>
    </row>
    <row r="4" spans="1:22" ht="60" customHeight="1" x14ac:dyDescent="0.2">
      <c r="A4" s="85" t="str">
        <f t="shared" ref="A4:A9" ca="1" si="1">IF(NOW()&gt;O4,IF(NOW()&lt;P4,"出荷中","終了"),"")</f>
        <v/>
      </c>
      <c r="B4" s="2">
        <v>2</v>
      </c>
      <c r="C4" s="149" t="s">
        <v>135</v>
      </c>
      <c r="D4" s="4" t="str">
        <f>VLOOKUP(C4,確認責任者連絡先!$C$3:$E$79,3,FALSE)</f>
        <v>四国中央市新宮町馬立4491-1</v>
      </c>
      <c r="E4" s="4" t="str">
        <f>VLOOKUP(C4,確認責任者連絡先!$C$3:$F$79,4,FALSE)</f>
        <v>0896-72-3111</v>
      </c>
      <c r="F4" s="146" t="s">
        <v>247</v>
      </c>
      <c r="G4" s="146" t="s">
        <v>247</v>
      </c>
      <c r="H4" s="150" t="s">
        <v>17</v>
      </c>
      <c r="I4" s="55" t="s">
        <v>207</v>
      </c>
      <c r="J4" s="68" t="s">
        <v>344</v>
      </c>
      <c r="K4" s="146" t="s">
        <v>247</v>
      </c>
      <c r="L4" s="148" t="s">
        <v>371</v>
      </c>
      <c r="M4" s="148" t="s">
        <v>372</v>
      </c>
      <c r="N4" s="90" t="s">
        <v>266</v>
      </c>
      <c r="O4" s="62">
        <v>45413</v>
      </c>
      <c r="P4" s="61">
        <v>45777</v>
      </c>
      <c r="Q4" s="154" t="s">
        <v>249</v>
      </c>
      <c r="R4" s="154" t="s">
        <v>249</v>
      </c>
      <c r="S4" s="154" t="s">
        <v>249</v>
      </c>
      <c r="T4" s="154" t="s">
        <v>249</v>
      </c>
      <c r="U4" s="83"/>
      <c r="V4" s="84"/>
    </row>
    <row r="5" spans="1:22" ht="48" customHeight="1" x14ac:dyDescent="0.2">
      <c r="A5" s="85" t="str">
        <f t="shared" ca="1" si="1"/>
        <v/>
      </c>
      <c r="B5" s="2">
        <v>3</v>
      </c>
      <c r="C5" s="149" t="s">
        <v>135</v>
      </c>
      <c r="D5" s="4" t="str">
        <f>VLOOKUP(C5,確認責任者連絡先!$C$3:$E$79,3,FALSE)</f>
        <v>四国中央市新宮町馬立4491-1</v>
      </c>
      <c r="E5" s="4" t="str">
        <f>VLOOKUP(C5,確認責任者連絡先!$C$3:$F$79,4,FALSE)</f>
        <v>0896-72-3111</v>
      </c>
      <c r="F5" s="146" t="s">
        <v>247</v>
      </c>
      <c r="G5" s="146" t="s">
        <v>247</v>
      </c>
      <c r="H5" s="150" t="s">
        <v>17</v>
      </c>
      <c r="I5" s="55" t="s">
        <v>207</v>
      </c>
      <c r="J5" s="68" t="s">
        <v>345</v>
      </c>
      <c r="K5" s="146" t="s">
        <v>247</v>
      </c>
      <c r="L5" s="148" t="s">
        <v>371</v>
      </c>
      <c r="M5" s="148" t="s">
        <v>372</v>
      </c>
      <c r="N5" s="90" t="s">
        <v>266</v>
      </c>
      <c r="O5" s="62">
        <v>45413</v>
      </c>
      <c r="P5" s="61">
        <v>45777</v>
      </c>
      <c r="Q5" s="154" t="s">
        <v>249</v>
      </c>
      <c r="R5" s="154" t="s">
        <v>249</v>
      </c>
      <c r="S5" s="154" t="s">
        <v>249</v>
      </c>
      <c r="T5" s="154" t="s">
        <v>249</v>
      </c>
      <c r="U5" s="83"/>
      <c r="V5" s="84"/>
    </row>
    <row r="6" spans="1:22" ht="48" customHeight="1" x14ac:dyDescent="0.2">
      <c r="A6" s="85" t="str">
        <f t="shared" ca="1" si="1"/>
        <v>出荷中</v>
      </c>
      <c r="B6" s="2">
        <v>4</v>
      </c>
      <c r="C6" s="107" t="s">
        <v>226</v>
      </c>
      <c r="D6" s="4" t="str">
        <f>VLOOKUP(C6,確認責任者連絡先!$C$3:$E$79,3,FALSE)</f>
        <v>四国中央市中之庄町1684-4</v>
      </c>
      <c r="E6" s="4" t="str">
        <f>VLOOKUP(C6,確認責任者連絡先!$C$3:$F$79,4,FALSE)</f>
        <v>0896-24-5500</v>
      </c>
      <c r="F6" s="146" t="s">
        <v>247</v>
      </c>
      <c r="G6" s="146" t="s">
        <v>247</v>
      </c>
      <c r="H6" s="96" t="s">
        <v>11</v>
      </c>
      <c r="I6" s="55" t="s">
        <v>250</v>
      </c>
      <c r="J6" s="68" t="s">
        <v>346</v>
      </c>
      <c r="K6" s="146" t="s">
        <v>247</v>
      </c>
      <c r="L6" s="148" t="s">
        <v>20</v>
      </c>
      <c r="M6" s="148" t="s">
        <v>373</v>
      </c>
      <c r="N6" s="90" t="s">
        <v>246</v>
      </c>
      <c r="O6" s="62">
        <v>45204</v>
      </c>
      <c r="P6" s="61">
        <v>45569</v>
      </c>
      <c r="Q6" s="154" t="s">
        <v>249</v>
      </c>
      <c r="R6" s="154" t="s">
        <v>249</v>
      </c>
      <c r="S6" s="154" t="s">
        <v>249</v>
      </c>
      <c r="T6" s="154" t="s">
        <v>249</v>
      </c>
      <c r="U6" s="83"/>
      <c r="V6" s="84"/>
    </row>
    <row r="7" spans="1:22" ht="48" customHeight="1" x14ac:dyDescent="0.2">
      <c r="A7" s="85" t="str">
        <f t="shared" ca="1" si="1"/>
        <v>終了</v>
      </c>
      <c r="B7" s="2">
        <v>5</v>
      </c>
      <c r="C7" s="149" t="s">
        <v>321</v>
      </c>
      <c r="D7" s="4" t="str">
        <f>VLOOKUP(C7,確認責任者連絡先!$C$3:$E$79,3,FALSE)</f>
        <v>松山市鴨川1-8-5</v>
      </c>
      <c r="E7" s="4" t="str">
        <f>VLOOKUP(C7,確認責任者連絡先!$C$3:$F$79,4,FALSE)</f>
        <v>089-979-1640</v>
      </c>
      <c r="F7" s="146" t="s">
        <v>247</v>
      </c>
      <c r="G7" s="146" t="s">
        <v>247</v>
      </c>
      <c r="H7" s="96" t="s">
        <v>11</v>
      </c>
      <c r="I7" s="55" t="s">
        <v>338</v>
      </c>
      <c r="J7" s="68" t="s">
        <v>347</v>
      </c>
      <c r="K7" s="146" t="s">
        <v>247</v>
      </c>
      <c r="L7" s="148" t="s">
        <v>20</v>
      </c>
      <c r="M7" s="148" t="s">
        <v>373</v>
      </c>
      <c r="N7" s="90" t="s">
        <v>242</v>
      </c>
      <c r="O7" s="62">
        <v>45219</v>
      </c>
      <c r="P7" s="61">
        <v>45290</v>
      </c>
      <c r="Q7" s="154" t="s">
        <v>249</v>
      </c>
      <c r="R7" s="154" t="s">
        <v>249</v>
      </c>
      <c r="S7" s="154" t="s">
        <v>249</v>
      </c>
      <c r="T7" s="154" t="s">
        <v>249</v>
      </c>
      <c r="U7" s="83"/>
      <c r="V7" s="84"/>
    </row>
    <row r="8" spans="1:22" ht="48" customHeight="1" x14ac:dyDescent="0.2">
      <c r="A8" s="85" t="str">
        <f t="shared" ca="1" si="1"/>
        <v>終了</v>
      </c>
      <c r="B8" s="2">
        <v>6</v>
      </c>
      <c r="C8" s="149" t="s">
        <v>322</v>
      </c>
      <c r="D8" s="4" t="str">
        <f>VLOOKUP(C8,確認責任者連絡先!$C$3:$E$79,3,FALSE)</f>
        <v>今治市阿方甲246-1</v>
      </c>
      <c r="E8" s="4" t="str">
        <f>VLOOKUP(C8,確認責任者連絡先!$C$3:$F$79,4,FALSE)</f>
        <v>0898-34-1884</v>
      </c>
      <c r="F8" s="146" t="s">
        <v>247</v>
      </c>
      <c r="G8" s="146" t="s">
        <v>247</v>
      </c>
      <c r="H8" s="91" t="s">
        <v>16</v>
      </c>
      <c r="I8" s="55" t="s">
        <v>251</v>
      </c>
      <c r="J8" s="68" t="s">
        <v>348</v>
      </c>
      <c r="K8" s="146" t="s">
        <v>247</v>
      </c>
      <c r="L8" s="148" t="s">
        <v>3</v>
      </c>
      <c r="M8" s="148" t="s">
        <v>374</v>
      </c>
      <c r="N8" s="90" t="s">
        <v>238</v>
      </c>
      <c r="O8" s="62">
        <v>45122</v>
      </c>
      <c r="P8" s="62">
        <v>45321</v>
      </c>
      <c r="Q8" s="154" t="s">
        <v>249</v>
      </c>
      <c r="R8" s="154" t="s">
        <v>249</v>
      </c>
      <c r="S8" s="154" t="s">
        <v>249</v>
      </c>
      <c r="T8" s="154" t="s">
        <v>249</v>
      </c>
      <c r="U8" s="83"/>
      <c r="V8" s="84"/>
    </row>
    <row r="9" spans="1:22" ht="48" customHeight="1" x14ac:dyDescent="0.2">
      <c r="A9" s="85" t="str">
        <f t="shared" ca="1" si="1"/>
        <v>出荷中</v>
      </c>
      <c r="B9" s="2">
        <v>7</v>
      </c>
      <c r="C9" s="149" t="s">
        <v>322</v>
      </c>
      <c r="D9" s="4" t="str">
        <f>VLOOKUP(C9,確認責任者連絡先!$C$3:$E$79,3,FALSE)</f>
        <v>今治市阿方甲246-1</v>
      </c>
      <c r="E9" s="4" t="str">
        <f>VLOOKUP(C9,確認責任者連絡先!$C$3:$F$79,4,FALSE)</f>
        <v>0898-34-1884</v>
      </c>
      <c r="F9" s="146" t="s">
        <v>247</v>
      </c>
      <c r="G9" s="146" t="s">
        <v>247</v>
      </c>
      <c r="H9" s="94" t="s">
        <v>21</v>
      </c>
      <c r="I9" s="55" t="s">
        <v>252</v>
      </c>
      <c r="J9" s="68" t="s">
        <v>349</v>
      </c>
      <c r="K9" s="146" t="s">
        <v>247</v>
      </c>
      <c r="L9" s="148" t="s">
        <v>20</v>
      </c>
      <c r="M9" s="148" t="s">
        <v>373</v>
      </c>
      <c r="N9" s="90" t="s">
        <v>239</v>
      </c>
      <c r="O9" s="62">
        <v>45189</v>
      </c>
      <c r="P9" s="62">
        <v>45412</v>
      </c>
      <c r="Q9" s="154" t="s">
        <v>249</v>
      </c>
      <c r="R9" s="154" t="s">
        <v>249</v>
      </c>
      <c r="S9" s="154" t="s">
        <v>249</v>
      </c>
      <c r="T9" s="154" t="s">
        <v>249</v>
      </c>
      <c r="U9" s="83"/>
      <c r="V9" s="84"/>
    </row>
    <row r="10" spans="1:22" ht="48" customHeight="1" x14ac:dyDescent="0.2">
      <c r="A10" s="85" t="str">
        <f t="shared" ref="A10:A72" ca="1" si="2">IF(NOW()&gt;O10,IF(NOW()&lt;P10,"出荷中","終了"),"")</f>
        <v>出荷中</v>
      </c>
      <c r="B10" s="2">
        <v>8</v>
      </c>
      <c r="C10" s="149" t="s">
        <v>322</v>
      </c>
      <c r="D10" s="4" t="str">
        <f>VLOOKUP(C10,確認責任者連絡先!$C$3:$E$79,3,FALSE)</f>
        <v>今治市阿方甲246-1</v>
      </c>
      <c r="E10" s="4" t="str">
        <f>VLOOKUP(C10,確認責任者連絡先!$C$3:$F$79,4,FALSE)</f>
        <v>0898-34-1884</v>
      </c>
      <c r="F10" s="146" t="s">
        <v>247</v>
      </c>
      <c r="G10" s="146" t="s">
        <v>247</v>
      </c>
      <c r="H10" s="94" t="s">
        <v>21</v>
      </c>
      <c r="I10" s="55" t="s">
        <v>253</v>
      </c>
      <c r="J10" s="68" t="s">
        <v>350</v>
      </c>
      <c r="K10" s="146" t="s">
        <v>247</v>
      </c>
      <c r="L10" s="148" t="s">
        <v>20</v>
      </c>
      <c r="M10" s="148" t="s">
        <v>373</v>
      </c>
      <c r="N10" s="90" t="s">
        <v>240</v>
      </c>
      <c r="O10" s="62">
        <v>45261</v>
      </c>
      <c r="P10" s="62">
        <v>45412</v>
      </c>
      <c r="Q10" s="154" t="s">
        <v>249</v>
      </c>
      <c r="R10" s="154" t="s">
        <v>249</v>
      </c>
      <c r="S10" s="154" t="s">
        <v>249</v>
      </c>
      <c r="T10" s="154" t="s">
        <v>249</v>
      </c>
      <c r="U10" s="83"/>
      <c r="V10" s="84"/>
    </row>
    <row r="11" spans="1:22" ht="48" customHeight="1" x14ac:dyDescent="0.2">
      <c r="A11" s="85" t="str">
        <f t="shared" ca="1" si="2"/>
        <v>出荷中</v>
      </c>
      <c r="B11" s="2">
        <v>9</v>
      </c>
      <c r="C11" s="149" t="s">
        <v>322</v>
      </c>
      <c r="D11" s="4" t="str">
        <f>VLOOKUP(C11,確認責任者連絡先!$C$3:$E$79,3,FALSE)</f>
        <v>今治市阿方甲246-1</v>
      </c>
      <c r="E11" s="4" t="str">
        <f>VLOOKUP(C11,確認責任者連絡先!$C$3:$F$79,4,FALSE)</f>
        <v>0898-34-1884</v>
      </c>
      <c r="F11" s="146" t="s">
        <v>247</v>
      </c>
      <c r="G11" s="146" t="s">
        <v>247</v>
      </c>
      <c r="H11" s="94" t="s">
        <v>21</v>
      </c>
      <c r="I11" s="55" t="s">
        <v>252</v>
      </c>
      <c r="J11" s="68" t="s">
        <v>351</v>
      </c>
      <c r="K11" s="146" t="s">
        <v>247</v>
      </c>
      <c r="L11" s="148" t="s">
        <v>20</v>
      </c>
      <c r="M11" s="148" t="s">
        <v>373</v>
      </c>
      <c r="N11" s="90" t="s">
        <v>240</v>
      </c>
      <c r="O11" s="62">
        <v>45200</v>
      </c>
      <c r="P11" s="62">
        <v>45412</v>
      </c>
      <c r="Q11" s="154" t="s">
        <v>249</v>
      </c>
      <c r="R11" s="154" t="s">
        <v>249</v>
      </c>
      <c r="S11" s="154" t="s">
        <v>249</v>
      </c>
      <c r="T11" s="154" t="s">
        <v>249</v>
      </c>
      <c r="U11" s="83"/>
      <c r="V11" s="84"/>
    </row>
    <row r="12" spans="1:22" ht="48" customHeight="1" x14ac:dyDescent="0.2">
      <c r="A12" s="85" t="str">
        <f t="shared" ca="1" si="2"/>
        <v>出荷中</v>
      </c>
      <c r="B12" s="2">
        <v>10</v>
      </c>
      <c r="C12" s="149" t="s">
        <v>322</v>
      </c>
      <c r="D12" s="4" t="str">
        <f>VLOOKUP(C12,確認責任者連絡先!$C$3:$E$79,3,FALSE)</f>
        <v>今治市阿方甲246-1</v>
      </c>
      <c r="E12" s="4" t="str">
        <f>VLOOKUP(C12,確認責任者連絡先!$C$3:$F$79,4,FALSE)</f>
        <v>0898-34-1884</v>
      </c>
      <c r="F12" s="146" t="s">
        <v>247</v>
      </c>
      <c r="G12" s="146" t="s">
        <v>247</v>
      </c>
      <c r="H12" s="94" t="s">
        <v>21</v>
      </c>
      <c r="I12" s="55" t="s">
        <v>253</v>
      </c>
      <c r="J12" s="68" t="s">
        <v>352</v>
      </c>
      <c r="K12" s="146" t="s">
        <v>247</v>
      </c>
      <c r="L12" s="148" t="s">
        <v>20</v>
      </c>
      <c r="M12" s="148" t="s">
        <v>373</v>
      </c>
      <c r="N12" s="90" t="s">
        <v>254</v>
      </c>
      <c r="O12" s="62">
        <v>45200</v>
      </c>
      <c r="P12" s="62">
        <v>45412</v>
      </c>
      <c r="Q12" s="154" t="s">
        <v>249</v>
      </c>
      <c r="R12" s="154" t="s">
        <v>249</v>
      </c>
      <c r="S12" s="154" t="s">
        <v>249</v>
      </c>
      <c r="T12" s="154" t="s">
        <v>249</v>
      </c>
      <c r="U12" s="83"/>
      <c r="V12" s="84"/>
    </row>
    <row r="13" spans="1:22" ht="48" customHeight="1" x14ac:dyDescent="0.2">
      <c r="A13" s="85" t="str">
        <f t="shared" ca="1" si="2"/>
        <v>出荷中</v>
      </c>
      <c r="B13" s="2">
        <v>11</v>
      </c>
      <c r="C13" s="391" t="s">
        <v>1224</v>
      </c>
      <c r="D13" s="4" t="str">
        <f>VLOOKUP(C13,確認責任者連絡先!$C$3:$E$79,3,FALSE)</f>
        <v>今治市北鳥生町3-3-14</v>
      </c>
      <c r="E13" s="4" t="str">
        <f>VLOOKUP(C13,確認責任者連絡先!$C$3:$F$79,4,FALSE)</f>
        <v>0898-23-0246</v>
      </c>
      <c r="F13" s="146" t="s">
        <v>247</v>
      </c>
      <c r="G13" s="146" t="s">
        <v>247</v>
      </c>
      <c r="H13" s="96" t="s">
        <v>11</v>
      </c>
      <c r="I13" s="55" t="s">
        <v>255</v>
      </c>
      <c r="J13" s="68" t="s">
        <v>353</v>
      </c>
      <c r="K13" s="146" t="s">
        <v>247</v>
      </c>
      <c r="L13" s="148" t="s">
        <v>20</v>
      </c>
      <c r="M13" s="148" t="s">
        <v>373</v>
      </c>
      <c r="N13" s="90" t="s">
        <v>238</v>
      </c>
      <c r="O13" s="62">
        <v>45231</v>
      </c>
      <c r="P13" s="62">
        <v>45596</v>
      </c>
      <c r="Q13" s="154" t="s">
        <v>249</v>
      </c>
      <c r="R13" s="154" t="s">
        <v>249</v>
      </c>
      <c r="S13" s="154" t="s">
        <v>249</v>
      </c>
      <c r="T13" s="154" t="s">
        <v>249</v>
      </c>
      <c r="U13" s="83"/>
      <c r="V13" s="84"/>
    </row>
    <row r="14" spans="1:22" ht="48" customHeight="1" x14ac:dyDescent="0.2">
      <c r="A14" s="85" t="str">
        <f t="shared" ca="1" si="2"/>
        <v>出荷中</v>
      </c>
      <c r="B14" s="2">
        <v>12</v>
      </c>
      <c r="C14" s="391" t="s">
        <v>1224</v>
      </c>
      <c r="D14" s="4" t="str">
        <f>VLOOKUP(C14,確認責任者連絡先!$C$3:$E$79,3,FALSE)</f>
        <v>今治市北鳥生町3-3-14</v>
      </c>
      <c r="E14" s="4" t="str">
        <f>VLOOKUP(C14,確認責任者連絡先!$C$3:$F$79,4,FALSE)</f>
        <v>0898-23-0246</v>
      </c>
      <c r="F14" s="146" t="s">
        <v>247</v>
      </c>
      <c r="G14" s="146" t="s">
        <v>247</v>
      </c>
      <c r="H14" s="151" t="s">
        <v>339</v>
      </c>
      <c r="I14" s="55" t="s">
        <v>256</v>
      </c>
      <c r="J14" s="68" t="s">
        <v>354</v>
      </c>
      <c r="K14" s="146" t="s">
        <v>247</v>
      </c>
      <c r="L14" s="148" t="s">
        <v>3</v>
      </c>
      <c r="M14" s="148" t="s">
        <v>375</v>
      </c>
      <c r="N14" s="90" t="s">
        <v>238</v>
      </c>
      <c r="O14" s="62">
        <v>45231</v>
      </c>
      <c r="P14" s="62">
        <v>45565</v>
      </c>
      <c r="Q14" s="154" t="s">
        <v>249</v>
      </c>
      <c r="R14" s="154" t="s">
        <v>249</v>
      </c>
      <c r="S14" s="154" t="s">
        <v>249</v>
      </c>
      <c r="T14" s="154" t="s">
        <v>249</v>
      </c>
      <c r="U14" s="83"/>
      <c r="V14" s="84"/>
    </row>
    <row r="15" spans="1:22" ht="48" customHeight="1" x14ac:dyDescent="0.2">
      <c r="A15" s="85" t="str">
        <f t="shared" ca="1" si="2"/>
        <v>出荷中</v>
      </c>
      <c r="B15" s="2">
        <v>13</v>
      </c>
      <c r="C15" s="3" t="s">
        <v>330</v>
      </c>
      <c r="D15" s="4" t="str">
        <f>VLOOKUP(C15,確認責任者連絡先!$C$3:$E$79,3,FALSE)</f>
        <v>今治市上浦町井口7487番地2</v>
      </c>
      <c r="E15" s="4" t="str">
        <f>VLOOKUP(C15,確認責任者連絡先!$C$3:$F$79,4,FALSE)</f>
        <v>0897-72-8188</v>
      </c>
      <c r="F15" s="146" t="s">
        <v>247</v>
      </c>
      <c r="G15" s="146" t="s">
        <v>247</v>
      </c>
      <c r="H15" s="94" t="s">
        <v>21</v>
      </c>
      <c r="I15" s="55" t="s">
        <v>253</v>
      </c>
      <c r="J15" s="68" t="s">
        <v>355</v>
      </c>
      <c r="K15" s="146" t="s">
        <v>247</v>
      </c>
      <c r="L15" s="148" t="s">
        <v>20</v>
      </c>
      <c r="M15" s="148" t="s">
        <v>373</v>
      </c>
      <c r="N15" s="90" t="s">
        <v>244</v>
      </c>
      <c r="O15" s="62">
        <v>45200</v>
      </c>
      <c r="P15" s="61">
        <v>45412</v>
      </c>
      <c r="Q15" s="154" t="s">
        <v>249</v>
      </c>
      <c r="R15" s="154" t="s">
        <v>249</v>
      </c>
      <c r="S15" s="154" t="s">
        <v>249</v>
      </c>
      <c r="T15" s="154" t="s">
        <v>249</v>
      </c>
      <c r="U15" s="83"/>
      <c r="V15" s="84"/>
    </row>
    <row r="16" spans="1:22" ht="48" customHeight="1" x14ac:dyDescent="0.2">
      <c r="A16" s="85" t="str">
        <f t="shared" ca="1" si="2"/>
        <v>出荷中</v>
      </c>
      <c r="B16" s="2">
        <v>14</v>
      </c>
      <c r="C16" s="3" t="s">
        <v>330</v>
      </c>
      <c r="D16" s="4" t="str">
        <f>VLOOKUP(C16,確認責任者連絡先!$C$3:$E$79,3,FALSE)</f>
        <v>今治市上浦町井口7487番地2</v>
      </c>
      <c r="E16" s="4" t="str">
        <f>VLOOKUP(C16,確認責任者連絡先!$C$3:$F$79,4,FALSE)</f>
        <v>0897-72-8188</v>
      </c>
      <c r="F16" s="146" t="s">
        <v>247</v>
      </c>
      <c r="G16" s="146" t="s">
        <v>247</v>
      </c>
      <c r="H16" s="94" t="s">
        <v>21</v>
      </c>
      <c r="I16" s="55" t="s">
        <v>253</v>
      </c>
      <c r="J16" s="68" t="s">
        <v>356</v>
      </c>
      <c r="K16" s="146" t="s">
        <v>247</v>
      </c>
      <c r="L16" s="148" t="s">
        <v>234</v>
      </c>
      <c r="M16" s="148" t="s">
        <v>18</v>
      </c>
      <c r="N16" s="90" t="s">
        <v>245</v>
      </c>
      <c r="O16" s="62">
        <v>45200</v>
      </c>
      <c r="P16" s="61">
        <v>45412</v>
      </c>
      <c r="Q16" s="154" t="s">
        <v>249</v>
      </c>
      <c r="R16" s="154" t="s">
        <v>249</v>
      </c>
      <c r="S16" s="154" t="s">
        <v>249</v>
      </c>
      <c r="T16" s="154" t="s">
        <v>249</v>
      </c>
      <c r="U16" s="83"/>
      <c r="V16" s="84"/>
    </row>
    <row r="17" spans="1:22" ht="48" customHeight="1" x14ac:dyDescent="0.2">
      <c r="A17" s="85" t="str">
        <f t="shared" ca="1" si="2"/>
        <v>出荷中</v>
      </c>
      <c r="B17" s="2">
        <v>15</v>
      </c>
      <c r="C17" s="5" t="s">
        <v>331</v>
      </c>
      <c r="D17" s="4" t="str">
        <f>VLOOKUP(C17,確認責任者連絡先!$C$3:$E$79,3,FALSE)</f>
        <v>松山市三番町八丁目325番1</v>
      </c>
      <c r="E17" s="4" t="str">
        <f>VLOOKUP(C17,確認責任者連絡先!$C$3:$F$79,4,FALSE)</f>
        <v>089-946-1611</v>
      </c>
      <c r="F17" s="146" t="s">
        <v>247</v>
      </c>
      <c r="G17" s="146" t="s">
        <v>247</v>
      </c>
      <c r="H17" s="96" t="s">
        <v>163</v>
      </c>
      <c r="I17" s="57" t="s">
        <v>340</v>
      </c>
      <c r="J17" s="68" t="s">
        <v>357</v>
      </c>
      <c r="K17" s="146" t="s">
        <v>247</v>
      </c>
      <c r="L17" s="99" t="s">
        <v>376</v>
      </c>
      <c r="M17" s="2" t="s">
        <v>377</v>
      </c>
      <c r="N17" s="98" t="s">
        <v>155</v>
      </c>
      <c r="O17" s="63">
        <v>45200</v>
      </c>
      <c r="P17" s="63">
        <v>45565</v>
      </c>
      <c r="Q17" s="154" t="s">
        <v>249</v>
      </c>
      <c r="R17" s="154" t="s">
        <v>249</v>
      </c>
      <c r="S17" s="154" t="s">
        <v>249</v>
      </c>
      <c r="T17" s="154" t="s">
        <v>249</v>
      </c>
      <c r="U17" s="83"/>
      <c r="V17" s="84"/>
    </row>
    <row r="18" spans="1:22" ht="48" customHeight="1" x14ac:dyDescent="0.2">
      <c r="A18" s="85" t="str">
        <f t="shared" ca="1" si="2"/>
        <v>出荷中</v>
      </c>
      <c r="B18" s="2">
        <v>16</v>
      </c>
      <c r="C18" s="153" t="s">
        <v>506</v>
      </c>
      <c r="D18" s="31" t="s">
        <v>171</v>
      </c>
      <c r="E18" s="118" t="s">
        <v>194</v>
      </c>
      <c r="F18" s="146" t="s">
        <v>247</v>
      </c>
      <c r="G18" s="146" t="s">
        <v>247</v>
      </c>
      <c r="H18" s="96" t="s">
        <v>163</v>
      </c>
      <c r="I18" s="57" t="s">
        <v>340</v>
      </c>
      <c r="J18" s="68" t="s">
        <v>358</v>
      </c>
      <c r="K18" s="146" t="s">
        <v>247</v>
      </c>
      <c r="L18" s="90" t="s">
        <v>161</v>
      </c>
      <c r="M18" s="2" t="s">
        <v>319</v>
      </c>
      <c r="N18" s="98" t="s">
        <v>159</v>
      </c>
      <c r="O18" s="63">
        <v>45292</v>
      </c>
      <c r="P18" s="63">
        <v>46387</v>
      </c>
      <c r="Q18" s="154" t="s">
        <v>249</v>
      </c>
      <c r="R18" s="154" t="s">
        <v>249</v>
      </c>
      <c r="S18" s="154" t="s">
        <v>249</v>
      </c>
      <c r="T18" s="154" t="s">
        <v>249</v>
      </c>
      <c r="U18" s="83"/>
      <c r="V18" s="84"/>
    </row>
    <row r="19" spans="1:22" ht="48" customHeight="1" x14ac:dyDescent="0.2">
      <c r="A19" s="85" t="str">
        <f t="shared" ca="1" si="2"/>
        <v>終了</v>
      </c>
      <c r="B19" s="2">
        <v>17</v>
      </c>
      <c r="C19" s="149" t="s">
        <v>321</v>
      </c>
      <c r="D19" s="4" t="str">
        <f>VLOOKUP(C19,確認責任者連絡先!$C$3:$E$79,3,FALSE)</f>
        <v>松山市鴨川1-8-5</v>
      </c>
      <c r="E19" s="4" t="str">
        <f>VLOOKUP(C19,確認責任者連絡先!$C$3:$F$79,4,FALSE)</f>
        <v>089-979-1640</v>
      </c>
      <c r="F19" s="146" t="s">
        <v>247</v>
      </c>
      <c r="G19" s="146" t="s">
        <v>247</v>
      </c>
      <c r="H19" s="127" t="s">
        <v>157</v>
      </c>
      <c r="I19" s="57" t="s">
        <v>341</v>
      </c>
      <c r="J19" s="68" t="s">
        <v>359</v>
      </c>
      <c r="K19" s="146" t="s">
        <v>247</v>
      </c>
      <c r="L19" s="99" t="s">
        <v>376</v>
      </c>
      <c r="M19" s="2" t="s">
        <v>378</v>
      </c>
      <c r="N19" s="98" t="s">
        <v>159</v>
      </c>
      <c r="O19" s="63">
        <v>45046</v>
      </c>
      <c r="P19" s="63">
        <v>45224</v>
      </c>
      <c r="Q19" s="154" t="s">
        <v>249</v>
      </c>
      <c r="R19" s="154" t="s">
        <v>249</v>
      </c>
      <c r="S19" s="154" t="s">
        <v>249</v>
      </c>
      <c r="T19" s="154" t="s">
        <v>249</v>
      </c>
      <c r="U19" s="83"/>
      <c r="V19" s="84"/>
    </row>
    <row r="20" spans="1:22" ht="48" customHeight="1" x14ac:dyDescent="0.2">
      <c r="A20" s="85" t="str">
        <f t="shared" ca="1" si="2"/>
        <v>出荷中</v>
      </c>
      <c r="B20" s="2">
        <v>18</v>
      </c>
      <c r="C20" s="5" t="s">
        <v>332</v>
      </c>
      <c r="D20" s="4" t="str">
        <f>VLOOKUP(C20,確認責任者連絡先!$C$3:$E$79,3,FALSE)</f>
        <v>松山市安城寺町216-1</v>
      </c>
      <c r="E20" s="4" t="str">
        <f>VLOOKUP(C20,確認責任者連絡先!$C$3:$F$79,4,FALSE)</f>
        <v>089-922-1772</v>
      </c>
      <c r="F20" s="146" t="s">
        <v>247</v>
      </c>
      <c r="G20" s="146" t="s">
        <v>247</v>
      </c>
      <c r="H20" s="96" t="s">
        <v>163</v>
      </c>
      <c r="I20" s="57" t="s">
        <v>340</v>
      </c>
      <c r="J20" s="68" t="s">
        <v>360</v>
      </c>
      <c r="K20" s="146" t="s">
        <v>247</v>
      </c>
      <c r="L20" s="90" t="s">
        <v>161</v>
      </c>
      <c r="M20" s="2" t="s">
        <v>319</v>
      </c>
      <c r="N20" s="98" t="s">
        <v>379</v>
      </c>
      <c r="O20" s="63">
        <v>45231</v>
      </c>
      <c r="P20" s="63">
        <v>45565</v>
      </c>
      <c r="Q20" s="154" t="s">
        <v>249</v>
      </c>
      <c r="R20" s="154" t="s">
        <v>249</v>
      </c>
      <c r="S20" s="154" t="s">
        <v>249</v>
      </c>
      <c r="T20" s="154" t="s">
        <v>249</v>
      </c>
      <c r="U20" s="83"/>
      <c r="V20" s="84"/>
    </row>
    <row r="21" spans="1:22" ht="48" customHeight="1" x14ac:dyDescent="0.2">
      <c r="A21" s="85" t="str">
        <f t="shared" ca="1" si="2"/>
        <v>出荷中</v>
      </c>
      <c r="B21" s="2">
        <v>19</v>
      </c>
      <c r="C21" s="5" t="s">
        <v>333</v>
      </c>
      <c r="D21" s="4" t="str">
        <f>VLOOKUP(C21,確認責任者連絡先!$C$3:$E$79,3,FALSE)</f>
        <v>大洲市東大洲1911-1</v>
      </c>
      <c r="E21" s="4" t="str">
        <f>VLOOKUP(C21,確認責任者連絡先!$C$3:$F$79,4,FALSE)</f>
        <v>本社
0893-25-4333
松山営業所
089-983-3231</v>
      </c>
      <c r="F21" s="146" t="s">
        <v>247</v>
      </c>
      <c r="G21" s="146" t="s">
        <v>247</v>
      </c>
      <c r="H21" s="96" t="s">
        <v>163</v>
      </c>
      <c r="I21" s="57" t="s">
        <v>165</v>
      </c>
      <c r="J21" s="68" t="s">
        <v>361</v>
      </c>
      <c r="K21" s="146" t="s">
        <v>247</v>
      </c>
      <c r="L21" s="90" t="s">
        <v>161</v>
      </c>
      <c r="M21" s="2" t="s">
        <v>319</v>
      </c>
      <c r="N21" s="98" t="s">
        <v>166</v>
      </c>
      <c r="O21" s="63">
        <v>45219</v>
      </c>
      <c r="P21" s="63">
        <v>45580</v>
      </c>
      <c r="Q21" s="154" t="s">
        <v>249</v>
      </c>
      <c r="R21" s="154" t="s">
        <v>249</v>
      </c>
      <c r="S21" s="154" t="s">
        <v>249</v>
      </c>
      <c r="T21" s="154" t="s">
        <v>249</v>
      </c>
      <c r="U21" s="83"/>
      <c r="V21" s="84"/>
    </row>
    <row r="22" spans="1:22" ht="48" customHeight="1" x14ac:dyDescent="0.2">
      <c r="A22" s="85" t="str">
        <f t="shared" ca="1" si="2"/>
        <v>出荷中</v>
      </c>
      <c r="B22" s="2">
        <v>20</v>
      </c>
      <c r="C22" s="5" t="s">
        <v>333</v>
      </c>
      <c r="D22" s="4" t="str">
        <f>VLOOKUP(C22,確認責任者連絡先!$C$3:$E$79,3,FALSE)</f>
        <v>大洲市東大洲1911-1</v>
      </c>
      <c r="E22" s="4" t="str">
        <f>VLOOKUP(C22,確認責任者連絡先!$C$3:$F$79,4,FALSE)</f>
        <v>本社
0893-25-4333
松山営業所
089-983-3231</v>
      </c>
      <c r="F22" s="146" t="s">
        <v>247</v>
      </c>
      <c r="G22" s="146" t="s">
        <v>247</v>
      </c>
      <c r="H22" s="96" t="s">
        <v>163</v>
      </c>
      <c r="I22" s="57" t="s">
        <v>164</v>
      </c>
      <c r="J22" s="68" t="s">
        <v>362</v>
      </c>
      <c r="K22" s="146" t="s">
        <v>247</v>
      </c>
      <c r="L22" s="99" t="s">
        <v>376</v>
      </c>
      <c r="M22" s="2" t="s">
        <v>378</v>
      </c>
      <c r="N22" s="98" t="s">
        <v>166</v>
      </c>
      <c r="O22" s="63">
        <v>45189</v>
      </c>
      <c r="P22" s="63">
        <v>45580</v>
      </c>
      <c r="Q22" s="154" t="s">
        <v>249</v>
      </c>
      <c r="R22" s="154" t="s">
        <v>249</v>
      </c>
      <c r="S22" s="154" t="s">
        <v>249</v>
      </c>
      <c r="T22" s="154" t="s">
        <v>249</v>
      </c>
      <c r="U22" s="83"/>
      <c r="V22" s="84"/>
    </row>
    <row r="23" spans="1:22" ht="48" customHeight="1" x14ac:dyDescent="0.2">
      <c r="A23" s="85" t="str">
        <f t="shared" ca="1" si="2"/>
        <v>終了</v>
      </c>
      <c r="B23" s="2">
        <v>21</v>
      </c>
      <c r="C23" s="5" t="s">
        <v>334</v>
      </c>
      <c r="D23" s="4" t="str">
        <f>VLOOKUP(C23,確認責任者連絡先!$C$3:$E$79,3,FALSE)</f>
        <v>松山市樽味3丁目2-40</v>
      </c>
      <c r="E23" s="4" t="str">
        <f>VLOOKUP(C23,確認責任者連絡先!$C$3:$F$79,4,FALSE)</f>
        <v>089-946-9911</v>
      </c>
      <c r="F23" s="146" t="s">
        <v>247</v>
      </c>
      <c r="G23" s="146" t="s">
        <v>247</v>
      </c>
      <c r="H23" s="96" t="s">
        <v>163</v>
      </c>
      <c r="I23" s="57" t="s">
        <v>340</v>
      </c>
      <c r="J23" s="68" t="s">
        <v>363</v>
      </c>
      <c r="K23" s="146" t="s">
        <v>247</v>
      </c>
      <c r="L23" s="90" t="s">
        <v>161</v>
      </c>
      <c r="M23" s="2" t="s">
        <v>319</v>
      </c>
      <c r="N23" s="98" t="s">
        <v>159</v>
      </c>
      <c r="O23" s="63">
        <v>45231</v>
      </c>
      <c r="P23" s="63">
        <v>45291</v>
      </c>
      <c r="Q23" s="154" t="s">
        <v>249</v>
      </c>
      <c r="R23" s="154" t="s">
        <v>249</v>
      </c>
      <c r="S23" s="154" t="s">
        <v>249</v>
      </c>
      <c r="T23" s="154" t="s">
        <v>249</v>
      </c>
      <c r="U23" s="83"/>
      <c r="V23" s="84"/>
    </row>
    <row r="24" spans="1:22" ht="48" customHeight="1" x14ac:dyDescent="0.2">
      <c r="A24" s="85" t="str">
        <f t="shared" ca="1" si="2"/>
        <v>出荷中</v>
      </c>
      <c r="B24" s="2">
        <v>22</v>
      </c>
      <c r="C24" s="87" t="s">
        <v>335</v>
      </c>
      <c r="D24" s="4" t="str">
        <f>VLOOKUP(C24,確認責任者連絡先!$C$3:$E$79,3,FALSE)</f>
        <v>西予市宇和町卯之町2-462</v>
      </c>
      <c r="E24" s="4" t="str">
        <f>VLOOKUP(C24,確認責任者連絡先!$C$3:$F$79,4,FALSE)</f>
        <v>0894-62-1211</v>
      </c>
      <c r="F24" s="146" t="s">
        <v>247</v>
      </c>
      <c r="G24" s="146" t="s">
        <v>247</v>
      </c>
      <c r="H24" s="96" t="s">
        <v>11</v>
      </c>
      <c r="I24" s="106" t="s">
        <v>154</v>
      </c>
      <c r="J24" s="68" t="s">
        <v>364</v>
      </c>
      <c r="K24" s="146" t="s">
        <v>247</v>
      </c>
      <c r="L24" s="148" t="s">
        <v>3</v>
      </c>
      <c r="M24" s="145" t="s">
        <v>27</v>
      </c>
      <c r="N24" s="89" t="s">
        <v>29</v>
      </c>
      <c r="O24" s="97">
        <v>45153</v>
      </c>
      <c r="P24" s="97">
        <v>45611</v>
      </c>
      <c r="Q24" s="154" t="s">
        <v>249</v>
      </c>
      <c r="R24" s="154" t="s">
        <v>249</v>
      </c>
      <c r="S24" s="154" t="s">
        <v>249</v>
      </c>
      <c r="T24" s="154" t="s">
        <v>249</v>
      </c>
      <c r="U24" s="83"/>
      <c r="V24" s="84"/>
    </row>
    <row r="25" spans="1:22" ht="48" customHeight="1" x14ac:dyDescent="0.2">
      <c r="A25" s="85" t="str">
        <f t="shared" ca="1" si="2"/>
        <v>出荷中</v>
      </c>
      <c r="B25" s="2">
        <v>23</v>
      </c>
      <c r="C25" s="87" t="s">
        <v>335</v>
      </c>
      <c r="D25" s="4" t="s">
        <v>286</v>
      </c>
      <c r="E25" s="4" t="s">
        <v>287</v>
      </c>
      <c r="F25" s="146" t="s">
        <v>247</v>
      </c>
      <c r="G25" s="146" t="s">
        <v>247</v>
      </c>
      <c r="H25" s="96" t="s">
        <v>11</v>
      </c>
      <c r="I25" s="88" t="s">
        <v>24</v>
      </c>
      <c r="J25" s="68" t="s">
        <v>365</v>
      </c>
      <c r="K25" s="146" t="s">
        <v>247</v>
      </c>
      <c r="L25" s="99" t="s">
        <v>20</v>
      </c>
      <c r="M25" s="145" t="s">
        <v>28</v>
      </c>
      <c r="N25" s="89" t="s">
        <v>29</v>
      </c>
      <c r="O25" s="97">
        <v>45200</v>
      </c>
      <c r="P25" s="97">
        <v>45565</v>
      </c>
      <c r="Q25" s="154" t="s">
        <v>249</v>
      </c>
      <c r="R25" s="154" t="s">
        <v>249</v>
      </c>
      <c r="S25" s="154" t="s">
        <v>249</v>
      </c>
      <c r="T25" s="154" t="s">
        <v>249</v>
      </c>
      <c r="U25" s="83"/>
      <c r="V25" s="84"/>
    </row>
    <row r="26" spans="1:22" ht="48" customHeight="1" x14ac:dyDescent="0.2">
      <c r="A26" s="85" t="str">
        <f t="shared" ca="1" si="2"/>
        <v>出荷中</v>
      </c>
      <c r="B26" s="2">
        <v>24</v>
      </c>
      <c r="C26" s="87" t="s">
        <v>335</v>
      </c>
      <c r="D26" s="4" t="str">
        <f>VLOOKUP(C26,確認責任者連絡先!$C$3:$E$79,3,FALSE)</f>
        <v>西予市宇和町卯之町2-462</v>
      </c>
      <c r="E26" s="4" t="str">
        <f>VLOOKUP(C26,確認責任者連絡先!$C$3:$F$79,4,FALSE)</f>
        <v>0894-62-1211</v>
      </c>
      <c r="F26" s="146" t="s">
        <v>247</v>
      </c>
      <c r="G26" s="146" t="s">
        <v>247</v>
      </c>
      <c r="H26" s="96" t="s">
        <v>11</v>
      </c>
      <c r="I26" s="88" t="s">
        <v>153</v>
      </c>
      <c r="J26" s="68" t="s">
        <v>366</v>
      </c>
      <c r="K26" s="146" t="s">
        <v>247</v>
      </c>
      <c r="L26" s="99" t="s">
        <v>20</v>
      </c>
      <c r="M26" s="145" t="s">
        <v>28</v>
      </c>
      <c r="N26" s="89" t="s">
        <v>29</v>
      </c>
      <c r="O26" s="97">
        <v>45200</v>
      </c>
      <c r="P26" s="97">
        <v>45565</v>
      </c>
      <c r="Q26" s="154" t="s">
        <v>249</v>
      </c>
      <c r="R26" s="154" t="s">
        <v>249</v>
      </c>
      <c r="S26" s="154" t="s">
        <v>249</v>
      </c>
      <c r="T26" s="154" t="s">
        <v>249</v>
      </c>
      <c r="U26" s="83"/>
      <c r="V26" s="84"/>
    </row>
    <row r="27" spans="1:22" ht="48" customHeight="1" x14ac:dyDescent="0.2">
      <c r="A27" s="85" t="str">
        <f t="shared" ca="1" si="2"/>
        <v>出荷中</v>
      </c>
      <c r="B27" s="2">
        <v>25</v>
      </c>
      <c r="C27" s="87" t="s">
        <v>335</v>
      </c>
      <c r="D27" s="4" t="str">
        <f>VLOOKUP(C27,確認責任者連絡先!$C$3:$E$79,3,FALSE)</f>
        <v>西予市宇和町卯之町2-462</v>
      </c>
      <c r="E27" s="4" t="str">
        <f>VLOOKUP(C27,確認責任者連絡先!$C$3:$F$79,4,FALSE)</f>
        <v>0894-62-1211</v>
      </c>
      <c r="F27" s="146" t="s">
        <v>247</v>
      </c>
      <c r="G27" s="146" t="s">
        <v>247</v>
      </c>
      <c r="H27" s="96" t="s">
        <v>11</v>
      </c>
      <c r="I27" s="88" t="s">
        <v>257</v>
      </c>
      <c r="J27" s="68" t="s">
        <v>367</v>
      </c>
      <c r="K27" s="146" t="s">
        <v>247</v>
      </c>
      <c r="L27" s="99" t="s">
        <v>20</v>
      </c>
      <c r="M27" s="145" t="s">
        <v>28</v>
      </c>
      <c r="N27" s="89" t="s">
        <v>29</v>
      </c>
      <c r="O27" s="97">
        <v>45219</v>
      </c>
      <c r="P27" s="97">
        <v>45565</v>
      </c>
      <c r="Q27" s="154" t="s">
        <v>249</v>
      </c>
      <c r="R27" s="154" t="s">
        <v>249</v>
      </c>
      <c r="S27" s="154" t="s">
        <v>249</v>
      </c>
      <c r="T27" s="154" t="s">
        <v>249</v>
      </c>
      <c r="U27" s="83"/>
      <c r="V27" s="84"/>
    </row>
    <row r="28" spans="1:22" ht="48" customHeight="1" x14ac:dyDescent="0.2">
      <c r="A28" s="85" t="str">
        <f t="shared" ca="1" si="2"/>
        <v>出荷中</v>
      </c>
      <c r="B28" s="2">
        <v>26</v>
      </c>
      <c r="C28" s="87" t="s">
        <v>30</v>
      </c>
      <c r="D28" s="4" t="str">
        <f>VLOOKUP(C28,確認責任者連絡先!$C$3:$E$79,3,FALSE)</f>
        <v>大洲市東大洲198番地</v>
      </c>
      <c r="E28" s="4" t="str">
        <f>VLOOKUP(C28,確認責任者連絡先!$C$3:$F$79,4,FALSE)</f>
        <v>0893-24-4181</v>
      </c>
      <c r="F28" s="146" t="s">
        <v>247</v>
      </c>
      <c r="G28" s="146" t="s">
        <v>247</v>
      </c>
      <c r="H28" s="96" t="s">
        <v>11</v>
      </c>
      <c r="I28" s="88" t="s">
        <v>26</v>
      </c>
      <c r="J28" s="68" t="s">
        <v>368</v>
      </c>
      <c r="K28" s="146" t="s">
        <v>247</v>
      </c>
      <c r="L28" s="148" t="s">
        <v>3</v>
      </c>
      <c r="M28" s="145" t="s">
        <v>27</v>
      </c>
      <c r="N28" s="109" t="s">
        <v>31</v>
      </c>
      <c r="O28" s="97">
        <v>45200</v>
      </c>
      <c r="P28" s="97">
        <v>45595</v>
      </c>
      <c r="Q28" s="154" t="s">
        <v>249</v>
      </c>
      <c r="R28" s="154" t="s">
        <v>249</v>
      </c>
      <c r="S28" s="154" t="s">
        <v>249</v>
      </c>
      <c r="T28" s="154" t="s">
        <v>249</v>
      </c>
      <c r="U28" s="83"/>
      <c r="V28" s="84"/>
    </row>
    <row r="29" spans="1:22" ht="48" customHeight="1" x14ac:dyDescent="0.2">
      <c r="A29" s="85" t="str">
        <f t="shared" ca="1" si="2"/>
        <v/>
      </c>
      <c r="B29" s="2">
        <v>27</v>
      </c>
      <c r="C29" s="147" t="s">
        <v>323</v>
      </c>
      <c r="D29" s="4" t="str">
        <f>VLOOKUP(C29,確認責任者連絡先!$C$3:$E$79,3,FALSE)</f>
        <v>八幡浜市江戸岡1丁目12番10号</v>
      </c>
      <c r="E29" s="4" t="str">
        <f>VLOOKUP(C29,確認責任者連絡先!$C$3:$F$79,4,FALSE)</f>
        <v>0894-24-1111</v>
      </c>
      <c r="F29" s="146" t="s">
        <v>247</v>
      </c>
      <c r="G29" s="146" t="s">
        <v>247</v>
      </c>
      <c r="H29" s="95" t="s">
        <v>21</v>
      </c>
      <c r="I29" s="8" t="s">
        <v>25</v>
      </c>
      <c r="J29" s="68" t="s">
        <v>369</v>
      </c>
      <c r="K29" s="146" t="s">
        <v>247</v>
      </c>
      <c r="L29" s="99" t="s">
        <v>20</v>
      </c>
      <c r="M29" s="18" t="s">
        <v>28</v>
      </c>
      <c r="N29" s="98" t="s">
        <v>241</v>
      </c>
      <c r="O29" s="61">
        <v>45437</v>
      </c>
      <c r="P29" s="61">
        <v>45473</v>
      </c>
      <c r="Q29" s="154" t="s">
        <v>249</v>
      </c>
      <c r="R29" s="154" t="s">
        <v>249</v>
      </c>
      <c r="S29" s="154" t="s">
        <v>249</v>
      </c>
      <c r="T29" s="154" t="s">
        <v>249</v>
      </c>
      <c r="U29" s="83"/>
      <c r="V29" s="84"/>
    </row>
    <row r="30" spans="1:22" ht="48" customHeight="1" x14ac:dyDescent="0.2">
      <c r="A30" s="85" t="str">
        <f t="shared" ca="1" si="2"/>
        <v>出荷中</v>
      </c>
      <c r="B30" s="2">
        <v>28</v>
      </c>
      <c r="C30" s="3" t="s">
        <v>330</v>
      </c>
      <c r="D30" s="4" t="str">
        <f>VLOOKUP(C30,確認責任者連絡先!$C$3:$E$79,3,FALSE)</f>
        <v>今治市上浦町井口7487番地2</v>
      </c>
      <c r="E30" s="4" t="str">
        <f>VLOOKUP(C30,確認責任者連絡先!$C$3:$F$79,4,FALSE)</f>
        <v>0897-72-8188</v>
      </c>
      <c r="F30" s="146" t="s">
        <v>247</v>
      </c>
      <c r="G30" s="146" t="s">
        <v>247</v>
      </c>
      <c r="H30" s="95" t="s">
        <v>21</v>
      </c>
      <c r="I30" s="58" t="s">
        <v>342</v>
      </c>
      <c r="J30" s="68" t="s">
        <v>370</v>
      </c>
      <c r="K30" s="146" t="s">
        <v>247</v>
      </c>
      <c r="L30" s="99" t="s">
        <v>20</v>
      </c>
      <c r="M30" s="18" t="s">
        <v>380</v>
      </c>
      <c r="N30" s="98" t="s">
        <v>241</v>
      </c>
      <c r="O30" s="61">
        <v>45200</v>
      </c>
      <c r="P30" s="61">
        <v>45412</v>
      </c>
      <c r="Q30" s="154" t="s">
        <v>249</v>
      </c>
      <c r="R30" s="154" t="s">
        <v>249</v>
      </c>
      <c r="S30" s="154" t="s">
        <v>249</v>
      </c>
      <c r="T30" s="154" t="s">
        <v>249</v>
      </c>
      <c r="U30" s="83"/>
      <c r="V30" s="84"/>
    </row>
    <row r="31" spans="1:22" ht="48" customHeight="1" x14ac:dyDescent="0.2">
      <c r="A31" s="85" t="str">
        <f t="shared" ca="1" si="2"/>
        <v>出荷中</v>
      </c>
      <c r="B31" s="2">
        <v>29</v>
      </c>
      <c r="C31" s="256" t="s">
        <v>445</v>
      </c>
      <c r="D31" s="4" t="str">
        <f>VLOOKUP(C31,確認責任者連絡先!$C$3:$E$79,3,FALSE)</f>
        <v>四国中央市下柏町848-1</v>
      </c>
      <c r="E31" s="4" t="str">
        <f>VLOOKUP(C31,確認責任者連絡先!$C$3:$F$79,4,FALSE)</f>
        <v>0896-24-1107</v>
      </c>
      <c r="F31" s="146" t="s">
        <v>247</v>
      </c>
      <c r="G31" s="146" t="s">
        <v>247</v>
      </c>
      <c r="H31" s="92" t="s">
        <v>16</v>
      </c>
      <c r="I31" s="249" t="s">
        <v>507</v>
      </c>
      <c r="J31" s="68" t="s">
        <v>508</v>
      </c>
      <c r="K31" s="257" t="s">
        <v>247</v>
      </c>
      <c r="L31" s="250" t="s">
        <v>509</v>
      </c>
      <c r="M31" s="250" t="s">
        <v>510</v>
      </c>
      <c r="N31" s="2" t="s">
        <v>486</v>
      </c>
      <c r="O31" s="258">
        <v>45170</v>
      </c>
      <c r="P31" s="258">
        <v>45392</v>
      </c>
      <c r="Q31" s="154" t="s">
        <v>249</v>
      </c>
      <c r="R31" s="154" t="s">
        <v>249</v>
      </c>
      <c r="S31" s="154" t="s">
        <v>249</v>
      </c>
      <c r="T31" s="154" t="s">
        <v>249</v>
      </c>
      <c r="U31" s="83"/>
      <c r="V31" s="84"/>
    </row>
    <row r="32" spans="1:22" ht="48" customHeight="1" x14ac:dyDescent="0.2">
      <c r="A32" s="85" t="str">
        <f t="shared" ca="1" si="2"/>
        <v>出荷中</v>
      </c>
      <c r="B32" s="2">
        <v>30</v>
      </c>
      <c r="C32" s="256" t="s">
        <v>445</v>
      </c>
      <c r="D32" s="4" t="str">
        <f>VLOOKUP(C32,確認責任者連絡先!$C$3:$E$79,3,FALSE)</f>
        <v>四国中央市下柏町848-1</v>
      </c>
      <c r="E32" s="4" t="str">
        <f>VLOOKUP(C32,確認責任者連絡先!$C$3:$F$79,4,FALSE)</f>
        <v>0896-24-1107</v>
      </c>
      <c r="F32" s="146" t="s">
        <v>247</v>
      </c>
      <c r="G32" s="146" t="s">
        <v>247</v>
      </c>
      <c r="H32" s="92" t="s">
        <v>16</v>
      </c>
      <c r="I32" s="249" t="s">
        <v>511</v>
      </c>
      <c r="J32" s="68" t="s">
        <v>512</v>
      </c>
      <c r="K32" s="257" t="s">
        <v>247</v>
      </c>
      <c r="L32" s="250" t="s">
        <v>509</v>
      </c>
      <c r="M32" s="250" t="s">
        <v>488</v>
      </c>
      <c r="N32" s="2" t="s">
        <v>486</v>
      </c>
      <c r="O32" s="258">
        <v>45170</v>
      </c>
      <c r="P32" s="258">
        <v>45473</v>
      </c>
      <c r="Q32" s="154" t="s">
        <v>249</v>
      </c>
      <c r="R32" s="154" t="s">
        <v>249</v>
      </c>
      <c r="S32" s="154" t="s">
        <v>249</v>
      </c>
      <c r="T32" s="154" t="s">
        <v>249</v>
      </c>
      <c r="U32" s="83"/>
      <c r="V32" s="84"/>
    </row>
    <row r="33" spans="1:22" ht="48" customHeight="1" x14ac:dyDescent="0.2">
      <c r="A33" s="85" t="str">
        <f t="shared" ca="1" si="2"/>
        <v>出荷中</v>
      </c>
      <c r="B33" s="2">
        <v>31</v>
      </c>
      <c r="C33" s="256" t="s">
        <v>513</v>
      </c>
      <c r="D33" s="4" t="str">
        <f>VLOOKUP(C33,確認責任者連絡先!$C$3:$E$79,3,FALSE)</f>
        <v>新居浜市郷1-1-45</v>
      </c>
      <c r="E33" s="4" t="str">
        <f>VLOOKUP(C33,確認責任者連絡先!$C$3:$F$79,4,FALSE)</f>
        <v>0897-33-5695</v>
      </c>
      <c r="F33" s="146" t="s">
        <v>247</v>
      </c>
      <c r="G33" s="146" t="s">
        <v>247</v>
      </c>
      <c r="H33" s="96" t="s">
        <v>11</v>
      </c>
      <c r="I33" s="249" t="s">
        <v>514</v>
      </c>
      <c r="J33" s="68" t="s">
        <v>515</v>
      </c>
      <c r="K33" s="257" t="s">
        <v>247</v>
      </c>
      <c r="L33" s="250" t="s">
        <v>20</v>
      </c>
      <c r="M33" s="250" t="s">
        <v>373</v>
      </c>
      <c r="N33" s="2" t="s">
        <v>516</v>
      </c>
      <c r="O33" s="258">
        <v>45214</v>
      </c>
      <c r="P33" s="258">
        <v>45565</v>
      </c>
      <c r="Q33" s="154" t="s">
        <v>249</v>
      </c>
      <c r="R33" s="154" t="s">
        <v>249</v>
      </c>
      <c r="S33" s="154" t="s">
        <v>249</v>
      </c>
      <c r="T33" s="154" t="s">
        <v>249</v>
      </c>
      <c r="U33" s="83"/>
      <c r="V33" s="84"/>
    </row>
    <row r="34" spans="1:22" ht="48" customHeight="1" x14ac:dyDescent="0.2">
      <c r="A34" s="85" t="str">
        <f t="shared" ca="1" si="2"/>
        <v>出荷中</v>
      </c>
      <c r="B34" s="2">
        <v>32</v>
      </c>
      <c r="C34" s="152" t="s">
        <v>517</v>
      </c>
      <c r="D34" s="4" t="str">
        <f>VLOOKUP(C34,確認責任者連絡先!$C$3:$E$79,3,FALSE)</f>
        <v>西条市丹原町願連寺163</v>
      </c>
      <c r="E34" s="4" t="str">
        <f>VLOOKUP(C34,確認責任者連絡先!$C$3:$F$79,4,FALSE)</f>
        <v>0898-68-7325</v>
      </c>
      <c r="F34" s="146" t="s">
        <v>247</v>
      </c>
      <c r="G34" s="146" t="s">
        <v>247</v>
      </c>
      <c r="H34" s="91" t="s">
        <v>16</v>
      </c>
      <c r="I34" s="4" t="s">
        <v>518</v>
      </c>
      <c r="J34" s="68" t="s">
        <v>519</v>
      </c>
      <c r="K34" s="257" t="s">
        <v>247</v>
      </c>
      <c r="L34" s="2" t="s">
        <v>520</v>
      </c>
      <c r="M34" s="2" t="s">
        <v>521</v>
      </c>
      <c r="N34" s="2" t="s">
        <v>522</v>
      </c>
      <c r="O34" s="259">
        <v>45311</v>
      </c>
      <c r="P34" s="259">
        <v>45412</v>
      </c>
      <c r="Q34" s="154" t="s">
        <v>249</v>
      </c>
      <c r="R34" s="154" t="s">
        <v>249</v>
      </c>
      <c r="S34" s="154" t="s">
        <v>249</v>
      </c>
      <c r="T34" s="154" t="s">
        <v>249</v>
      </c>
      <c r="U34" s="83"/>
      <c r="V34" s="84"/>
    </row>
    <row r="35" spans="1:22" ht="48" customHeight="1" x14ac:dyDescent="0.2">
      <c r="A35" s="85" t="str">
        <f t="shared" ca="1" si="2"/>
        <v>終了</v>
      </c>
      <c r="B35" s="2">
        <v>33</v>
      </c>
      <c r="C35" s="152" t="s">
        <v>321</v>
      </c>
      <c r="D35" s="4" t="str">
        <f>VLOOKUP(C35,確認責任者連絡先!$C$3:$E$79,3,FALSE)</f>
        <v>松山市鴨川1-8-5</v>
      </c>
      <c r="E35" s="4" t="str">
        <f>VLOOKUP(C35,確認責任者連絡先!$C$3:$F$79,4,FALSE)</f>
        <v>089-979-1640</v>
      </c>
      <c r="F35" s="146" t="s">
        <v>247</v>
      </c>
      <c r="G35" s="146" t="s">
        <v>247</v>
      </c>
      <c r="H35" s="91" t="s">
        <v>16</v>
      </c>
      <c r="I35" s="249" t="s">
        <v>523</v>
      </c>
      <c r="J35" s="68" t="s">
        <v>524</v>
      </c>
      <c r="K35" s="257" t="s">
        <v>247</v>
      </c>
      <c r="L35" s="250" t="s">
        <v>491</v>
      </c>
      <c r="M35" s="250" t="s">
        <v>525</v>
      </c>
      <c r="N35" s="2" t="s">
        <v>522</v>
      </c>
      <c r="O35" s="258">
        <v>45174</v>
      </c>
      <c r="P35" s="258">
        <v>45290</v>
      </c>
      <c r="Q35" s="154" t="s">
        <v>249</v>
      </c>
      <c r="R35" s="154" t="s">
        <v>249</v>
      </c>
      <c r="S35" s="154" t="s">
        <v>249</v>
      </c>
      <c r="T35" s="154" t="s">
        <v>249</v>
      </c>
      <c r="U35" s="83"/>
      <c r="V35" s="84"/>
    </row>
    <row r="36" spans="1:22" ht="48" customHeight="1" x14ac:dyDescent="0.2">
      <c r="A36" s="85" t="str">
        <f t="shared" ca="1" si="2"/>
        <v>出荷中</v>
      </c>
      <c r="B36" s="2">
        <v>34</v>
      </c>
      <c r="C36" s="152" t="s">
        <v>321</v>
      </c>
      <c r="D36" s="4" t="str">
        <f>VLOOKUP(C36,確認責任者連絡先!$C$3:$E$79,3,FALSE)</f>
        <v>松山市鴨川1-8-5</v>
      </c>
      <c r="E36" s="4" t="str">
        <f>VLOOKUP(C36,確認責任者連絡先!$C$3:$F$79,4,FALSE)</f>
        <v>089-979-1640</v>
      </c>
      <c r="F36" s="146" t="s">
        <v>247</v>
      </c>
      <c r="G36" s="146" t="s">
        <v>247</v>
      </c>
      <c r="H36" s="91" t="s">
        <v>16</v>
      </c>
      <c r="I36" s="249" t="s">
        <v>526</v>
      </c>
      <c r="J36" s="68" t="s">
        <v>527</v>
      </c>
      <c r="K36" s="257" t="s">
        <v>247</v>
      </c>
      <c r="L36" s="250" t="s">
        <v>491</v>
      </c>
      <c r="M36" s="250" t="s">
        <v>525</v>
      </c>
      <c r="N36" s="2" t="s">
        <v>522</v>
      </c>
      <c r="O36" s="258">
        <v>45250</v>
      </c>
      <c r="P36" s="258">
        <v>45473</v>
      </c>
      <c r="Q36" s="154" t="s">
        <v>249</v>
      </c>
      <c r="R36" s="154" t="s">
        <v>249</v>
      </c>
      <c r="S36" s="154" t="s">
        <v>249</v>
      </c>
      <c r="T36" s="154" t="s">
        <v>249</v>
      </c>
      <c r="U36" s="83"/>
      <c r="V36" s="84"/>
    </row>
    <row r="37" spans="1:22" ht="48" customHeight="1" x14ac:dyDescent="0.2">
      <c r="A37" s="85" t="str">
        <f t="shared" ca="1" si="2"/>
        <v>出荷中</v>
      </c>
      <c r="B37" s="2">
        <v>35</v>
      </c>
      <c r="C37" s="152" t="s">
        <v>321</v>
      </c>
      <c r="D37" s="4" t="str">
        <f>VLOOKUP(C37,確認責任者連絡先!$C$3:$E$79,3,FALSE)</f>
        <v>松山市鴨川1-8-5</v>
      </c>
      <c r="E37" s="4" t="str">
        <f>VLOOKUP(C37,確認責任者連絡先!$C$3:$F$79,4,FALSE)</f>
        <v>089-979-1640</v>
      </c>
      <c r="F37" s="146" t="s">
        <v>247</v>
      </c>
      <c r="G37" s="146" t="s">
        <v>247</v>
      </c>
      <c r="H37" s="91" t="s">
        <v>16</v>
      </c>
      <c r="I37" s="249" t="s">
        <v>528</v>
      </c>
      <c r="J37" s="68" t="s">
        <v>529</v>
      </c>
      <c r="K37" s="257" t="s">
        <v>247</v>
      </c>
      <c r="L37" s="250" t="s">
        <v>530</v>
      </c>
      <c r="M37" s="250" t="s">
        <v>531</v>
      </c>
      <c r="N37" s="2" t="s">
        <v>516</v>
      </c>
      <c r="O37" s="258">
        <v>45240</v>
      </c>
      <c r="P37" s="258">
        <v>45473</v>
      </c>
      <c r="Q37" s="154" t="s">
        <v>249</v>
      </c>
      <c r="R37" s="154" t="s">
        <v>249</v>
      </c>
      <c r="S37" s="154" t="s">
        <v>249</v>
      </c>
      <c r="T37" s="154" t="s">
        <v>249</v>
      </c>
      <c r="U37" s="83"/>
      <c r="V37" s="84"/>
    </row>
    <row r="38" spans="1:22" ht="48" customHeight="1" x14ac:dyDescent="0.2">
      <c r="A38" s="85" t="str">
        <f t="shared" ca="1" si="2"/>
        <v>出荷中</v>
      </c>
      <c r="B38" s="2">
        <v>36</v>
      </c>
      <c r="C38" s="5" t="s">
        <v>288</v>
      </c>
      <c r="D38" s="4" t="str">
        <f>VLOOKUP(C38,確認責任者連絡先!$C$3:$E$79,3,FALSE)</f>
        <v>今治市阿方甲246-1</v>
      </c>
      <c r="E38" s="4" t="str">
        <f>VLOOKUP(C38,確認責任者連絡先!$C$3:$F$79,4,FALSE)</f>
        <v>0898-34-1884</v>
      </c>
      <c r="F38" s="146" t="s">
        <v>247</v>
      </c>
      <c r="G38" s="146" t="s">
        <v>247</v>
      </c>
      <c r="H38" s="91" t="s">
        <v>16</v>
      </c>
      <c r="I38" s="249" t="s">
        <v>532</v>
      </c>
      <c r="J38" s="68" t="s">
        <v>533</v>
      </c>
      <c r="K38" s="257" t="s">
        <v>247</v>
      </c>
      <c r="L38" s="250" t="s">
        <v>491</v>
      </c>
      <c r="M38" s="250" t="s">
        <v>525</v>
      </c>
      <c r="N38" s="2" t="s">
        <v>534</v>
      </c>
      <c r="O38" s="258">
        <v>45161</v>
      </c>
      <c r="P38" s="258">
        <v>45473</v>
      </c>
      <c r="Q38" s="154" t="s">
        <v>249</v>
      </c>
      <c r="R38" s="154" t="s">
        <v>249</v>
      </c>
      <c r="S38" s="154" t="s">
        <v>249</v>
      </c>
      <c r="T38" s="154" t="s">
        <v>249</v>
      </c>
      <c r="U38" s="83"/>
      <c r="V38" s="84"/>
    </row>
    <row r="39" spans="1:22" ht="48" customHeight="1" x14ac:dyDescent="0.2">
      <c r="A39" s="85" t="str">
        <f t="shared" ca="1" si="2"/>
        <v>出荷中</v>
      </c>
      <c r="B39" s="2">
        <v>37</v>
      </c>
      <c r="C39" s="5" t="s">
        <v>288</v>
      </c>
      <c r="D39" s="4" t="str">
        <f>VLOOKUP(C39,確認責任者連絡先!$C$3:$E$79,3,FALSE)</f>
        <v>今治市阿方甲246-1</v>
      </c>
      <c r="E39" s="4" t="str">
        <f>VLOOKUP(C39,確認責任者連絡先!$C$3:$F$79,4,FALSE)</f>
        <v>0898-34-1884</v>
      </c>
      <c r="F39" s="146" t="s">
        <v>247</v>
      </c>
      <c r="G39" s="146" t="s">
        <v>247</v>
      </c>
      <c r="H39" s="91" t="s">
        <v>16</v>
      </c>
      <c r="I39" s="249" t="s">
        <v>535</v>
      </c>
      <c r="J39" s="68" t="s">
        <v>536</v>
      </c>
      <c r="K39" s="257" t="s">
        <v>247</v>
      </c>
      <c r="L39" s="250" t="s">
        <v>530</v>
      </c>
      <c r="M39" s="250" t="s">
        <v>537</v>
      </c>
      <c r="N39" s="2" t="s">
        <v>534</v>
      </c>
      <c r="O39" s="258">
        <v>45161</v>
      </c>
      <c r="P39" s="258">
        <v>45463</v>
      </c>
      <c r="Q39" s="154" t="s">
        <v>249</v>
      </c>
      <c r="R39" s="154" t="s">
        <v>249</v>
      </c>
      <c r="S39" s="154" t="s">
        <v>249</v>
      </c>
      <c r="T39" s="154" t="s">
        <v>249</v>
      </c>
      <c r="U39" s="83"/>
      <c r="V39" s="84"/>
    </row>
    <row r="40" spans="1:22" ht="48" customHeight="1" x14ac:dyDescent="0.2">
      <c r="A40" s="85" t="str">
        <f t="shared" ca="1" si="2"/>
        <v>出荷中</v>
      </c>
      <c r="B40" s="2">
        <v>38</v>
      </c>
      <c r="C40" s="5" t="s">
        <v>288</v>
      </c>
      <c r="D40" s="4" t="str">
        <f>VLOOKUP(C40,確認責任者連絡先!$C$3:$E$79,3,FALSE)</f>
        <v>今治市阿方甲246-1</v>
      </c>
      <c r="E40" s="4" t="str">
        <f>VLOOKUP(C40,確認責任者連絡先!$C$3:$F$79,4,FALSE)</f>
        <v>0898-34-1884</v>
      </c>
      <c r="F40" s="146" t="s">
        <v>247</v>
      </c>
      <c r="G40" s="146" t="s">
        <v>247</v>
      </c>
      <c r="H40" s="91" t="s">
        <v>16</v>
      </c>
      <c r="I40" s="249" t="s">
        <v>538</v>
      </c>
      <c r="J40" s="68" t="s">
        <v>539</v>
      </c>
      <c r="K40" s="257" t="s">
        <v>247</v>
      </c>
      <c r="L40" s="250" t="s">
        <v>491</v>
      </c>
      <c r="M40" s="250" t="s">
        <v>525</v>
      </c>
      <c r="N40" s="2" t="s">
        <v>534</v>
      </c>
      <c r="O40" s="258">
        <v>45214</v>
      </c>
      <c r="P40" s="258">
        <v>45498</v>
      </c>
      <c r="Q40" s="154" t="s">
        <v>249</v>
      </c>
      <c r="R40" s="154" t="s">
        <v>249</v>
      </c>
      <c r="S40" s="154" t="s">
        <v>249</v>
      </c>
      <c r="T40" s="154" t="s">
        <v>249</v>
      </c>
      <c r="U40" s="83"/>
      <c r="V40" s="84"/>
    </row>
    <row r="41" spans="1:22" ht="48" customHeight="1" x14ac:dyDescent="0.2">
      <c r="A41" s="85" t="str">
        <f t="shared" ca="1" si="2"/>
        <v>出荷中</v>
      </c>
      <c r="B41" s="2">
        <v>39</v>
      </c>
      <c r="C41" s="5" t="s">
        <v>288</v>
      </c>
      <c r="D41" s="4" t="str">
        <f>VLOOKUP(C41,確認責任者連絡先!$C$3:$E$79,3,FALSE)</f>
        <v>今治市阿方甲246-1</v>
      </c>
      <c r="E41" s="4" t="str">
        <f>VLOOKUP(C41,確認責任者連絡先!$C$3:$F$79,4,FALSE)</f>
        <v>0898-34-1884</v>
      </c>
      <c r="F41" s="146" t="s">
        <v>247</v>
      </c>
      <c r="G41" s="146" t="s">
        <v>247</v>
      </c>
      <c r="H41" s="91" t="s">
        <v>16</v>
      </c>
      <c r="I41" s="249" t="s">
        <v>540</v>
      </c>
      <c r="J41" s="68" t="s">
        <v>541</v>
      </c>
      <c r="K41" s="257" t="s">
        <v>247</v>
      </c>
      <c r="L41" s="250" t="s">
        <v>491</v>
      </c>
      <c r="M41" s="250" t="s">
        <v>525</v>
      </c>
      <c r="N41" s="2" t="s">
        <v>534</v>
      </c>
      <c r="O41" s="258">
        <v>45231</v>
      </c>
      <c r="P41" s="258">
        <v>45504</v>
      </c>
      <c r="Q41" s="154" t="s">
        <v>249</v>
      </c>
      <c r="R41" s="154" t="s">
        <v>249</v>
      </c>
      <c r="S41" s="154" t="s">
        <v>249</v>
      </c>
      <c r="T41" s="154" t="s">
        <v>249</v>
      </c>
      <c r="U41" s="83"/>
      <c r="V41" s="84"/>
    </row>
    <row r="42" spans="1:22" ht="48" customHeight="1" x14ac:dyDescent="0.2">
      <c r="A42" s="85" t="str">
        <f t="shared" ca="1" si="2"/>
        <v>出荷中</v>
      </c>
      <c r="B42" s="2">
        <v>40</v>
      </c>
      <c r="C42" s="5" t="s">
        <v>288</v>
      </c>
      <c r="D42" s="4" t="str">
        <f>VLOOKUP(C42,確認責任者連絡先!$C$3:$E$79,3,FALSE)</f>
        <v>今治市阿方甲246-1</v>
      </c>
      <c r="E42" s="4" t="str">
        <f>VLOOKUP(C42,確認責任者連絡先!$C$3:$F$79,4,FALSE)</f>
        <v>0898-34-1884</v>
      </c>
      <c r="F42" s="146" t="s">
        <v>247</v>
      </c>
      <c r="G42" s="146" t="s">
        <v>247</v>
      </c>
      <c r="H42" s="91" t="s">
        <v>16</v>
      </c>
      <c r="I42" s="249" t="s">
        <v>542</v>
      </c>
      <c r="J42" s="68" t="s">
        <v>543</v>
      </c>
      <c r="K42" s="257" t="s">
        <v>247</v>
      </c>
      <c r="L42" s="250" t="s">
        <v>530</v>
      </c>
      <c r="M42" s="250" t="s">
        <v>544</v>
      </c>
      <c r="N42" s="2" t="s">
        <v>534</v>
      </c>
      <c r="O42" s="258">
        <v>45239</v>
      </c>
      <c r="P42" s="258">
        <v>45453</v>
      </c>
      <c r="Q42" s="154" t="s">
        <v>249</v>
      </c>
      <c r="R42" s="154" t="s">
        <v>249</v>
      </c>
      <c r="S42" s="154" t="s">
        <v>249</v>
      </c>
      <c r="T42" s="154" t="s">
        <v>249</v>
      </c>
      <c r="U42" s="83"/>
      <c r="V42" s="84"/>
    </row>
    <row r="43" spans="1:22" ht="48" customHeight="1" x14ac:dyDescent="0.2">
      <c r="A43" s="85" t="str">
        <f t="shared" ca="1" si="2"/>
        <v>出荷中</v>
      </c>
      <c r="B43" s="2">
        <v>41</v>
      </c>
      <c r="C43" s="5" t="s">
        <v>288</v>
      </c>
      <c r="D43" s="4" t="str">
        <f>VLOOKUP(C43,確認責任者連絡先!$C$3:$E$79,3,FALSE)</f>
        <v>今治市阿方甲246-1</v>
      </c>
      <c r="E43" s="4" t="str">
        <f>VLOOKUP(C43,確認責任者連絡先!$C$3:$F$79,4,FALSE)</f>
        <v>0898-34-1884</v>
      </c>
      <c r="F43" s="146" t="s">
        <v>247</v>
      </c>
      <c r="G43" s="146" t="s">
        <v>247</v>
      </c>
      <c r="H43" s="91" t="s">
        <v>16</v>
      </c>
      <c r="I43" s="249" t="s">
        <v>545</v>
      </c>
      <c r="J43" s="68" t="s">
        <v>546</v>
      </c>
      <c r="K43" s="257" t="s">
        <v>247</v>
      </c>
      <c r="L43" s="250" t="s">
        <v>530</v>
      </c>
      <c r="M43" s="250" t="s">
        <v>531</v>
      </c>
      <c r="N43" s="2" t="s">
        <v>534</v>
      </c>
      <c r="O43" s="258">
        <v>45244</v>
      </c>
      <c r="P43" s="258">
        <v>45453</v>
      </c>
      <c r="Q43" s="154" t="s">
        <v>249</v>
      </c>
      <c r="R43" s="154" t="s">
        <v>249</v>
      </c>
      <c r="S43" s="154" t="s">
        <v>249</v>
      </c>
      <c r="T43" s="154" t="s">
        <v>249</v>
      </c>
      <c r="U43" s="83"/>
      <c r="V43" s="84"/>
    </row>
    <row r="44" spans="1:22" ht="48" customHeight="1" x14ac:dyDescent="0.2">
      <c r="A44" s="85" t="str">
        <f t="shared" ca="1" si="2"/>
        <v>出荷中</v>
      </c>
      <c r="B44" s="2">
        <v>42</v>
      </c>
      <c r="C44" s="5" t="s">
        <v>288</v>
      </c>
      <c r="D44" s="4" t="str">
        <f>VLOOKUP(C44,確認責任者連絡先!$C$3:$E$79,3,FALSE)</f>
        <v>今治市阿方甲246-1</v>
      </c>
      <c r="E44" s="4" t="str">
        <f>VLOOKUP(C44,確認責任者連絡先!$C$3:$F$79,4,FALSE)</f>
        <v>0898-34-1884</v>
      </c>
      <c r="F44" s="146" t="s">
        <v>247</v>
      </c>
      <c r="G44" s="146" t="s">
        <v>247</v>
      </c>
      <c r="H44" s="91" t="s">
        <v>16</v>
      </c>
      <c r="I44" s="249" t="s">
        <v>547</v>
      </c>
      <c r="J44" s="68" t="s">
        <v>548</v>
      </c>
      <c r="K44" s="257" t="s">
        <v>247</v>
      </c>
      <c r="L44" s="250" t="s">
        <v>530</v>
      </c>
      <c r="M44" s="250" t="s">
        <v>549</v>
      </c>
      <c r="N44" s="2" t="s">
        <v>550</v>
      </c>
      <c r="O44" s="258">
        <v>45184</v>
      </c>
      <c r="P44" s="258">
        <v>45488</v>
      </c>
      <c r="Q44" s="154" t="s">
        <v>249</v>
      </c>
      <c r="R44" s="154" t="s">
        <v>249</v>
      </c>
      <c r="S44" s="154" t="s">
        <v>249</v>
      </c>
      <c r="T44" s="154" t="s">
        <v>249</v>
      </c>
      <c r="U44" s="83"/>
      <c r="V44" s="84"/>
    </row>
    <row r="45" spans="1:22" ht="48" customHeight="1" x14ac:dyDescent="0.2">
      <c r="A45" s="85" t="str">
        <f t="shared" ca="1" si="2"/>
        <v>出荷中</v>
      </c>
      <c r="B45" s="2">
        <v>43</v>
      </c>
      <c r="C45" s="256" t="s">
        <v>551</v>
      </c>
      <c r="D45" s="4" t="str">
        <f>VLOOKUP(C45,確認責任者連絡先!$C$3:$E$79,3,FALSE)</f>
        <v>今治市常磐町7-2-17</v>
      </c>
      <c r="E45" s="4" t="str">
        <f>VLOOKUP(C45,確認責任者連絡先!$C$3:$F$79,4,FALSE)</f>
        <v>0898-22-0017</v>
      </c>
      <c r="F45" s="146" t="s">
        <v>247</v>
      </c>
      <c r="G45" s="146" t="s">
        <v>247</v>
      </c>
      <c r="H45" s="91" t="s">
        <v>16</v>
      </c>
      <c r="I45" s="249" t="s">
        <v>552</v>
      </c>
      <c r="J45" s="68" t="s">
        <v>553</v>
      </c>
      <c r="K45" s="257" t="s">
        <v>247</v>
      </c>
      <c r="L45" s="250" t="s">
        <v>554</v>
      </c>
      <c r="M45" s="250" t="s">
        <v>521</v>
      </c>
      <c r="N45" s="2" t="s">
        <v>534</v>
      </c>
      <c r="O45" s="258">
        <v>45214</v>
      </c>
      <c r="P45" s="258">
        <v>45504</v>
      </c>
      <c r="Q45" s="154" t="s">
        <v>249</v>
      </c>
      <c r="R45" s="154" t="s">
        <v>249</v>
      </c>
      <c r="S45" s="154" t="s">
        <v>249</v>
      </c>
      <c r="T45" s="154" t="s">
        <v>249</v>
      </c>
      <c r="U45" s="83"/>
      <c r="V45" s="84"/>
    </row>
    <row r="46" spans="1:22" ht="48" customHeight="1" x14ac:dyDescent="0.2">
      <c r="A46" s="85" t="str">
        <f t="shared" ca="1" si="2"/>
        <v/>
      </c>
      <c r="B46" s="2">
        <v>44</v>
      </c>
      <c r="C46" s="256" t="s">
        <v>551</v>
      </c>
      <c r="D46" s="4" t="str">
        <f>VLOOKUP(C46,確認責任者連絡先!$C$3:$E$79,3,FALSE)</f>
        <v>今治市常磐町7-2-17</v>
      </c>
      <c r="E46" s="4" t="str">
        <f>VLOOKUP(C46,確認責任者連絡先!$C$3:$F$79,4,FALSE)</f>
        <v>0898-22-0017</v>
      </c>
      <c r="F46" s="146" t="s">
        <v>247</v>
      </c>
      <c r="G46" s="146" t="s">
        <v>247</v>
      </c>
      <c r="H46" s="94" t="s">
        <v>21</v>
      </c>
      <c r="I46" s="249" t="s">
        <v>555</v>
      </c>
      <c r="J46" s="68" t="s">
        <v>556</v>
      </c>
      <c r="K46" s="257" t="s">
        <v>247</v>
      </c>
      <c r="L46" s="250" t="s">
        <v>520</v>
      </c>
      <c r="M46" s="250" t="s">
        <v>557</v>
      </c>
      <c r="N46" s="2" t="s">
        <v>534</v>
      </c>
      <c r="O46" s="258">
        <v>45529</v>
      </c>
      <c r="P46" s="258">
        <v>45554</v>
      </c>
      <c r="Q46" s="154" t="s">
        <v>249</v>
      </c>
      <c r="R46" s="154" t="s">
        <v>249</v>
      </c>
      <c r="S46" s="154" t="s">
        <v>249</v>
      </c>
      <c r="T46" s="154" t="s">
        <v>249</v>
      </c>
      <c r="U46" s="83"/>
      <c r="V46" s="84"/>
    </row>
    <row r="47" spans="1:22" ht="48" customHeight="1" x14ac:dyDescent="0.2">
      <c r="A47" s="85" t="str">
        <f t="shared" ca="1" si="2"/>
        <v>出荷中</v>
      </c>
      <c r="B47" s="2">
        <v>45</v>
      </c>
      <c r="C47" s="3" t="s">
        <v>625</v>
      </c>
      <c r="D47" s="4" t="str">
        <f>VLOOKUP(C47,確認責任者連絡先!$C$3:$E$79,3,FALSE)</f>
        <v>松山市久万ノ台1201-2</v>
      </c>
      <c r="E47" s="4" t="str">
        <f>VLOOKUP(C47,確認責任者連絡先!$C$3:$F$79,4,FALSE)</f>
        <v>090-9453-3611</v>
      </c>
      <c r="F47" s="146" t="s">
        <v>247</v>
      </c>
      <c r="G47" s="146" t="s">
        <v>247</v>
      </c>
      <c r="H47" s="127" t="s">
        <v>21</v>
      </c>
      <c r="I47" s="57" t="s">
        <v>558</v>
      </c>
      <c r="J47" s="68" t="s">
        <v>559</v>
      </c>
      <c r="K47" s="257" t="s">
        <v>247</v>
      </c>
      <c r="L47" s="250" t="s">
        <v>494</v>
      </c>
      <c r="M47" s="250" t="s">
        <v>560</v>
      </c>
      <c r="N47" s="98" t="s">
        <v>561</v>
      </c>
      <c r="O47" s="63">
        <v>45189</v>
      </c>
      <c r="P47" s="63">
        <v>45462</v>
      </c>
      <c r="Q47" s="154" t="s">
        <v>249</v>
      </c>
      <c r="R47" s="154" t="s">
        <v>249</v>
      </c>
      <c r="S47" s="154" t="s">
        <v>249</v>
      </c>
      <c r="T47" s="154" t="s">
        <v>249</v>
      </c>
      <c r="U47" s="83"/>
      <c r="V47" s="84"/>
    </row>
    <row r="48" spans="1:22" ht="48" customHeight="1" x14ac:dyDescent="0.2">
      <c r="A48" s="85" t="str">
        <f t="shared" ca="1" si="2"/>
        <v>出荷中</v>
      </c>
      <c r="B48" s="2">
        <v>46</v>
      </c>
      <c r="C48" s="152" t="s">
        <v>321</v>
      </c>
      <c r="D48" s="4" t="str">
        <f>VLOOKUP(C48,確認責任者連絡先!$C$3:$E$79,3,FALSE)</f>
        <v>松山市鴨川1-8-5</v>
      </c>
      <c r="E48" s="4" t="str">
        <f>VLOOKUP(C48,確認責任者連絡先!$C$3:$F$79,4,FALSE)</f>
        <v>089-979-1640</v>
      </c>
      <c r="F48" s="146" t="s">
        <v>247</v>
      </c>
      <c r="G48" s="146" t="s">
        <v>247</v>
      </c>
      <c r="H48" s="127" t="s">
        <v>157</v>
      </c>
      <c r="I48" s="57" t="s">
        <v>562</v>
      </c>
      <c r="J48" s="68" t="s">
        <v>563</v>
      </c>
      <c r="K48" s="257" t="s">
        <v>247</v>
      </c>
      <c r="L48" s="99" t="s">
        <v>564</v>
      </c>
      <c r="M48" s="2" t="s">
        <v>565</v>
      </c>
      <c r="N48" s="98" t="s">
        <v>566</v>
      </c>
      <c r="O48" s="63">
        <v>45270</v>
      </c>
      <c r="P48" s="63">
        <v>45443</v>
      </c>
      <c r="Q48" s="154" t="s">
        <v>249</v>
      </c>
      <c r="R48" s="154" t="s">
        <v>249</v>
      </c>
      <c r="S48" s="154" t="s">
        <v>249</v>
      </c>
      <c r="T48" s="154" t="s">
        <v>249</v>
      </c>
      <c r="U48" s="83"/>
      <c r="V48" s="84"/>
    </row>
    <row r="49" spans="1:22" ht="48" customHeight="1" x14ac:dyDescent="0.2">
      <c r="A49" s="85" t="str">
        <f t="shared" ca="1" si="2"/>
        <v>出荷中</v>
      </c>
      <c r="B49" s="2">
        <v>47</v>
      </c>
      <c r="C49" s="152" t="s">
        <v>321</v>
      </c>
      <c r="D49" s="4" t="str">
        <f>VLOOKUP(C49,確認責任者連絡先!$C$3:$E$79,3,FALSE)</f>
        <v>松山市鴨川1-8-5</v>
      </c>
      <c r="E49" s="4" t="str">
        <f>VLOOKUP(C49,確認責任者連絡先!$C$3:$F$79,4,FALSE)</f>
        <v>089-979-1640</v>
      </c>
      <c r="F49" s="146" t="s">
        <v>247</v>
      </c>
      <c r="G49" s="146" t="s">
        <v>247</v>
      </c>
      <c r="H49" s="127" t="s">
        <v>157</v>
      </c>
      <c r="I49" s="57" t="s">
        <v>567</v>
      </c>
      <c r="J49" s="68" t="s">
        <v>568</v>
      </c>
      <c r="K49" s="257" t="s">
        <v>247</v>
      </c>
      <c r="L49" s="90" t="s">
        <v>569</v>
      </c>
      <c r="M49" s="2" t="s">
        <v>570</v>
      </c>
      <c r="N49" s="98" t="s">
        <v>571</v>
      </c>
      <c r="O49" s="63">
        <v>45250</v>
      </c>
      <c r="P49" s="63">
        <v>45443</v>
      </c>
      <c r="Q49" s="154" t="s">
        <v>249</v>
      </c>
      <c r="R49" s="154" t="s">
        <v>249</v>
      </c>
      <c r="S49" s="154" t="s">
        <v>249</v>
      </c>
      <c r="T49" s="154" t="s">
        <v>249</v>
      </c>
      <c r="U49" s="83"/>
      <c r="V49" s="84"/>
    </row>
    <row r="50" spans="1:22" ht="48" customHeight="1" x14ac:dyDescent="0.2">
      <c r="A50" s="85" t="str">
        <f t="shared" ca="1" si="2"/>
        <v>出荷中</v>
      </c>
      <c r="B50" s="2">
        <v>48</v>
      </c>
      <c r="C50" s="152" t="s">
        <v>321</v>
      </c>
      <c r="D50" s="4" t="str">
        <f>VLOOKUP(C50,確認責任者連絡先!$C$3:$E$79,3,FALSE)</f>
        <v>松山市鴨川1-8-5</v>
      </c>
      <c r="E50" s="4" t="str">
        <f>VLOOKUP(C50,確認責任者連絡先!$C$3:$F$79,4,FALSE)</f>
        <v>089-979-1640</v>
      </c>
      <c r="F50" s="146" t="s">
        <v>247</v>
      </c>
      <c r="G50" s="146" t="s">
        <v>247</v>
      </c>
      <c r="H50" s="127" t="s">
        <v>157</v>
      </c>
      <c r="I50" s="57" t="s">
        <v>567</v>
      </c>
      <c r="J50" s="68" t="s">
        <v>572</v>
      </c>
      <c r="K50" s="257" t="s">
        <v>247</v>
      </c>
      <c r="L50" s="99" t="s">
        <v>573</v>
      </c>
      <c r="M50" s="2" t="s">
        <v>570</v>
      </c>
      <c r="N50" s="98" t="s">
        <v>566</v>
      </c>
      <c r="O50" s="63">
        <v>45250</v>
      </c>
      <c r="P50" s="63">
        <v>45458</v>
      </c>
      <c r="Q50" s="154" t="s">
        <v>249</v>
      </c>
      <c r="R50" s="154" t="s">
        <v>249</v>
      </c>
      <c r="S50" s="154" t="s">
        <v>249</v>
      </c>
      <c r="T50" s="154" t="s">
        <v>249</v>
      </c>
      <c r="U50" s="83"/>
      <c r="V50" s="84"/>
    </row>
    <row r="51" spans="1:22" ht="48" customHeight="1" x14ac:dyDescent="0.2">
      <c r="A51" s="85" t="str">
        <f t="shared" ca="1" si="2"/>
        <v>出荷中</v>
      </c>
      <c r="B51" s="2">
        <v>49</v>
      </c>
      <c r="C51" s="5" t="s">
        <v>574</v>
      </c>
      <c r="D51" s="4" t="str">
        <f>VLOOKUP(C51,確認責任者連絡先!$C$3:$E$79,3,FALSE)</f>
        <v>伊予郡松前町大字北川原79-1</v>
      </c>
      <c r="E51" s="4" t="str">
        <f>VLOOKUP(C51,確認責任者連絡先!$C$3:$F$79,4,FALSE)</f>
        <v>089-971-7319</v>
      </c>
      <c r="F51" s="146" t="s">
        <v>247</v>
      </c>
      <c r="G51" s="146" t="s">
        <v>247</v>
      </c>
      <c r="H51" s="127" t="s">
        <v>575</v>
      </c>
      <c r="I51" s="57" t="s">
        <v>576</v>
      </c>
      <c r="J51" s="68" t="s">
        <v>577</v>
      </c>
      <c r="K51" s="257" t="s">
        <v>247</v>
      </c>
      <c r="L51" s="264" t="s">
        <v>578</v>
      </c>
      <c r="M51" s="2" t="s">
        <v>579</v>
      </c>
      <c r="N51" s="98" t="s">
        <v>571</v>
      </c>
      <c r="O51" s="63">
        <v>45219</v>
      </c>
      <c r="P51" s="63">
        <v>45443</v>
      </c>
      <c r="Q51" s="154" t="s">
        <v>249</v>
      </c>
      <c r="R51" s="154" t="s">
        <v>249</v>
      </c>
      <c r="S51" s="154" t="s">
        <v>249</v>
      </c>
      <c r="T51" s="154" t="s">
        <v>249</v>
      </c>
      <c r="U51" s="83"/>
      <c r="V51" s="84"/>
    </row>
    <row r="52" spans="1:22" ht="48" customHeight="1" x14ac:dyDescent="0.2">
      <c r="A52" s="85" t="str">
        <f t="shared" ca="1" si="2"/>
        <v>出荷中</v>
      </c>
      <c r="B52" s="2">
        <v>50</v>
      </c>
      <c r="C52" s="5" t="s">
        <v>574</v>
      </c>
      <c r="D52" s="4" t="str">
        <f>VLOOKUP(C52,確認責任者連絡先!$C$3:$E$79,3,FALSE)</f>
        <v>伊予郡松前町大字北川原79-1</v>
      </c>
      <c r="E52" s="4" t="str">
        <f>VLOOKUP(C52,確認責任者連絡先!$C$3:$F$79,4,FALSE)</f>
        <v>089-971-7319</v>
      </c>
      <c r="F52" s="146" t="s">
        <v>247</v>
      </c>
      <c r="G52" s="146" t="s">
        <v>247</v>
      </c>
      <c r="H52" s="127" t="s">
        <v>575</v>
      </c>
      <c r="I52" s="57" t="s">
        <v>580</v>
      </c>
      <c r="J52" s="68" t="s">
        <v>581</v>
      </c>
      <c r="K52" s="257" t="s">
        <v>247</v>
      </c>
      <c r="L52" s="264" t="s">
        <v>582</v>
      </c>
      <c r="M52" s="2" t="s">
        <v>583</v>
      </c>
      <c r="N52" s="98" t="s">
        <v>571</v>
      </c>
      <c r="O52" s="63">
        <v>45262</v>
      </c>
      <c r="P52" s="63">
        <v>45412</v>
      </c>
      <c r="Q52" s="154" t="s">
        <v>249</v>
      </c>
      <c r="R52" s="154" t="s">
        <v>249</v>
      </c>
      <c r="S52" s="154" t="s">
        <v>249</v>
      </c>
      <c r="T52" s="154" t="s">
        <v>249</v>
      </c>
      <c r="U52" s="83"/>
      <c r="V52" s="84"/>
    </row>
    <row r="53" spans="1:22" ht="48" customHeight="1" x14ac:dyDescent="0.2">
      <c r="A53" s="85" t="str">
        <f t="shared" ca="1" si="2"/>
        <v/>
      </c>
      <c r="B53" s="2">
        <v>51</v>
      </c>
      <c r="C53" s="5" t="s">
        <v>574</v>
      </c>
      <c r="D53" s="4" t="str">
        <f>VLOOKUP(C53,確認責任者連絡先!$C$3:$E$79,3,FALSE)</f>
        <v>伊予郡松前町大字北川原79-1</v>
      </c>
      <c r="E53" s="4" t="str">
        <f>VLOOKUP(C53,確認責任者連絡先!$C$3:$F$79,4,FALSE)</f>
        <v>089-971-7319</v>
      </c>
      <c r="F53" s="146" t="s">
        <v>247</v>
      </c>
      <c r="G53" s="146" t="s">
        <v>247</v>
      </c>
      <c r="H53" s="127" t="s">
        <v>575</v>
      </c>
      <c r="I53" s="57" t="s">
        <v>584</v>
      </c>
      <c r="J53" s="68" t="s">
        <v>585</v>
      </c>
      <c r="K53" s="257" t="s">
        <v>247</v>
      </c>
      <c r="L53" s="264" t="s">
        <v>582</v>
      </c>
      <c r="M53" s="2" t="s">
        <v>586</v>
      </c>
      <c r="N53" s="98" t="s">
        <v>571</v>
      </c>
      <c r="O53" s="63">
        <v>45414</v>
      </c>
      <c r="P53" s="63">
        <v>45443</v>
      </c>
      <c r="Q53" s="154" t="s">
        <v>249</v>
      </c>
      <c r="R53" s="154" t="s">
        <v>249</v>
      </c>
      <c r="S53" s="154" t="s">
        <v>249</v>
      </c>
      <c r="T53" s="154" t="s">
        <v>249</v>
      </c>
      <c r="U53" s="83"/>
      <c r="V53" s="84"/>
    </row>
    <row r="54" spans="1:22" ht="48" customHeight="1" x14ac:dyDescent="0.2">
      <c r="A54" s="85" t="str">
        <f t="shared" ca="1" si="2"/>
        <v>出荷中</v>
      </c>
      <c r="B54" s="2">
        <v>52</v>
      </c>
      <c r="C54" s="5" t="s">
        <v>574</v>
      </c>
      <c r="D54" s="4" t="str">
        <f>VLOOKUP(C54,確認責任者連絡先!$C$3:$E$79,3,FALSE)</f>
        <v>伊予郡松前町大字北川原79-1</v>
      </c>
      <c r="E54" s="4" t="str">
        <f>VLOOKUP(C54,確認責任者連絡先!$C$3:$F$79,4,FALSE)</f>
        <v>089-971-7319</v>
      </c>
      <c r="F54" s="146" t="s">
        <v>247</v>
      </c>
      <c r="G54" s="146" t="s">
        <v>247</v>
      </c>
      <c r="H54" s="127" t="s">
        <v>575</v>
      </c>
      <c r="I54" s="57" t="s">
        <v>587</v>
      </c>
      <c r="J54" s="68" t="s">
        <v>588</v>
      </c>
      <c r="K54" s="257" t="s">
        <v>247</v>
      </c>
      <c r="L54" s="265" t="s">
        <v>582</v>
      </c>
      <c r="M54" s="2" t="s">
        <v>583</v>
      </c>
      <c r="N54" s="98" t="s">
        <v>589</v>
      </c>
      <c r="O54" s="63">
        <v>45226</v>
      </c>
      <c r="P54" s="63">
        <v>45412</v>
      </c>
      <c r="Q54" s="154" t="s">
        <v>249</v>
      </c>
      <c r="R54" s="154" t="s">
        <v>249</v>
      </c>
      <c r="S54" s="154" t="s">
        <v>249</v>
      </c>
      <c r="T54" s="154" t="s">
        <v>249</v>
      </c>
      <c r="U54" s="83"/>
      <c r="V54" s="84"/>
    </row>
    <row r="55" spans="1:22" ht="48" customHeight="1" x14ac:dyDescent="0.2">
      <c r="A55" s="85" t="str">
        <f t="shared" ca="1" si="2"/>
        <v>出荷中</v>
      </c>
      <c r="B55" s="2">
        <v>53</v>
      </c>
      <c r="C55" s="5" t="s">
        <v>574</v>
      </c>
      <c r="D55" s="4" t="str">
        <f>VLOOKUP(C55,確認責任者連絡先!$C$3:$E$79,3,FALSE)</f>
        <v>伊予郡松前町大字北川原79-1</v>
      </c>
      <c r="E55" s="4" t="str">
        <f>VLOOKUP(C55,確認責任者連絡先!$C$3:$F$79,4,FALSE)</f>
        <v>089-971-7319</v>
      </c>
      <c r="F55" s="146" t="s">
        <v>247</v>
      </c>
      <c r="G55" s="146" t="s">
        <v>247</v>
      </c>
      <c r="H55" s="127" t="s">
        <v>575</v>
      </c>
      <c r="I55" s="57" t="s">
        <v>590</v>
      </c>
      <c r="J55" s="68" t="s">
        <v>591</v>
      </c>
      <c r="K55" s="257" t="s">
        <v>247</v>
      </c>
      <c r="L55" s="265" t="s">
        <v>582</v>
      </c>
      <c r="M55" s="2" t="s">
        <v>583</v>
      </c>
      <c r="N55" s="98" t="s">
        <v>571</v>
      </c>
      <c r="O55" s="63">
        <v>45348</v>
      </c>
      <c r="P55" s="63">
        <v>45473</v>
      </c>
      <c r="Q55" s="154" t="s">
        <v>249</v>
      </c>
      <c r="R55" s="154" t="s">
        <v>249</v>
      </c>
      <c r="S55" s="154" t="s">
        <v>249</v>
      </c>
      <c r="T55" s="154" t="s">
        <v>249</v>
      </c>
      <c r="U55" s="83"/>
      <c r="V55" s="84"/>
    </row>
    <row r="56" spans="1:22" ht="48" customHeight="1" x14ac:dyDescent="0.2">
      <c r="A56" s="85" t="str">
        <f t="shared" ca="1" si="2"/>
        <v/>
      </c>
      <c r="B56" s="2">
        <v>54</v>
      </c>
      <c r="C56" s="5" t="s">
        <v>574</v>
      </c>
      <c r="D56" s="4" t="str">
        <f>VLOOKUP(C56,確認責任者連絡先!$C$3:$E$79,3,FALSE)</f>
        <v>伊予郡松前町大字北川原79-1</v>
      </c>
      <c r="E56" s="4" t="str">
        <f>VLOOKUP(C56,確認責任者連絡先!$C$3:$F$79,4,FALSE)</f>
        <v>089-971-7319</v>
      </c>
      <c r="F56" s="146" t="s">
        <v>247</v>
      </c>
      <c r="G56" s="146" t="s">
        <v>247</v>
      </c>
      <c r="H56" s="127" t="s">
        <v>575</v>
      </c>
      <c r="I56" s="57" t="s">
        <v>592</v>
      </c>
      <c r="J56" s="68" t="s">
        <v>593</v>
      </c>
      <c r="K56" s="257" t="s">
        <v>247</v>
      </c>
      <c r="L56" s="264" t="s">
        <v>582</v>
      </c>
      <c r="M56" s="2" t="s">
        <v>586</v>
      </c>
      <c r="N56" s="98" t="s">
        <v>561</v>
      </c>
      <c r="O56" s="63">
        <v>45469</v>
      </c>
      <c r="P56" s="63">
        <v>45777</v>
      </c>
      <c r="Q56" s="154" t="s">
        <v>249</v>
      </c>
      <c r="R56" s="154" t="s">
        <v>249</v>
      </c>
      <c r="S56" s="154" t="s">
        <v>249</v>
      </c>
      <c r="T56" s="154" t="s">
        <v>249</v>
      </c>
      <c r="U56" s="83"/>
      <c r="V56" s="84"/>
    </row>
    <row r="57" spans="1:22" ht="48" customHeight="1" x14ac:dyDescent="0.2">
      <c r="A57" s="85" t="str">
        <f t="shared" ca="1" si="2"/>
        <v>出荷中</v>
      </c>
      <c r="B57" s="2">
        <v>55</v>
      </c>
      <c r="C57" s="5" t="s">
        <v>574</v>
      </c>
      <c r="D57" s="4" t="str">
        <f>VLOOKUP(C57,確認責任者連絡先!$C$3:$E$79,3,FALSE)</f>
        <v>伊予郡松前町大字北川原79-1</v>
      </c>
      <c r="E57" s="4" t="str">
        <f>VLOOKUP(C57,確認責任者連絡先!$C$3:$F$79,4,FALSE)</f>
        <v>089-971-7319</v>
      </c>
      <c r="F57" s="146" t="s">
        <v>247</v>
      </c>
      <c r="G57" s="146" t="s">
        <v>247</v>
      </c>
      <c r="H57" s="127" t="s">
        <v>575</v>
      </c>
      <c r="I57" s="57" t="s">
        <v>594</v>
      </c>
      <c r="J57" s="68" t="s">
        <v>595</v>
      </c>
      <c r="K57" s="257" t="s">
        <v>247</v>
      </c>
      <c r="L57" s="265" t="s">
        <v>578</v>
      </c>
      <c r="M57" s="2" t="s">
        <v>583</v>
      </c>
      <c r="N57" s="98" t="s">
        <v>571</v>
      </c>
      <c r="O57" s="63">
        <v>45283</v>
      </c>
      <c r="P57" s="63">
        <v>45412</v>
      </c>
      <c r="Q57" s="154" t="s">
        <v>249</v>
      </c>
      <c r="R57" s="154" t="s">
        <v>249</v>
      </c>
      <c r="S57" s="154" t="s">
        <v>249</v>
      </c>
      <c r="T57" s="154" t="s">
        <v>249</v>
      </c>
      <c r="U57" s="83"/>
      <c r="V57" s="84"/>
    </row>
    <row r="58" spans="1:22" ht="48" customHeight="1" x14ac:dyDescent="0.2">
      <c r="A58" s="85" t="str">
        <f t="shared" ca="1" si="2"/>
        <v>出荷中</v>
      </c>
      <c r="B58" s="2">
        <v>56</v>
      </c>
      <c r="C58" s="5" t="s">
        <v>574</v>
      </c>
      <c r="D58" s="4" t="str">
        <f>VLOOKUP(C58,確認責任者連絡先!$C$3:$E$79,3,FALSE)</f>
        <v>伊予郡松前町大字北川原79-1</v>
      </c>
      <c r="E58" s="4" t="str">
        <f>VLOOKUP(C58,確認責任者連絡先!$C$3:$F$79,4,FALSE)</f>
        <v>089-971-7319</v>
      </c>
      <c r="F58" s="146" t="s">
        <v>247</v>
      </c>
      <c r="G58" s="146" t="s">
        <v>247</v>
      </c>
      <c r="H58" s="127" t="s">
        <v>575</v>
      </c>
      <c r="I58" s="57" t="s">
        <v>596</v>
      </c>
      <c r="J58" s="68" t="s">
        <v>597</v>
      </c>
      <c r="K58" s="257" t="s">
        <v>247</v>
      </c>
      <c r="L58" s="265" t="s">
        <v>582</v>
      </c>
      <c r="M58" s="2" t="s">
        <v>583</v>
      </c>
      <c r="N58" s="98" t="s">
        <v>571</v>
      </c>
      <c r="O58" s="63">
        <v>45282</v>
      </c>
      <c r="P58" s="63">
        <v>45412</v>
      </c>
      <c r="Q58" s="154" t="s">
        <v>249</v>
      </c>
      <c r="R58" s="154" t="s">
        <v>249</v>
      </c>
      <c r="S58" s="154" t="s">
        <v>249</v>
      </c>
      <c r="T58" s="154" t="s">
        <v>249</v>
      </c>
      <c r="U58" s="83"/>
      <c r="V58" s="84"/>
    </row>
    <row r="59" spans="1:22" ht="48" customHeight="1" x14ac:dyDescent="0.2">
      <c r="A59" s="85" t="str">
        <f t="shared" ca="1" si="2"/>
        <v>出荷中</v>
      </c>
      <c r="B59" s="2">
        <v>57</v>
      </c>
      <c r="C59" s="5" t="s">
        <v>574</v>
      </c>
      <c r="D59" s="4" t="str">
        <f>VLOOKUP(C59,確認責任者連絡先!$C$3:$E$79,3,FALSE)</f>
        <v>伊予郡松前町大字北川原79-1</v>
      </c>
      <c r="E59" s="4" t="str">
        <f>VLOOKUP(C59,確認責任者連絡先!$C$3:$F$79,4,FALSE)</f>
        <v>089-971-7319</v>
      </c>
      <c r="F59" s="146" t="s">
        <v>247</v>
      </c>
      <c r="G59" s="146" t="s">
        <v>247</v>
      </c>
      <c r="H59" s="96" t="s">
        <v>163</v>
      </c>
      <c r="I59" s="57" t="s">
        <v>598</v>
      </c>
      <c r="J59" s="68" t="s">
        <v>599</v>
      </c>
      <c r="K59" s="257" t="s">
        <v>247</v>
      </c>
      <c r="L59" s="265" t="s">
        <v>582</v>
      </c>
      <c r="M59" s="2" t="s">
        <v>583</v>
      </c>
      <c r="N59" s="98" t="s">
        <v>571</v>
      </c>
      <c r="O59" s="63">
        <v>45261</v>
      </c>
      <c r="P59" s="63">
        <v>45412</v>
      </c>
      <c r="Q59" s="154" t="s">
        <v>249</v>
      </c>
      <c r="R59" s="154" t="s">
        <v>249</v>
      </c>
      <c r="S59" s="154" t="s">
        <v>249</v>
      </c>
      <c r="T59" s="154" t="s">
        <v>249</v>
      </c>
      <c r="U59" s="83"/>
      <c r="V59" s="84"/>
    </row>
    <row r="60" spans="1:22" ht="48" customHeight="1" x14ac:dyDescent="0.2">
      <c r="A60" s="85" t="str">
        <f t="shared" ca="1" si="2"/>
        <v>終了</v>
      </c>
      <c r="B60" s="2">
        <v>58</v>
      </c>
      <c r="C60" s="3" t="s">
        <v>600</v>
      </c>
      <c r="D60" s="4" t="str">
        <f>VLOOKUP(C60,確認責任者連絡先!$C$3:$E$79,3,FALSE)</f>
        <v>八幡浜市保内町喜木1-110-1</v>
      </c>
      <c r="E60" s="4" t="str">
        <f>VLOOKUP(C60,確認責任者連絡先!$C$3:$F$79,4,FALSE)</f>
        <v>0894-36-0055</v>
      </c>
      <c r="F60" s="146" t="s">
        <v>247</v>
      </c>
      <c r="G60" s="146" t="s">
        <v>247</v>
      </c>
      <c r="H60" s="92" t="s">
        <v>16</v>
      </c>
      <c r="I60" s="1" t="s">
        <v>601</v>
      </c>
      <c r="J60" s="68" t="s">
        <v>602</v>
      </c>
      <c r="K60" s="257" t="s">
        <v>247</v>
      </c>
      <c r="L60" s="99" t="s">
        <v>20</v>
      </c>
      <c r="M60" s="18" t="s">
        <v>603</v>
      </c>
      <c r="N60" s="98" t="s">
        <v>29</v>
      </c>
      <c r="O60" s="64">
        <v>45250</v>
      </c>
      <c r="P60" s="64">
        <v>45332</v>
      </c>
      <c r="Q60" s="154" t="s">
        <v>249</v>
      </c>
      <c r="R60" s="154" t="s">
        <v>249</v>
      </c>
      <c r="S60" s="154" t="s">
        <v>249</v>
      </c>
      <c r="T60" s="154" t="s">
        <v>249</v>
      </c>
      <c r="U60" s="83"/>
      <c r="V60" s="84"/>
    </row>
    <row r="61" spans="1:22" ht="48" customHeight="1" x14ac:dyDescent="0.2">
      <c r="A61" s="85" t="str">
        <f t="shared" ca="1" si="2"/>
        <v>出荷中</v>
      </c>
      <c r="B61" s="2">
        <v>59</v>
      </c>
      <c r="C61" s="152" t="s">
        <v>321</v>
      </c>
      <c r="D61" s="4" t="str">
        <f>VLOOKUP(C61,確認責任者連絡先!$C$3:$E$79,3,FALSE)</f>
        <v>松山市鴨川1-8-5</v>
      </c>
      <c r="E61" s="4" t="str">
        <f>VLOOKUP(C61,確認責任者連絡先!$C$3:$F$79,4,FALSE)</f>
        <v>089-979-1640</v>
      </c>
      <c r="F61" s="146" t="s">
        <v>247</v>
      </c>
      <c r="G61" s="146" t="s">
        <v>247</v>
      </c>
      <c r="H61" s="92" t="s">
        <v>16</v>
      </c>
      <c r="I61" s="8" t="s">
        <v>216</v>
      </c>
      <c r="J61" s="68" t="s">
        <v>604</v>
      </c>
      <c r="K61" s="257" t="s">
        <v>247</v>
      </c>
      <c r="L61" s="99" t="s">
        <v>20</v>
      </c>
      <c r="M61" s="18" t="s">
        <v>605</v>
      </c>
      <c r="N61" s="90" t="s">
        <v>9</v>
      </c>
      <c r="O61" s="64">
        <v>45250</v>
      </c>
      <c r="P61" s="61">
        <v>45503</v>
      </c>
      <c r="Q61" s="154" t="s">
        <v>249</v>
      </c>
      <c r="R61" s="154" t="s">
        <v>249</v>
      </c>
      <c r="S61" s="154" t="s">
        <v>249</v>
      </c>
      <c r="T61" s="154" t="s">
        <v>249</v>
      </c>
      <c r="U61" s="83"/>
      <c r="V61" s="84"/>
    </row>
    <row r="62" spans="1:22" ht="48" customHeight="1" x14ac:dyDescent="0.2">
      <c r="A62" s="85" t="str">
        <f t="shared" ca="1" si="2"/>
        <v/>
      </c>
      <c r="B62" s="2">
        <v>60</v>
      </c>
      <c r="C62" s="3" t="s">
        <v>606</v>
      </c>
      <c r="D62" s="4" t="str">
        <f>VLOOKUP(C62,確認責任者連絡先!$C$3:$E$79,3,FALSE)</f>
        <v>宇和島市寄松甲833-4</v>
      </c>
      <c r="E62" s="4" t="str">
        <f>VLOOKUP(C62,確認責任者連絡先!$C$3:$F$79,4,FALSE)</f>
        <v>0895-27-2335</v>
      </c>
      <c r="F62" s="146" t="s">
        <v>247</v>
      </c>
      <c r="G62" s="146" t="s">
        <v>247</v>
      </c>
      <c r="H62" s="95" t="s">
        <v>21</v>
      </c>
      <c r="I62" s="8" t="s">
        <v>607</v>
      </c>
      <c r="J62" s="68" t="s">
        <v>608</v>
      </c>
      <c r="K62" s="257" t="s">
        <v>247</v>
      </c>
      <c r="L62" s="99" t="s">
        <v>20</v>
      </c>
      <c r="M62" s="260" t="s">
        <v>609</v>
      </c>
      <c r="N62" s="98" t="s">
        <v>9</v>
      </c>
      <c r="O62" s="61">
        <v>45383</v>
      </c>
      <c r="P62" s="61">
        <v>45483</v>
      </c>
      <c r="Q62" s="154" t="s">
        <v>249</v>
      </c>
      <c r="R62" s="154" t="s">
        <v>249</v>
      </c>
      <c r="S62" s="154" t="s">
        <v>249</v>
      </c>
      <c r="T62" s="154" t="s">
        <v>249</v>
      </c>
      <c r="U62" s="83"/>
      <c r="V62" s="84"/>
    </row>
    <row r="63" spans="1:22" ht="48" customHeight="1" x14ac:dyDescent="0.2">
      <c r="A63" s="85" t="str">
        <f t="shared" ca="1" si="2"/>
        <v>出荷中</v>
      </c>
      <c r="B63" s="2">
        <v>61</v>
      </c>
      <c r="C63" s="3" t="s">
        <v>606</v>
      </c>
      <c r="D63" s="4" t="str">
        <f>VLOOKUP(C63,確認責任者連絡先!$C$3:$E$79,3,FALSE)</f>
        <v>宇和島市寄松甲833-4</v>
      </c>
      <c r="E63" s="4" t="str">
        <f>VLOOKUP(C63,確認責任者連絡先!$C$3:$F$79,4,FALSE)</f>
        <v>0895-27-2335</v>
      </c>
      <c r="F63" s="146" t="s">
        <v>247</v>
      </c>
      <c r="G63" s="146" t="s">
        <v>247</v>
      </c>
      <c r="H63" s="92" t="s">
        <v>16</v>
      </c>
      <c r="I63" s="1" t="s">
        <v>610</v>
      </c>
      <c r="J63" s="68" t="s">
        <v>611</v>
      </c>
      <c r="K63" s="257" t="s">
        <v>247</v>
      </c>
      <c r="L63" s="250" t="s">
        <v>3</v>
      </c>
      <c r="M63" s="260" t="s">
        <v>612</v>
      </c>
      <c r="N63" s="90" t="s">
        <v>613</v>
      </c>
      <c r="O63" s="64">
        <v>45250</v>
      </c>
      <c r="P63" s="64">
        <v>45443</v>
      </c>
      <c r="Q63" s="154" t="s">
        <v>249</v>
      </c>
      <c r="R63" s="154" t="s">
        <v>249</v>
      </c>
      <c r="S63" s="154" t="s">
        <v>249</v>
      </c>
      <c r="T63" s="154" t="s">
        <v>249</v>
      </c>
    </row>
    <row r="64" spans="1:22" ht="48" customHeight="1" x14ac:dyDescent="0.2">
      <c r="A64" s="85" t="str">
        <f t="shared" ca="1" si="2"/>
        <v/>
      </c>
      <c r="B64" s="2">
        <v>62</v>
      </c>
      <c r="C64" s="5" t="s">
        <v>614</v>
      </c>
      <c r="D64" s="4" t="str">
        <f>VLOOKUP(C64,確認責任者連絡先!$C$3:$E$79,3,FALSE)</f>
        <v>宇和島市栄町港3丁目303</v>
      </c>
      <c r="E64" s="4" t="str">
        <f>VLOOKUP(C64,確認責任者連絡先!$C$3:$F$79,4,FALSE)</f>
        <v>0895-22-8111</v>
      </c>
      <c r="F64" s="146" t="s">
        <v>247</v>
      </c>
      <c r="G64" s="146" t="s">
        <v>247</v>
      </c>
      <c r="H64" s="95" t="s">
        <v>21</v>
      </c>
      <c r="I64" s="8" t="s">
        <v>615</v>
      </c>
      <c r="J64" s="68" t="s">
        <v>616</v>
      </c>
      <c r="K64" s="257" t="s">
        <v>247</v>
      </c>
      <c r="L64" s="99" t="s">
        <v>20</v>
      </c>
      <c r="M64" s="18" t="s">
        <v>28</v>
      </c>
      <c r="N64" s="98" t="s">
        <v>9</v>
      </c>
      <c r="O64" s="61">
        <v>45484</v>
      </c>
      <c r="P64" s="61">
        <v>45504</v>
      </c>
      <c r="Q64" s="154" t="s">
        <v>249</v>
      </c>
      <c r="R64" s="154" t="s">
        <v>249</v>
      </c>
      <c r="S64" s="154" t="s">
        <v>249</v>
      </c>
      <c r="T64" s="154" t="s">
        <v>249</v>
      </c>
    </row>
    <row r="65" spans="1:20" ht="48" customHeight="1" x14ac:dyDescent="0.2">
      <c r="A65" s="85" t="str">
        <f t="shared" ca="1" si="2"/>
        <v/>
      </c>
      <c r="B65" s="2">
        <v>63</v>
      </c>
      <c r="C65" s="3" t="s">
        <v>617</v>
      </c>
      <c r="D65" s="4" t="str">
        <f>VLOOKUP(C65,確認責任者連絡先!$C$3:$E$79,3,FALSE)</f>
        <v>宇和島市栄町港3丁目303</v>
      </c>
      <c r="E65" s="4" t="str">
        <f>VLOOKUP(C65,確認責任者連絡先!$C$3:$F$79,4,FALSE)</f>
        <v>0895-22-8111</v>
      </c>
      <c r="F65" s="146" t="s">
        <v>247</v>
      </c>
      <c r="G65" s="146" t="s">
        <v>247</v>
      </c>
      <c r="H65" s="95" t="s">
        <v>21</v>
      </c>
      <c r="I65" s="6" t="s">
        <v>618</v>
      </c>
      <c r="J65" s="68" t="s">
        <v>619</v>
      </c>
      <c r="K65" s="257" t="s">
        <v>247</v>
      </c>
      <c r="L65" s="98" t="s">
        <v>20</v>
      </c>
      <c r="M65" s="18" t="s">
        <v>28</v>
      </c>
      <c r="N65" s="90" t="s">
        <v>620</v>
      </c>
      <c r="O65" s="64">
        <v>45503</v>
      </c>
      <c r="P65" s="64">
        <v>45535</v>
      </c>
      <c r="Q65" s="154" t="s">
        <v>249</v>
      </c>
      <c r="R65" s="154" t="s">
        <v>249</v>
      </c>
      <c r="S65" s="154" t="s">
        <v>249</v>
      </c>
      <c r="T65" s="154" t="s">
        <v>249</v>
      </c>
    </row>
    <row r="66" spans="1:20" ht="48" customHeight="1" x14ac:dyDescent="0.2">
      <c r="A66" s="85" t="str">
        <f t="shared" ca="1" si="2"/>
        <v/>
      </c>
      <c r="B66" s="2">
        <v>64</v>
      </c>
      <c r="C66" s="256" t="s">
        <v>802</v>
      </c>
      <c r="D66" s="4" t="str">
        <f>VLOOKUP(C66,確認責任者連絡先!$C$3:$E$79,3,FALSE)</f>
        <v>新居浜市泉池町10-1</v>
      </c>
      <c r="E66" s="4" t="str">
        <f>VLOOKUP(C66,確認責任者連絡先!$C$3:$F$79,4,FALSE)</f>
        <v>0897-35-2468</v>
      </c>
      <c r="F66" s="146" t="s">
        <v>247</v>
      </c>
      <c r="G66" s="146" t="s">
        <v>247</v>
      </c>
      <c r="H66" s="94" t="s">
        <v>21</v>
      </c>
      <c r="I66" s="254" t="s">
        <v>215</v>
      </c>
      <c r="J66" s="308" t="s">
        <v>816</v>
      </c>
      <c r="K66" s="257" t="s">
        <v>247</v>
      </c>
      <c r="L66" s="255" t="s">
        <v>831</v>
      </c>
      <c r="M66" s="255" t="s">
        <v>832</v>
      </c>
      <c r="N66" s="2" t="s">
        <v>833</v>
      </c>
      <c r="O66" s="258">
        <v>45453</v>
      </c>
      <c r="P66" s="258">
        <v>45545</v>
      </c>
      <c r="Q66" s="154" t="s">
        <v>249</v>
      </c>
      <c r="R66" s="154" t="s">
        <v>249</v>
      </c>
      <c r="S66" s="154" t="s">
        <v>249</v>
      </c>
      <c r="T66" s="154" t="s">
        <v>249</v>
      </c>
    </row>
    <row r="67" spans="1:20" ht="48" customHeight="1" x14ac:dyDescent="0.2">
      <c r="A67" s="85" t="str">
        <f t="shared" ca="1" si="2"/>
        <v/>
      </c>
      <c r="B67" s="2">
        <v>65</v>
      </c>
      <c r="C67" s="256" t="s">
        <v>803</v>
      </c>
      <c r="D67" s="4" t="str">
        <f>VLOOKUP(C67,確認責任者連絡先!$C$3:$E$79,3,FALSE)</f>
        <v>松山市鴨川1-8-5</v>
      </c>
      <c r="E67" s="4" t="str">
        <f>VLOOKUP(C67,確認責任者連絡先!$C$3:$F$79,4,FALSE)</f>
        <v>089-979-1640</v>
      </c>
      <c r="F67" s="146" t="s">
        <v>247</v>
      </c>
      <c r="G67" s="146" t="s">
        <v>247</v>
      </c>
      <c r="H67" s="91" t="s">
        <v>16</v>
      </c>
      <c r="I67" s="254" t="s">
        <v>806</v>
      </c>
      <c r="J67" s="308" t="s">
        <v>817</v>
      </c>
      <c r="K67" s="257" t="s">
        <v>247</v>
      </c>
      <c r="L67" s="255" t="s">
        <v>20</v>
      </c>
      <c r="M67" s="255" t="s">
        <v>750</v>
      </c>
      <c r="N67" s="2" t="s">
        <v>248</v>
      </c>
      <c r="O67" s="258">
        <v>45392</v>
      </c>
      <c r="P67" s="258">
        <v>45453</v>
      </c>
      <c r="Q67" s="154" t="s">
        <v>249</v>
      </c>
      <c r="R67" s="154" t="s">
        <v>249</v>
      </c>
      <c r="S67" s="154" t="s">
        <v>249</v>
      </c>
      <c r="T67" s="154" t="s">
        <v>249</v>
      </c>
    </row>
    <row r="68" spans="1:20" ht="48" customHeight="1" x14ac:dyDescent="0.2">
      <c r="A68" s="85" t="str">
        <f t="shared" ca="1" si="2"/>
        <v/>
      </c>
      <c r="B68" s="2">
        <v>66</v>
      </c>
      <c r="C68" s="256" t="s">
        <v>803</v>
      </c>
      <c r="D68" s="4" t="str">
        <f>VLOOKUP(C68,確認責任者連絡先!$C$3:$E$79,3,FALSE)</f>
        <v>松山市鴨川1-8-5</v>
      </c>
      <c r="E68" s="4" t="str">
        <f>VLOOKUP(C68,確認責任者連絡先!$C$3:$F$79,4,FALSE)</f>
        <v>089-979-1640</v>
      </c>
      <c r="F68" s="146" t="s">
        <v>247</v>
      </c>
      <c r="G68" s="146" t="s">
        <v>247</v>
      </c>
      <c r="H68" s="91" t="s">
        <v>16</v>
      </c>
      <c r="I68" s="254" t="s">
        <v>208</v>
      </c>
      <c r="J68" s="308" t="s">
        <v>818</v>
      </c>
      <c r="K68" s="257" t="s">
        <v>247</v>
      </c>
      <c r="L68" s="255" t="s">
        <v>3</v>
      </c>
      <c r="M68" s="255" t="s">
        <v>834</v>
      </c>
      <c r="N68" s="2" t="s">
        <v>248</v>
      </c>
      <c r="O68" s="258">
        <v>45422</v>
      </c>
      <c r="P68" s="258">
        <v>45611</v>
      </c>
      <c r="Q68" s="154" t="s">
        <v>249</v>
      </c>
      <c r="R68" s="154" t="s">
        <v>249</v>
      </c>
      <c r="S68" s="154" t="s">
        <v>249</v>
      </c>
      <c r="T68" s="154" t="s">
        <v>249</v>
      </c>
    </row>
    <row r="69" spans="1:20" ht="48" customHeight="1" x14ac:dyDescent="0.2">
      <c r="A69" s="85" t="str">
        <f t="shared" ca="1" si="2"/>
        <v>出荷中</v>
      </c>
      <c r="B69" s="2">
        <v>67</v>
      </c>
      <c r="C69" s="256" t="s">
        <v>803</v>
      </c>
      <c r="D69" s="4" t="str">
        <f>VLOOKUP(C69,確認責任者連絡先!$C$3:$E$79,3,FALSE)</f>
        <v>松山市鴨川1-8-5</v>
      </c>
      <c r="E69" s="4" t="str">
        <f>VLOOKUP(C69,確認責任者連絡先!$C$3:$F$79,4,FALSE)</f>
        <v>089-979-1640</v>
      </c>
      <c r="F69" s="146" t="s">
        <v>247</v>
      </c>
      <c r="G69" s="146" t="s">
        <v>247</v>
      </c>
      <c r="H69" s="91" t="s">
        <v>16</v>
      </c>
      <c r="I69" s="4" t="s">
        <v>807</v>
      </c>
      <c r="J69" s="308" t="s">
        <v>819</v>
      </c>
      <c r="K69" s="257" t="s">
        <v>247</v>
      </c>
      <c r="L69" s="2" t="s">
        <v>20</v>
      </c>
      <c r="M69" s="2" t="s">
        <v>835</v>
      </c>
      <c r="N69" s="2" t="s">
        <v>248</v>
      </c>
      <c r="O69" s="259">
        <v>45221</v>
      </c>
      <c r="P69" s="259">
        <v>45382</v>
      </c>
      <c r="Q69" s="154" t="s">
        <v>249</v>
      </c>
      <c r="R69" s="154" t="s">
        <v>249</v>
      </c>
      <c r="S69" s="154" t="s">
        <v>249</v>
      </c>
      <c r="T69" s="154" t="s">
        <v>249</v>
      </c>
    </row>
    <row r="70" spans="1:20" ht="48" customHeight="1" x14ac:dyDescent="0.2">
      <c r="A70" s="85" t="str">
        <f t="shared" ca="1" si="2"/>
        <v>出荷中</v>
      </c>
      <c r="B70" s="2">
        <v>68</v>
      </c>
      <c r="C70" s="256" t="s">
        <v>803</v>
      </c>
      <c r="D70" s="4" t="str">
        <f>VLOOKUP(C70,確認責任者連絡先!$C$3:$E$79,3,FALSE)</f>
        <v>松山市鴨川1-8-5</v>
      </c>
      <c r="E70" s="4" t="str">
        <f>VLOOKUP(C70,確認責任者連絡先!$C$3:$F$79,4,FALSE)</f>
        <v>089-979-1640</v>
      </c>
      <c r="F70" s="146" t="s">
        <v>247</v>
      </c>
      <c r="G70" s="146" t="s">
        <v>247</v>
      </c>
      <c r="H70" s="91" t="s">
        <v>16</v>
      </c>
      <c r="I70" s="254" t="s">
        <v>808</v>
      </c>
      <c r="J70" s="308" t="s">
        <v>820</v>
      </c>
      <c r="K70" s="257" t="s">
        <v>247</v>
      </c>
      <c r="L70" s="255" t="s">
        <v>20</v>
      </c>
      <c r="M70" s="255" t="s">
        <v>750</v>
      </c>
      <c r="N70" s="2" t="s">
        <v>248</v>
      </c>
      <c r="O70" s="258">
        <v>45280</v>
      </c>
      <c r="P70" s="258">
        <v>45473</v>
      </c>
      <c r="Q70" s="154" t="s">
        <v>249</v>
      </c>
      <c r="R70" s="154" t="s">
        <v>249</v>
      </c>
      <c r="S70" s="154" t="s">
        <v>249</v>
      </c>
      <c r="T70" s="154" t="s">
        <v>249</v>
      </c>
    </row>
    <row r="71" spans="1:20" ht="48" customHeight="1" x14ac:dyDescent="0.2">
      <c r="A71" s="85" t="str">
        <f t="shared" ca="1" si="2"/>
        <v>出荷中</v>
      </c>
      <c r="B71" s="2">
        <v>69</v>
      </c>
      <c r="C71" s="256" t="s">
        <v>803</v>
      </c>
      <c r="D71" s="4" t="str">
        <f>VLOOKUP(C71,確認責任者連絡先!$C$3:$E$79,3,FALSE)</f>
        <v>松山市鴨川1-8-5</v>
      </c>
      <c r="E71" s="4" t="str">
        <f>VLOOKUP(C71,確認責任者連絡先!$C$3:$F$79,4,FALSE)</f>
        <v>089-979-1640</v>
      </c>
      <c r="F71" s="146" t="s">
        <v>247</v>
      </c>
      <c r="G71" s="146" t="s">
        <v>247</v>
      </c>
      <c r="H71" s="91" t="s">
        <v>16</v>
      </c>
      <c r="I71" s="254" t="s">
        <v>809</v>
      </c>
      <c r="J71" s="308" t="s">
        <v>821</v>
      </c>
      <c r="K71" s="257" t="s">
        <v>247</v>
      </c>
      <c r="L71" s="255" t="s">
        <v>20</v>
      </c>
      <c r="M71" s="255" t="s">
        <v>750</v>
      </c>
      <c r="N71" s="2" t="s">
        <v>550</v>
      </c>
      <c r="O71" s="258">
        <v>45231</v>
      </c>
      <c r="P71" s="258">
        <v>45468</v>
      </c>
      <c r="Q71" s="154" t="s">
        <v>249</v>
      </c>
      <c r="R71" s="154" t="s">
        <v>249</v>
      </c>
      <c r="S71" s="154" t="s">
        <v>249</v>
      </c>
      <c r="T71" s="154" t="s">
        <v>249</v>
      </c>
    </row>
    <row r="72" spans="1:20" ht="48" customHeight="1" x14ac:dyDescent="0.2">
      <c r="A72" s="85" t="str">
        <f t="shared" ca="1" si="2"/>
        <v/>
      </c>
      <c r="B72" s="2">
        <v>70</v>
      </c>
      <c r="C72" s="1" t="s">
        <v>288</v>
      </c>
      <c r="D72" s="4" t="str">
        <f>VLOOKUP(C72,確認責任者連絡先!$C$3:$E$79,3,FALSE)</f>
        <v>今治市阿方甲246-1</v>
      </c>
      <c r="E72" s="4" t="str">
        <f>VLOOKUP(C72,確認責任者連絡先!$C$3:$F$79,4,FALSE)</f>
        <v>0898-34-1884</v>
      </c>
      <c r="F72" s="146" t="s">
        <v>247</v>
      </c>
      <c r="G72" s="146" t="s">
        <v>247</v>
      </c>
      <c r="H72" s="91" t="s">
        <v>16</v>
      </c>
      <c r="I72" s="254" t="s">
        <v>810</v>
      </c>
      <c r="J72" s="308" t="s">
        <v>822</v>
      </c>
      <c r="K72" s="257" t="s">
        <v>247</v>
      </c>
      <c r="L72" s="255" t="s">
        <v>3</v>
      </c>
      <c r="M72" s="255" t="s">
        <v>754</v>
      </c>
      <c r="N72" s="2" t="s">
        <v>550</v>
      </c>
      <c r="O72" s="258">
        <v>45383</v>
      </c>
      <c r="P72" s="258">
        <v>45463</v>
      </c>
      <c r="Q72" s="154" t="s">
        <v>249</v>
      </c>
      <c r="R72" s="154" t="s">
        <v>249</v>
      </c>
      <c r="S72" s="154" t="s">
        <v>249</v>
      </c>
      <c r="T72" s="154" t="s">
        <v>249</v>
      </c>
    </row>
    <row r="73" spans="1:20" ht="48" customHeight="1" x14ac:dyDescent="0.2">
      <c r="A73" s="85" t="str">
        <f t="shared" ref="A73:A136" ca="1" si="3">IF(NOW()&gt;O73,IF(NOW()&lt;P73,"出荷中","終了"),"")</f>
        <v>終了</v>
      </c>
      <c r="B73" s="2">
        <v>71</v>
      </c>
      <c r="C73" s="256" t="s">
        <v>803</v>
      </c>
      <c r="D73" s="4" t="str">
        <f>VLOOKUP(C73,確認責任者連絡先!$C$3:$E$79,3,FALSE)</f>
        <v>松山市鴨川1-8-5</v>
      </c>
      <c r="E73" s="4" t="str">
        <f>VLOOKUP(C73,確認責任者連絡先!$C$3:$F$79,4,FALSE)</f>
        <v>089-979-1640</v>
      </c>
      <c r="F73" s="146" t="s">
        <v>247</v>
      </c>
      <c r="G73" s="146" t="s">
        <v>247</v>
      </c>
      <c r="H73" s="307" t="s">
        <v>157</v>
      </c>
      <c r="I73" s="57" t="s">
        <v>160</v>
      </c>
      <c r="J73" s="308" t="s">
        <v>823</v>
      </c>
      <c r="K73" s="257" t="s">
        <v>247</v>
      </c>
      <c r="L73" s="309" t="s">
        <v>161</v>
      </c>
      <c r="M73" s="2" t="s">
        <v>319</v>
      </c>
      <c r="N73" s="98" t="s">
        <v>159</v>
      </c>
      <c r="O73" s="63">
        <v>45250</v>
      </c>
      <c r="P73" s="63">
        <v>45347</v>
      </c>
      <c r="Q73" s="154" t="s">
        <v>249</v>
      </c>
      <c r="R73" s="154" t="s">
        <v>249</v>
      </c>
      <c r="S73" s="154" t="s">
        <v>249</v>
      </c>
      <c r="T73" s="154" t="s">
        <v>249</v>
      </c>
    </row>
    <row r="74" spans="1:20" ht="48" customHeight="1" x14ac:dyDescent="0.2">
      <c r="A74" s="85" t="str">
        <f t="shared" ca="1" si="3"/>
        <v>出荷中</v>
      </c>
      <c r="B74" s="2">
        <v>72</v>
      </c>
      <c r="C74" s="256" t="s">
        <v>803</v>
      </c>
      <c r="D74" s="4" t="str">
        <f>VLOOKUP(C74,確認責任者連絡先!$C$3:$E$79,3,FALSE)</f>
        <v>松山市鴨川1-8-5</v>
      </c>
      <c r="E74" s="4" t="str">
        <f>VLOOKUP(C74,確認責任者連絡先!$C$3:$F$79,4,FALSE)</f>
        <v>089-979-1640</v>
      </c>
      <c r="F74" s="146" t="s">
        <v>247</v>
      </c>
      <c r="G74" s="146" t="s">
        <v>247</v>
      </c>
      <c r="H74" s="307" t="s">
        <v>157</v>
      </c>
      <c r="I74" s="57" t="s">
        <v>160</v>
      </c>
      <c r="J74" s="308" t="s">
        <v>824</v>
      </c>
      <c r="K74" s="257" t="s">
        <v>247</v>
      </c>
      <c r="L74" s="309" t="s">
        <v>161</v>
      </c>
      <c r="M74" s="2" t="s">
        <v>319</v>
      </c>
      <c r="N74" s="98" t="s">
        <v>159</v>
      </c>
      <c r="O74" s="63">
        <v>45261</v>
      </c>
      <c r="P74" s="63">
        <v>45382</v>
      </c>
      <c r="Q74" s="154" t="s">
        <v>249</v>
      </c>
      <c r="R74" s="154" t="s">
        <v>249</v>
      </c>
      <c r="S74" s="154" t="s">
        <v>249</v>
      </c>
      <c r="T74" s="154" t="s">
        <v>249</v>
      </c>
    </row>
    <row r="75" spans="1:20" ht="48" customHeight="1" x14ac:dyDescent="0.2">
      <c r="A75" s="85" t="str">
        <f t="shared" ca="1" si="3"/>
        <v>出荷中</v>
      </c>
      <c r="B75" s="2">
        <v>73</v>
      </c>
      <c r="C75" s="256" t="s">
        <v>803</v>
      </c>
      <c r="D75" s="4" t="str">
        <f>VLOOKUP(C75,確認責任者連絡先!$C$3:$E$79,3,FALSE)</f>
        <v>松山市鴨川1-8-5</v>
      </c>
      <c r="E75" s="4" t="str">
        <f>VLOOKUP(C75,確認責任者連絡先!$C$3:$F$79,4,FALSE)</f>
        <v>089-979-1640</v>
      </c>
      <c r="F75" s="146" t="s">
        <v>247</v>
      </c>
      <c r="G75" s="146" t="s">
        <v>247</v>
      </c>
      <c r="H75" s="307" t="s">
        <v>157</v>
      </c>
      <c r="I75" s="57" t="s">
        <v>811</v>
      </c>
      <c r="J75" s="308" t="s">
        <v>825</v>
      </c>
      <c r="K75" s="257" t="s">
        <v>247</v>
      </c>
      <c r="L75" s="99" t="s">
        <v>836</v>
      </c>
      <c r="M75" s="312" t="s">
        <v>754</v>
      </c>
      <c r="N75" s="247" t="s">
        <v>837</v>
      </c>
      <c r="O75" s="63">
        <v>45219</v>
      </c>
      <c r="P75" s="63">
        <v>45493</v>
      </c>
      <c r="Q75" s="154" t="s">
        <v>249</v>
      </c>
      <c r="R75" s="154" t="s">
        <v>249</v>
      </c>
      <c r="S75" s="154" t="s">
        <v>249</v>
      </c>
      <c r="T75" s="154" t="s">
        <v>249</v>
      </c>
    </row>
    <row r="76" spans="1:20" ht="48" customHeight="1" x14ac:dyDescent="0.2">
      <c r="A76" s="85" t="str">
        <f t="shared" ca="1" si="3"/>
        <v>出荷中</v>
      </c>
      <c r="B76" s="2">
        <v>74</v>
      </c>
      <c r="C76" s="256" t="s">
        <v>803</v>
      </c>
      <c r="D76" s="4" t="str">
        <f>VLOOKUP(C76,確認責任者連絡先!$C$3:$E$79,3,FALSE)</f>
        <v>松山市鴨川1-8-5</v>
      </c>
      <c r="E76" s="4" t="str">
        <f>VLOOKUP(C76,確認責任者連絡先!$C$3:$F$79,4,FALSE)</f>
        <v>089-979-1640</v>
      </c>
      <c r="F76" s="146" t="s">
        <v>247</v>
      </c>
      <c r="G76" s="146" t="s">
        <v>247</v>
      </c>
      <c r="H76" s="307" t="s">
        <v>157</v>
      </c>
      <c r="I76" s="57" t="s">
        <v>812</v>
      </c>
      <c r="J76" s="308" t="s">
        <v>826</v>
      </c>
      <c r="K76" s="257" t="s">
        <v>247</v>
      </c>
      <c r="L76" s="99" t="s">
        <v>838</v>
      </c>
      <c r="M76" s="2" t="s">
        <v>839</v>
      </c>
      <c r="N76" s="98" t="s">
        <v>571</v>
      </c>
      <c r="O76" s="63">
        <v>45306</v>
      </c>
      <c r="P76" s="63">
        <v>45382</v>
      </c>
      <c r="Q76" s="154" t="s">
        <v>249</v>
      </c>
      <c r="R76" s="154" t="s">
        <v>249</v>
      </c>
      <c r="S76" s="154" t="s">
        <v>249</v>
      </c>
      <c r="T76" s="154" t="s">
        <v>249</v>
      </c>
    </row>
    <row r="77" spans="1:20" ht="48" customHeight="1" x14ac:dyDescent="0.2">
      <c r="A77" s="85" t="str">
        <f t="shared" ca="1" si="3"/>
        <v/>
      </c>
      <c r="B77" s="2">
        <v>75</v>
      </c>
      <c r="C77" s="3" t="s">
        <v>137</v>
      </c>
      <c r="D77" s="4" t="str">
        <f>VLOOKUP(C77,確認責任者連絡先!$C$3:$E$79,3,FALSE)</f>
        <v>宇和島市寄松甲833-4</v>
      </c>
      <c r="E77" s="4" t="str">
        <f>VLOOKUP(C77,確認責任者連絡先!$C$3:$F$79,4,FALSE)</f>
        <v>0895-27-2335</v>
      </c>
      <c r="F77" s="146" t="s">
        <v>247</v>
      </c>
      <c r="G77" s="146" t="s">
        <v>247</v>
      </c>
      <c r="H77" s="95" t="s">
        <v>21</v>
      </c>
      <c r="I77" s="58" t="s">
        <v>813</v>
      </c>
      <c r="J77" s="308" t="s">
        <v>827</v>
      </c>
      <c r="K77" s="257" t="s">
        <v>247</v>
      </c>
      <c r="L77" s="255" t="s">
        <v>840</v>
      </c>
      <c r="M77" s="18" t="s">
        <v>841</v>
      </c>
      <c r="N77" s="90" t="s">
        <v>620</v>
      </c>
      <c r="O77" s="64">
        <v>45463</v>
      </c>
      <c r="P77" s="64">
        <v>45545</v>
      </c>
      <c r="Q77" s="154" t="s">
        <v>249</v>
      </c>
      <c r="R77" s="154" t="s">
        <v>249</v>
      </c>
      <c r="S77" s="154" t="s">
        <v>249</v>
      </c>
      <c r="T77" s="154" t="s">
        <v>249</v>
      </c>
    </row>
    <row r="78" spans="1:20" ht="48" customHeight="1" x14ac:dyDescent="0.2">
      <c r="A78" s="85" t="str">
        <f t="shared" ca="1" si="3"/>
        <v/>
      </c>
      <c r="B78" s="2">
        <v>76</v>
      </c>
      <c r="C78" s="3" t="s">
        <v>138</v>
      </c>
      <c r="D78" s="4" t="str">
        <f>VLOOKUP(C78,確認責任者連絡先!$C$3:$E$79,3,FALSE)</f>
        <v>喜多郡内子町寺村251-1</v>
      </c>
      <c r="E78" s="4" t="str">
        <f>VLOOKUP(C78,確認責任者連絡先!$C$3:$F$79,4,FALSE)</f>
        <v>0892-52-3023</v>
      </c>
      <c r="F78" s="146" t="s">
        <v>247</v>
      </c>
      <c r="G78" s="146" t="s">
        <v>247</v>
      </c>
      <c r="H78" s="95" t="s">
        <v>21</v>
      </c>
      <c r="I78" s="58" t="s">
        <v>295</v>
      </c>
      <c r="J78" s="308" t="s">
        <v>828</v>
      </c>
      <c r="K78" s="257" t="s">
        <v>247</v>
      </c>
      <c r="L78" s="255" t="s">
        <v>840</v>
      </c>
      <c r="M78" s="2" t="s">
        <v>319</v>
      </c>
      <c r="N78" s="90" t="s">
        <v>243</v>
      </c>
      <c r="O78" s="64">
        <v>45458</v>
      </c>
      <c r="P78" s="64">
        <v>45565</v>
      </c>
      <c r="Q78" s="154" t="s">
        <v>249</v>
      </c>
      <c r="R78" s="154" t="s">
        <v>249</v>
      </c>
      <c r="S78" s="154" t="s">
        <v>249</v>
      </c>
      <c r="T78" s="154" t="s">
        <v>249</v>
      </c>
    </row>
    <row r="79" spans="1:20" ht="48" customHeight="1" x14ac:dyDescent="0.2">
      <c r="A79" s="85" t="str">
        <f t="shared" ca="1" si="3"/>
        <v/>
      </c>
      <c r="B79" s="2">
        <v>77</v>
      </c>
      <c r="C79" s="5" t="s">
        <v>804</v>
      </c>
      <c r="D79" s="4" t="str">
        <f>VLOOKUP(C79,確認責任者連絡先!$C$3:$E$79,3,FALSE)</f>
        <v>今治市神宮甲844-5</v>
      </c>
      <c r="E79" s="4" t="str">
        <f>VLOOKUP(C79,確認責任者連絡先!$C$3:$F$79,4,FALSE)</f>
        <v>0898-31-3511</v>
      </c>
      <c r="F79" s="146" t="s">
        <v>247</v>
      </c>
      <c r="G79" s="146" t="s">
        <v>247</v>
      </c>
      <c r="H79" s="95" t="s">
        <v>21</v>
      </c>
      <c r="I79" s="8" t="s">
        <v>814</v>
      </c>
      <c r="J79" s="308" t="s">
        <v>829</v>
      </c>
      <c r="K79" s="257" t="s">
        <v>247</v>
      </c>
      <c r="L79" s="99" t="s">
        <v>20</v>
      </c>
      <c r="M79" s="18" t="s">
        <v>764</v>
      </c>
      <c r="N79" s="90" t="s">
        <v>241</v>
      </c>
      <c r="O79" s="61">
        <v>45566</v>
      </c>
      <c r="P79" s="61">
        <v>45688</v>
      </c>
      <c r="Q79" s="154" t="s">
        <v>249</v>
      </c>
      <c r="R79" s="154" t="s">
        <v>249</v>
      </c>
      <c r="S79" s="154" t="s">
        <v>249</v>
      </c>
      <c r="T79" s="154" t="s">
        <v>249</v>
      </c>
    </row>
    <row r="80" spans="1:20" ht="48" customHeight="1" x14ac:dyDescent="0.2">
      <c r="A80" s="85" t="str">
        <f t="shared" ca="1" si="3"/>
        <v>出荷中</v>
      </c>
      <c r="B80" s="2">
        <v>78</v>
      </c>
      <c r="C80" s="5" t="s">
        <v>805</v>
      </c>
      <c r="D80" s="4" t="str">
        <f>VLOOKUP(C80,確認責任者連絡先!$C$3:$E$79,3,FALSE)</f>
        <v>喜多郡内子町内子1970</v>
      </c>
      <c r="E80" s="4" t="str">
        <f>VLOOKUP(C80,確認責任者連絡先!$C$3:$F$79,4,FALSE)</f>
        <v>0893-57-6612</v>
      </c>
      <c r="F80" s="146" t="s">
        <v>247</v>
      </c>
      <c r="G80" s="146" t="s">
        <v>247</v>
      </c>
      <c r="H80" s="307" t="s">
        <v>157</v>
      </c>
      <c r="I80" s="8" t="s">
        <v>815</v>
      </c>
      <c r="J80" s="308" t="s">
        <v>830</v>
      </c>
      <c r="K80" s="257" t="s">
        <v>247</v>
      </c>
      <c r="L80" s="99" t="s">
        <v>20</v>
      </c>
      <c r="M80" s="18" t="s">
        <v>764</v>
      </c>
      <c r="N80" s="90" t="s">
        <v>243</v>
      </c>
      <c r="O80" s="61">
        <v>45245</v>
      </c>
      <c r="P80" s="61">
        <v>45422</v>
      </c>
      <c r="Q80" s="154" t="s">
        <v>249</v>
      </c>
      <c r="R80" s="154" t="s">
        <v>249</v>
      </c>
      <c r="S80" s="154" t="s">
        <v>249</v>
      </c>
      <c r="T80" s="154" t="s">
        <v>249</v>
      </c>
    </row>
    <row r="81" spans="1:20" ht="48" customHeight="1" x14ac:dyDescent="0.2">
      <c r="A81" s="85" t="str">
        <f t="shared" ca="1" si="3"/>
        <v>出荷中</v>
      </c>
      <c r="B81" s="2">
        <v>79</v>
      </c>
      <c r="C81" s="375" t="s">
        <v>626</v>
      </c>
      <c r="D81" s="4" t="str">
        <f>VLOOKUP(C81,確認責任者連絡先!$C$3:$E$79,3,FALSE)</f>
        <v>西条市福武甲2093</v>
      </c>
      <c r="E81" s="4" t="str">
        <f>VLOOKUP(C81,確認責任者連絡先!$C$3:$F$79,4,FALSE)</f>
        <v>0897-56-3611</v>
      </c>
      <c r="F81" s="146" t="s">
        <v>247</v>
      </c>
      <c r="G81" s="146" t="s">
        <v>247</v>
      </c>
      <c r="H81" s="296" t="s">
        <v>16</v>
      </c>
      <c r="I81" s="305" t="s">
        <v>1189</v>
      </c>
      <c r="J81" s="68" t="s">
        <v>1167</v>
      </c>
      <c r="K81" s="257" t="s">
        <v>247</v>
      </c>
      <c r="L81" s="305" t="s">
        <v>1204</v>
      </c>
      <c r="M81" s="305" t="s">
        <v>1205</v>
      </c>
      <c r="N81" s="2" t="s">
        <v>242</v>
      </c>
      <c r="O81" s="258">
        <v>45270</v>
      </c>
      <c r="P81" s="258">
        <v>45606</v>
      </c>
      <c r="Q81" s="154" t="s">
        <v>249</v>
      </c>
      <c r="R81" s="154" t="s">
        <v>249</v>
      </c>
      <c r="S81" s="154" t="s">
        <v>249</v>
      </c>
      <c r="T81" s="154" t="s">
        <v>249</v>
      </c>
    </row>
    <row r="82" spans="1:20" ht="48" customHeight="1" x14ac:dyDescent="0.2">
      <c r="A82" s="85" t="str">
        <f t="shared" ca="1" si="3"/>
        <v/>
      </c>
      <c r="B82" s="2">
        <v>80</v>
      </c>
      <c r="C82" s="376" t="s">
        <v>288</v>
      </c>
      <c r="D82" s="4" t="str">
        <f>VLOOKUP(C82,確認責任者連絡先!$C$3:$E$79,3,FALSE)</f>
        <v>今治市阿方甲246-1</v>
      </c>
      <c r="E82" s="4" t="str">
        <f>VLOOKUP(C82,確認責任者連絡先!$C$3:$F$79,4,FALSE)</f>
        <v>0898-34-1884</v>
      </c>
      <c r="F82" s="146" t="s">
        <v>247</v>
      </c>
      <c r="G82" s="146" t="s">
        <v>247</v>
      </c>
      <c r="H82" s="315" t="s">
        <v>21</v>
      </c>
      <c r="I82" s="305" t="s">
        <v>914</v>
      </c>
      <c r="J82" s="68" t="s">
        <v>1168</v>
      </c>
      <c r="K82" s="257" t="s">
        <v>247</v>
      </c>
      <c r="L82" s="305" t="s">
        <v>763</v>
      </c>
      <c r="M82" s="305" t="s">
        <v>1206</v>
      </c>
      <c r="N82" s="2" t="s">
        <v>238</v>
      </c>
      <c r="O82" s="258">
        <v>45566</v>
      </c>
      <c r="P82" s="258">
        <v>45596</v>
      </c>
      <c r="Q82" s="154" t="s">
        <v>249</v>
      </c>
      <c r="R82" s="154" t="s">
        <v>249</v>
      </c>
      <c r="S82" s="154" t="s">
        <v>249</v>
      </c>
      <c r="T82" s="154" t="s">
        <v>249</v>
      </c>
    </row>
    <row r="83" spans="1:20" ht="48" customHeight="1" x14ac:dyDescent="0.2">
      <c r="A83" s="85" t="str">
        <f t="shared" ca="1" si="3"/>
        <v>出荷中</v>
      </c>
      <c r="B83" s="2">
        <v>81</v>
      </c>
      <c r="C83" s="376" t="s">
        <v>288</v>
      </c>
      <c r="D83" s="4" t="str">
        <f>VLOOKUP(C83,確認責任者連絡先!$C$3:$E$79,3,FALSE)</f>
        <v>今治市阿方甲246-1</v>
      </c>
      <c r="E83" s="4" t="str">
        <f>VLOOKUP(C83,確認責任者連絡先!$C$3:$F$79,4,FALSE)</f>
        <v>0898-34-1884</v>
      </c>
      <c r="F83" s="146" t="s">
        <v>247</v>
      </c>
      <c r="G83" s="146" t="s">
        <v>247</v>
      </c>
      <c r="H83" s="296" t="s">
        <v>16</v>
      </c>
      <c r="I83" s="305" t="s">
        <v>1190</v>
      </c>
      <c r="J83" s="68" t="s">
        <v>1169</v>
      </c>
      <c r="K83" s="257" t="s">
        <v>247</v>
      </c>
      <c r="L83" s="305" t="s">
        <v>763</v>
      </c>
      <c r="M83" s="305" t="s">
        <v>1207</v>
      </c>
      <c r="N83" s="2" t="s">
        <v>1208</v>
      </c>
      <c r="O83" s="258">
        <v>45332</v>
      </c>
      <c r="P83" s="258">
        <v>45596</v>
      </c>
      <c r="Q83" s="154" t="s">
        <v>249</v>
      </c>
      <c r="R83" s="154" t="s">
        <v>249</v>
      </c>
      <c r="S83" s="154" t="s">
        <v>249</v>
      </c>
      <c r="T83" s="154" t="s">
        <v>249</v>
      </c>
    </row>
    <row r="84" spans="1:20" ht="48" customHeight="1" x14ac:dyDescent="0.2">
      <c r="A84" s="85" t="str">
        <f t="shared" ca="1" si="3"/>
        <v/>
      </c>
      <c r="B84" s="2">
        <v>82</v>
      </c>
      <c r="C84" s="5" t="s">
        <v>1158</v>
      </c>
      <c r="D84" s="4" t="str">
        <f>VLOOKUP(C84,確認責任者連絡先!$C$3:$E$79,3,FALSE)</f>
        <v>松山市鴨川1-8-5</v>
      </c>
      <c r="E84" s="4" t="str">
        <f>VLOOKUP(C84,確認責任者連絡先!$C$3:$F$79,4,FALSE)</f>
        <v>089-979-1640</v>
      </c>
      <c r="F84" s="146" t="s">
        <v>247</v>
      </c>
      <c r="G84" s="146" t="s">
        <v>247</v>
      </c>
      <c r="H84" s="94" t="s">
        <v>1165</v>
      </c>
      <c r="I84" s="57" t="s">
        <v>1191</v>
      </c>
      <c r="J84" s="68" t="s">
        <v>1170</v>
      </c>
      <c r="K84" s="257" t="s">
        <v>247</v>
      </c>
      <c r="L84" s="378" t="s">
        <v>838</v>
      </c>
      <c r="M84" s="4" t="s">
        <v>1209</v>
      </c>
      <c r="N84" s="98" t="s">
        <v>1210</v>
      </c>
      <c r="O84" s="63">
        <v>45519</v>
      </c>
      <c r="P84" s="63">
        <v>45584</v>
      </c>
      <c r="Q84" s="154" t="s">
        <v>249</v>
      </c>
      <c r="R84" s="154" t="s">
        <v>249</v>
      </c>
      <c r="S84" s="154" t="s">
        <v>249</v>
      </c>
      <c r="T84" s="154" t="s">
        <v>249</v>
      </c>
    </row>
    <row r="85" spans="1:20" ht="48" customHeight="1" x14ac:dyDescent="0.2">
      <c r="A85" s="85" t="str">
        <f t="shared" ca="1" si="3"/>
        <v>出荷中</v>
      </c>
      <c r="B85" s="2">
        <v>83</v>
      </c>
      <c r="C85" s="5" t="s">
        <v>1158</v>
      </c>
      <c r="D85" s="4" t="str">
        <f>VLOOKUP(C85,確認責任者連絡先!$C$3:$E$79,3,FALSE)</f>
        <v>松山市鴨川1-8-5</v>
      </c>
      <c r="E85" s="4" t="str">
        <f>VLOOKUP(C85,確認責任者連絡先!$C$3:$F$79,4,FALSE)</f>
        <v>089-979-1640</v>
      </c>
      <c r="F85" s="146" t="s">
        <v>247</v>
      </c>
      <c r="G85" s="146" t="s">
        <v>247</v>
      </c>
      <c r="H85" s="96" t="s">
        <v>575</v>
      </c>
      <c r="I85" s="57" t="s">
        <v>1192</v>
      </c>
      <c r="J85" s="68" t="s">
        <v>1171</v>
      </c>
      <c r="K85" s="257" t="s">
        <v>247</v>
      </c>
      <c r="L85" s="379" t="s">
        <v>161</v>
      </c>
      <c r="M85" s="4" t="s">
        <v>319</v>
      </c>
      <c r="N85" s="98" t="s">
        <v>159</v>
      </c>
      <c r="O85" s="63">
        <v>45356</v>
      </c>
      <c r="P85" s="63">
        <v>45463</v>
      </c>
      <c r="Q85" s="154" t="s">
        <v>249</v>
      </c>
      <c r="R85" s="154" t="s">
        <v>249</v>
      </c>
      <c r="S85" s="154" t="s">
        <v>249</v>
      </c>
      <c r="T85" s="154" t="s">
        <v>249</v>
      </c>
    </row>
    <row r="86" spans="1:20" ht="48" customHeight="1" x14ac:dyDescent="0.2">
      <c r="A86" s="85" t="str">
        <f t="shared" ca="1" si="3"/>
        <v/>
      </c>
      <c r="B86" s="2">
        <v>84</v>
      </c>
      <c r="C86" s="5" t="s">
        <v>1159</v>
      </c>
      <c r="D86" s="4" t="str">
        <f>VLOOKUP(C86,確認責任者連絡先!$C$3:$E$79,3,FALSE)</f>
        <v>松山市恵原町甲８４６</v>
      </c>
      <c r="E86" s="4" t="str">
        <f>VLOOKUP(C86,確認責任者連絡先!$C$3:$F$79,4,FALSE)</f>
        <v>089-948-8400</v>
      </c>
      <c r="F86" s="146" t="s">
        <v>247</v>
      </c>
      <c r="G86" s="146" t="s">
        <v>247</v>
      </c>
      <c r="H86" s="377" t="s">
        <v>1166</v>
      </c>
      <c r="I86" s="57" t="s">
        <v>1193</v>
      </c>
      <c r="J86" s="68" t="s">
        <v>1172</v>
      </c>
      <c r="K86" s="257" t="s">
        <v>247</v>
      </c>
      <c r="L86" s="378" t="s">
        <v>1211</v>
      </c>
      <c r="M86" s="4" t="s">
        <v>1212</v>
      </c>
      <c r="N86" s="98" t="s">
        <v>1213</v>
      </c>
      <c r="O86" s="63">
        <v>45407</v>
      </c>
      <c r="P86" s="63">
        <v>45771</v>
      </c>
      <c r="Q86" s="154" t="s">
        <v>249</v>
      </c>
      <c r="R86" s="154" t="s">
        <v>249</v>
      </c>
      <c r="S86" s="154" t="s">
        <v>249</v>
      </c>
      <c r="T86" s="154" t="s">
        <v>249</v>
      </c>
    </row>
    <row r="87" spans="1:20" ht="48" customHeight="1" x14ac:dyDescent="0.2">
      <c r="A87" s="85" t="str">
        <f t="shared" ca="1" si="3"/>
        <v/>
      </c>
      <c r="B87" s="2">
        <v>85</v>
      </c>
      <c r="C87" s="4" t="s">
        <v>225</v>
      </c>
      <c r="D87" s="4" t="str">
        <f>VLOOKUP(C87,確認責任者連絡先!$C$3:$E$79,3,FALSE)</f>
        <v>松山市八反地498</v>
      </c>
      <c r="E87" s="4" t="str">
        <f>VLOOKUP(C87,確認責任者連絡先!$C$3:$F$79,4,FALSE)</f>
        <v>089-946-9811</v>
      </c>
      <c r="F87" s="146" t="s">
        <v>247</v>
      </c>
      <c r="G87" s="146" t="s">
        <v>247</v>
      </c>
      <c r="H87" s="94" t="s">
        <v>1165</v>
      </c>
      <c r="I87" s="57" t="s">
        <v>1194</v>
      </c>
      <c r="J87" s="68" t="s">
        <v>1173</v>
      </c>
      <c r="K87" s="257" t="s">
        <v>247</v>
      </c>
      <c r="L87" s="379" t="s">
        <v>161</v>
      </c>
      <c r="M87" s="4" t="s">
        <v>319</v>
      </c>
      <c r="N87" s="98" t="s">
        <v>159</v>
      </c>
      <c r="O87" s="63">
        <v>45642</v>
      </c>
      <c r="P87" s="63">
        <v>45657</v>
      </c>
      <c r="Q87" s="154" t="s">
        <v>249</v>
      </c>
      <c r="R87" s="154" t="s">
        <v>249</v>
      </c>
      <c r="S87" s="154" t="s">
        <v>249</v>
      </c>
      <c r="T87" s="154" t="s">
        <v>249</v>
      </c>
    </row>
    <row r="88" spans="1:20" ht="48" customHeight="1" x14ac:dyDescent="0.2">
      <c r="A88" s="85" t="str">
        <f t="shared" ca="1" si="3"/>
        <v/>
      </c>
      <c r="B88" s="2">
        <v>86</v>
      </c>
      <c r="C88" s="5" t="s">
        <v>333</v>
      </c>
      <c r="D88" s="4" t="str">
        <f>VLOOKUP(C88,確認責任者連絡先!$C$3:$E$79,3,FALSE)</f>
        <v>大洲市東大洲1911-1</v>
      </c>
      <c r="E88" s="4" t="str">
        <f>VLOOKUP(C88,確認責任者連絡先!$C$3:$F$79,4,FALSE)</f>
        <v>本社
0893-25-4333
松山営業所
089-983-3231</v>
      </c>
      <c r="F88" s="146" t="s">
        <v>247</v>
      </c>
      <c r="G88" s="146" t="s">
        <v>247</v>
      </c>
      <c r="H88" s="94" t="s">
        <v>919</v>
      </c>
      <c r="I88" s="57" t="s">
        <v>920</v>
      </c>
      <c r="J88" s="68" t="s">
        <v>1174</v>
      </c>
      <c r="K88" s="257" t="s">
        <v>247</v>
      </c>
      <c r="L88" s="305" t="s">
        <v>1020</v>
      </c>
      <c r="M88" s="4" t="s">
        <v>1214</v>
      </c>
      <c r="N88" s="98" t="s">
        <v>159</v>
      </c>
      <c r="O88" s="63">
        <v>45566</v>
      </c>
      <c r="P88" s="63">
        <v>45646</v>
      </c>
      <c r="Q88" s="154" t="s">
        <v>249</v>
      </c>
      <c r="R88" s="154" t="s">
        <v>249</v>
      </c>
      <c r="S88" s="154" t="s">
        <v>249</v>
      </c>
      <c r="T88" s="154" t="s">
        <v>249</v>
      </c>
    </row>
    <row r="89" spans="1:20" ht="48" customHeight="1" x14ac:dyDescent="0.2">
      <c r="A89" s="85" t="str">
        <f t="shared" ca="1" si="3"/>
        <v/>
      </c>
      <c r="B89" s="2">
        <v>87</v>
      </c>
      <c r="C89" s="5" t="s">
        <v>333</v>
      </c>
      <c r="D89" s="4" t="str">
        <f>VLOOKUP(C89,確認責任者連絡先!$C$3:$E$79,3,FALSE)</f>
        <v>大洲市東大洲1911-1</v>
      </c>
      <c r="E89" s="4" t="str">
        <f>VLOOKUP(C89,確認責任者連絡先!$C$3:$F$79,4,FALSE)</f>
        <v>本社
0893-25-4333
松山営業所
089-983-3231</v>
      </c>
      <c r="F89" s="146" t="s">
        <v>247</v>
      </c>
      <c r="G89" s="146" t="s">
        <v>247</v>
      </c>
      <c r="H89" s="94" t="s">
        <v>919</v>
      </c>
      <c r="I89" s="57" t="s">
        <v>1195</v>
      </c>
      <c r="J89" s="68" t="s">
        <v>1175</v>
      </c>
      <c r="K89" s="257" t="s">
        <v>247</v>
      </c>
      <c r="L89" s="305" t="s">
        <v>1020</v>
      </c>
      <c r="M89" s="4" t="s">
        <v>1214</v>
      </c>
      <c r="N89" s="98" t="s">
        <v>159</v>
      </c>
      <c r="O89" s="63">
        <v>45638</v>
      </c>
      <c r="P89" s="63">
        <v>45736</v>
      </c>
      <c r="Q89" s="154" t="s">
        <v>249</v>
      </c>
      <c r="R89" s="154" t="s">
        <v>249</v>
      </c>
      <c r="S89" s="154" t="s">
        <v>249</v>
      </c>
      <c r="T89" s="154" t="s">
        <v>249</v>
      </c>
    </row>
    <row r="90" spans="1:20" ht="48" customHeight="1" x14ac:dyDescent="0.2">
      <c r="A90" s="85" t="str">
        <f t="shared" ca="1" si="3"/>
        <v/>
      </c>
      <c r="B90" s="2">
        <v>88</v>
      </c>
      <c r="C90" s="5" t="s">
        <v>333</v>
      </c>
      <c r="D90" s="4" t="str">
        <f>VLOOKUP(C90,確認責任者連絡先!$C$3:$E$79,3,FALSE)</f>
        <v>大洲市東大洲1911-1</v>
      </c>
      <c r="E90" s="4" t="str">
        <f>VLOOKUP(C90,確認責任者連絡先!$C$3:$F$79,4,FALSE)</f>
        <v>本社
0893-25-4333
松山営業所
089-983-3231</v>
      </c>
      <c r="F90" s="146" t="s">
        <v>247</v>
      </c>
      <c r="G90" s="146" t="s">
        <v>247</v>
      </c>
      <c r="H90" s="94" t="s">
        <v>919</v>
      </c>
      <c r="I90" s="57" t="s">
        <v>1196</v>
      </c>
      <c r="J90" s="68" t="s">
        <v>1176</v>
      </c>
      <c r="K90" s="257" t="s">
        <v>247</v>
      </c>
      <c r="L90" s="305" t="s">
        <v>1020</v>
      </c>
      <c r="M90" s="4" t="s">
        <v>1214</v>
      </c>
      <c r="N90" s="98" t="s">
        <v>159</v>
      </c>
      <c r="O90" s="63">
        <v>45616</v>
      </c>
      <c r="P90" s="63">
        <v>45869</v>
      </c>
      <c r="Q90" s="154" t="s">
        <v>249</v>
      </c>
      <c r="R90" s="154" t="s">
        <v>249</v>
      </c>
      <c r="S90" s="154" t="s">
        <v>249</v>
      </c>
      <c r="T90" s="154" t="s">
        <v>249</v>
      </c>
    </row>
    <row r="91" spans="1:20" ht="48" customHeight="1" x14ac:dyDescent="0.2">
      <c r="A91" s="85" t="str">
        <f t="shared" ca="1" si="3"/>
        <v/>
      </c>
      <c r="B91" s="2">
        <v>89</v>
      </c>
      <c r="C91" s="5" t="s">
        <v>333</v>
      </c>
      <c r="D91" s="4" t="str">
        <f>VLOOKUP(C91,確認責任者連絡先!$C$3:$E$79,3,FALSE)</f>
        <v>大洲市東大洲1911-1</v>
      </c>
      <c r="E91" s="4" t="str">
        <f>VLOOKUP(C91,確認責任者連絡先!$C$3:$F$79,4,FALSE)</f>
        <v>本社
0893-25-4333
松山営業所
089-983-3231</v>
      </c>
      <c r="F91" s="146" t="s">
        <v>247</v>
      </c>
      <c r="G91" s="146" t="s">
        <v>247</v>
      </c>
      <c r="H91" s="94" t="s">
        <v>919</v>
      </c>
      <c r="I91" s="57" t="s">
        <v>922</v>
      </c>
      <c r="J91" s="68" t="s">
        <v>1177</v>
      </c>
      <c r="K91" s="257" t="s">
        <v>247</v>
      </c>
      <c r="L91" s="305" t="s">
        <v>1020</v>
      </c>
      <c r="M91" s="4" t="s">
        <v>1214</v>
      </c>
      <c r="N91" s="98" t="s">
        <v>159</v>
      </c>
      <c r="O91" s="63">
        <v>45611</v>
      </c>
      <c r="P91" s="63">
        <v>45808</v>
      </c>
      <c r="Q91" s="154" t="s">
        <v>249</v>
      </c>
      <c r="R91" s="154" t="s">
        <v>249</v>
      </c>
      <c r="S91" s="154" t="s">
        <v>249</v>
      </c>
      <c r="T91" s="154" t="s">
        <v>249</v>
      </c>
    </row>
    <row r="92" spans="1:20" ht="48" customHeight="1" x14ac:dyDescent="0.2">
      <c r="A92" s="85" t="str">
        <f t="shared" ca="1" si="3"/>
        <v/>
      </c>
      <c r="B92" s="2">
        <v>90</v>
      </c>
      <c r="C92" s="5" t="s">
        <v>1160</v>
      </c>
      <c r="D92" s="4" t="str">
        <f>VLOOKUP(C92,確認責任者連絡先!$C$3:$E$79,3,FALSE)</f>
        <v>松山市千舟町８丁目１２８－１</v>
      </c>
      <c r="E92" s="4" t="str">
        <f>VLOOKUP(C92,確認責任者連絡先!$C$3:$F$79,4,FALSE)</f>
        <v>089-943-2124</v>
      </c>
      <c r="F92" s="146" t="s">
        <v>247</v>
      </c>
      <c r="G92" s="146" t="s">
        <v>247</v>
      </c>
      <c r="H92" s="94" t="s">
        <v>1165</v>
      </c>
      <c r="I92" s="57" t="s">
        <v>1191</v>
      </c>
      <c r="J92" s="68" t="s">
        <v>1178</v>
      </c>
      <c r="K92" s="257" t="s">
        <v>247</v>
      </c>
      <c r="L92" s="378" t="s">
        <v>1215</v>
      </c>
      <c r="M92" s="4" t="s">
        <v>1216</v>
      </c>
      <c r="N92" s="98" t="s">
        <v>159</v>
      </c>
      <c r="O92" s="63">
        <v>45493</v>
      </c>
      <c r="P92" s="63">
        <v>45596</v>
      </c>
      <c r="Q92" s="154" t="s">
        <v>249</v>
      </c>
      <c r="R92" s="154" t="s">
        <v>249</v>
      </c>
      <c r="S92" s="154" t="s">
        <v>249</v>
      </c>
      <c r="T92" s="154" t="s">
        <v>249</v>
      </c>
    </row>
    <row r="93" spans="1:20" ht="48" customHeight="1" x14ac:dyDescent="0.2">
      <c r="A93" s="85" t="str">
        <f t="shared" ca="1" si="3"/>
        <v/>
      </c>
      <c r="B93" s="2">
        <v>91</v>
      </c>
      <c r="C93" s="5" t="s">
        <v>1161</v>
      </c>
      <c r="D93" s="4" t="str">
        <f>VLOOKUP(C93,確認責任者連絡先!$C$3:$E$79,3,FALSE)</f>
        <v>伊予郡松前町大字北川原79-1</v>
      </c>
      <c r="E93" s="4" t="str">
        <f>VLOOKUP(C93,確認責任者連絡先!$C$3:$F$79,4,FALSE)</f>
        <v>089-971-7319</v>
      </c>
      <c r="F93" s="146" t="s">
        <v>247</v>
      </c>
      <c r="G93" s="146" t="s">
        <v>247</v>
      </c>
      <c r="H93" s="96" t="s">
        <v>575</v>
      </c>
      <c r="I93" s="57" t="s">
        <v>1197</v>
      </c>
      <c r="J93" s="68" t="s">
        <v>1179</v>
      </c>
      <c r="K93" s="257" t="s">
        <v>247</v>
      </c>
      <c r="L93" s="379" t="s">
        <v>1217</v>
      </c>
      <c r="M93" s="4" t="s">
        <v>1218</v>
      </c>
      <c r="N93" s="98" t="s">
        <v>589</v>
      </c>
      <c r="O93" s="63">
        <v>45401</v>
      </c>
      <c r="P93" s="63">
        <v>45626</v>
      </c>
      <c r="Q93" s="154" t="s">
        <v>249</v>
      </c>
      <c r="R93" s="154" t="s">
        <v>249</v>
      </c>
      <c r="S93" s="154" t="s">
        <v>249</v>
      </c>
      <c r="T93" s="154" t="s">
        <v>249</v>
      </c>
    </row>
    <row r="94" spans="1:20" ht="48" customHeight="1" x14ac:dyDescent="0.2">
      <c r="A94" s="85" t="str">
        <f t="shared" ca="1" si="3"/>
        <v/>
      </c>
      <c r="B94" s="2">
        <v>92</v>
      </c>
      <c r="C94" s="5" t="s">
        <v>1161</v>
      </c>
      <c r="D94" s="4" t="str">
        <f>VLOOKUP(C94,確認責任者連絡先!$C$3:$E$79,3,FALSE)</f>
        <v>伊予郡松前町大字北川原79-1</v>
      </c>
      <c r="E94" s="4" t="str">
        <f>VLOOKUP(C94,確認責任者連絡先!$C$3:$F$79,4,FALSE)</f>
        <v>089-971-7319</v>
      </c>
      <c r="F94" s="146" t="s">
        <v>247</v>
      </c>
      <c r="G94" s="146" t="s">
        <v>247</v>
      </c>
      <c r="H94" s="96" t="s">
        <v>575</v>
      </c>
      <c r="I94" s="57" t="s">
        <v>1198</v>
      </c>
      <c r="J94" s="68" t="s">
        <v>1180</v>
      </c>
      <c r="K94" s="257" t="s">
        <v>247</v>
      </c>
      <c r="L94" s="379" t="s">
        <v>1217</v>
      </c>
      <c r="M94" s="4" t="s">
        <v>1218</v>
      </c>
      <c r="N94" s="98" t="s">
        <v>589</v>
      </c>
      <c r="O94" s="63">
        <v>45437</v>
      </c>
      <c r="P94" s="63">
        <v>45657</v>
      </c>
      <c r="Q94" s="154" t="s">
        <v>249</v>
      </c>
      <c r="R94" s="154" t="s">
        <v>249</v>
      </c>
      <c r="S94" s="154" t="s">
        <v>249</v>
      </c>
      <c r="T94" s="154" t="s">
        <v>249</v>
      </c>
    </row>
    <row r="95" spans="1:20" ht="48" customHeight="1" x14ac:dyDescent="0.2">
      <c r="A95" s="85" t="str">
        <f t="shared" ca="1" si="3"/>
        <v/>
      </c>
      <c r="B95" s="2">
        <v>93</v>
      </c>
      <c r="C95" s="5" t="s">
        <v>1161</v>
      </c>
      <c r="D95" s="4" t="str">
        <f>VLOOKUP(C95,確認責任者連絡先!$C$3:$E$79,3,FALSE)</f>
        <v>伊予郡松前町大字北川原79-1</v>
      </c>
      <c r="E95" s="4" t="str">
        <f>VLOOKUP(C95,確認責任者連絡先!$C$3:$F$79,4,FALSE)</f>
        <v>089-971-7319</v>
      </c>
      <c r="F95" s="146" t="s">
        <v>247</v>
      </c>
      <c r="G95" s="146" t="s">
        <v>247</v>
      </c>
      <c r="H95" s="96" t="s">
        <v>575</v>
      </c>
      <c r="I95" s="57" t="s">
        <v>1199</v>
      </c>
      <c r="J95" s="68" t="s">
        <v>1181</v>
      </c>
      <c r="K95" s="257" t="s">
        <v>247</v>
      </c>
      <c r="L95" s="379" t="s">
        <v>1217</v>
      </c>
      <c r="M95" s="4" t="s">
        <v>1218</v>
      </c>
      <c r="N95" s="98" t="s">
        <v>571</v>
      </c>
      <c r="O95" s="63">
        <v>45437</v>
      </c>
      <c r="P95" s="63">
        <v>45801</v>
      </c>
      <c r="Q95" s="154" t="s">
        <v>249</v>
      </c>
      <c r="R95" s="154" t="s">
        <v>249</v>
      </c>
      <c r="S95" s="154" t="s">
        <v>249</v>
      </c>
      <c r="T95" s="154" t="s">
        <v>249</v>
      </c>
    </row>
    <row r="96" spans="1:20" ht="48" customHeight="1" x14ac:dyDescent="0.2">
      <c r="A96" s="85" t="str">
        <f t="shared" ca="1" si="3"/>
        <v>終了</v>
      </c>
      <c r="B96" s="2">
        <v>94</v>
      </c>
      <c r="C96" s="5" t="s">
        <v>1158</v>
      </c>
      <c r="D96" s="4" t="str">
        <f>VLOOKUP(C96,確認責任者連絡先!$C$3:$E$79,3,FALSE)</f>
        <v>松山市鴨川1-8-5</v>
      </c>
      <c r="E96" s="4" t="str">
        <f>VLOOKUP(C96,確認責任者連絡先!$C$3:$F$79,4,FALSE)</f>
        <v>089-979-1640</v>
      </c>
      <c r="F96" s="146" t="s">
        <v>247</v>
      </c>
      <c r="G96" s="146" t="s">
        <v>247</v>
      </c>
      <c r="H96" s="94" t="s">
        <v>1165</v>
      </c>
      <c r="I96" s="57" t="s">
        <v>1200</v>
      </c>
      <c r="J96" s="68" t="s">
        <v>1182</v>
      </c>
      <c r="K96" s="257" t="s">
        <v>247</v>
      </c>
      <c r="L96" s="379" t="s">
        <v>1217</v>
      </c>
      <c r="M96" s="4" t="s">
        <v>1219</v>
      </c>
      <c r="N96" s="98" t="s">
        <v>159</v>
      </c>
      <c r="O96" s="63">
        <v>45301</v>
      </c>
      <c r="P96" s="63">
        <v>45350</v>
      </c>
      <c r="Q96" s="154" t="s">
        <v>249</v>
      </c>
      <c r="R96" s="154" t="s">
        <v>249</v>
      </c>
      <c r="S96" s="154" t="s">
        <v>249</v>
      </c>
      <c r="T96" s="154" t="s">
        <v>249</v>
      </c>
    </row>
    <row r="97" spans="1:20" ht="48" customHeight="1" x14ac:dyDescent="0.2">
      <c r="A97" s="85" t="str">
        <f t="shared" ca="1" si="3"/>
        <v/>
      </c>
      <c r="B97" s="2">
        <v>95</v>
      </c>
      <c r="C97" s="3" t="s">
        <v>137</v>
      </c>
      <c r="D97" s="4" t="str">
        <f>VLOOKUP(C97,確認責任者連絡先!$C$3:$E$79,3,FALSE)</f>
        <v>宇和島市寄松甲833-4</v>
      </c>
      <c r="E97" s="4" t="str">
        <f>VLOOKUP(C97,確認責任者連絡先!$C$3:$F$79,4,FALSE)</f>
        <v>0895-27-2335</v>
      </c>
      <c r="F97" s="146" t="s">
        <v>247</v>
      </c>
      <c r="G97" s="146" t="s">
        <v>247</v>
      </c>
      <c r="H97" s="95" t="s">
        <v>21</v>
      </c>
      <c r="I97" s="1" t="s">
        <v>926</v>
      </c>
      <c r="J97" s="68" t="s">
        <v>1183</v>
      </c>
      <c r="K97" s="257" t="s">
        <v>247</v>
      </c>
      <c r="L97" s="99" t="s">
        <v>20</v>
      </c>
      <c r="M97" s="260" t="s">
        <v>609</v>
      </c>
      <c r="N97" s="90" t="s">
        <v>620</v>
      </c>
      <c r="O97" s="64">
        <v>45566</v>
      </c>
      <c r="P97" s="64">
        <v>45677</v>
      </c>
      <c r="Q97" s="154" t="s">
        <v>249</v>
      </c>
      <c r="R97" s="154" t="s">
        <v>249</v>
      </c>
      <c r="S97" s="154" t="s">
        <v>249</v>
      </c>
      <c r="T97" s="154" t="s">
        <v>249</v>
      </c>
    </row>
    <row r="98" spans="1:20" ht="48" customHeight="1" x14ac:dyDescent="0.2">
      <c r="A98" s="85" t="str">
        <f t="shared" ca="1" si="3"/>
        <v/>
      </c>
      <c r="B98" s="2">
        <v>96</v>
      </c>
      <c r="C98" s="3" t="s">
        <v>1162</v>
      </c>
      <c r="D98" s="4" t="str">
        <f>VLOOKUP(C98,確認責任者連絡先!$C$3:$E$79,3,FALSE)</f>
        <v>西宇和郡伊方町中之浜616</v>
      </c>
      <c r="E98" s="4" t="str">
        <f>VLOOKUP(C98,確認責任者連絡先!$C$3:$F$79,4,FALSE)</f>
        <v>0894-38-0182</v>
      </c>
      <c r="F98" s="146" t="s">
        <v>247</v>
      </c>
      <c r="G98" s="146" t="s">
        <v>247</v>
      </c>
      <c r="H98" s="95" t="s">
        <v>21</v>
      </c>
      <c r="I98" s="6" t="s">
        <v>1201</v>
      </c>
      <c r="J98" s="68" t="s">
        <v>1184</v>
      </c>
      <c r="K98" s="257" t="s">
        <v>247</v>
      </c>
      <c r="L98" s="99" t="s">
        <v>20</v>
      </c>
      <c r="M98" s="145" t="s">
        <v>28</v>
      </c>
      <c r="N98" s="89" t="s">
        <v>1220</v>
      </c>
      <c r="O98" s="380">
        <v>45597</v>
      </c>
      <c r="P98" s="380">
        <v>45657</v>
      </c>
      <c r="Q98" s="154" t="s">
        <v>249</v>
      </c>
      <c r="R98" s="154" t="s">
        <v>249</v>
      </c>
      <c r="S98" s="154" t="s">
        <v>249</v>
      </c>
      <c r="T98" s="154" t="s">
        <v>249</v>
      </c>
    </row>
    <row r="99" spans="1:20" ht="48" customHeight="1" x14ac:dyDescent="0.2">
      <c r="A99" s="85" t="str">
        <f t="shared" ca="1" si="3"/>
        <v/>
      </c>
      <c r="B99" s="2">
        <v>97</v>
      </c>
      <c r="C99" s="3" t="s">
        <v>614</v>
      </c>
      <c r="D99" s="4" t="str">
        <f>VLOOKUP(C99,確認責任者連絡先!$C$3:$E$79,3,FALSE)</f>
        <v>宇和島市栄町港3丁目303</v>
      </c>
      <c r="E99" s="4" t="str">
        <f>VLOOKUP(C99,確認責任者連絡先!$C$3:$F$79,4,FALSE)</f>
        <v>0895-22-8111</v>
      </c>
      <c r="F99" s="146" t="s">
        <v>247</v>
      </c>
      <c r="G99" s="146" t="s">
        <v>247</v>
      </c>
      <c r="H99" s="95" t="s">
        <v>21</v>
      </c>
      <c r="I99" s="8" t="s">
        <v>1202</v>
      </c>
      <c r="J99" s="68" t="s">
        <v>1185</v>
      </c>
      <c r="K99" s="257" t="s">
        <v>247</v>
      </c>
      <c r="L99" s="306" t="s">
        <v>840</v>
      </c>
      <c r="M99" s="145" t="s">
        <v>18</v>
      </c>
      <c r="N99" s="90" t="s">
        <v>620</v>
      </c>
      <c r="O99" s="61">
        <v>45616</v>
      </c>
      <c r="P99" s="61">
        <v>45747</v>
      </c>
      <c r="Q99" s="154" t="s">
        <v>249</v>
      </c>
      <c r="R99" s="154" t="s">
        <v>249</v>
      </c>
      <c r="S99" s="154" t="s">
        <v>249</v>
      </c>
      <c r="T99" s="154" t="s">
        <v>249</v>
      </c>
    </row>
    <row r="100" spans="1:20" ht="48" customHeight="1" x14ac:dyDescent="0.2">
      <c r="A100" s="85" t="str">
        <f t="shared" ca="1" si="3"/>
        <v/>
      </c>
      <c r="B100" s="2">
        <v>98</v>
      </c>
      <c r="C100" s="3" t="s">
        <v>1163</v>
      </c>
      <c r="D100" s="4" t="str">
        <f>VLOOKUP(C100,確認責任者連絡先!$C$3:$E$79,3,FALSE)</f>
        <v>西予市宇和町卯之町4-190-1</v>
      </c>
      <c r="E100" s="4" t="str">
        <f>VLOOKUP(C100,確認責任者連絡先!$C$3:$F$79,4,FALSE)</f>
        <v>0894-62-1321</v>
      </c>
      <c r="F100" s="146" t="s">
        <v>247</v>
      </c>
      <c r="G100" s="146" t="s">
        <v>247</v>
      </c>
      <c r="H100" s="95" t="s">
        <v>21</v>
      </c>
      <c r="I100" s="6" t="s">
        <v>933</v>
      </c>
      <c r="J100" s="68" t="s">
        <v>1186</v>
      </c>
      <c r="K100" s="257" t="s">
        <v>247</v>
      </c>
      <c r="L100" s="90" t="s">
        <v>1221</v>
      </c>
      <c r="M100" s="260" t="s">
        <v>1222</v>
      </c>
      <c r="N100" s="90" t="s">
        <v>620</v>
      </c>
      <c r="O100" s="64">
        <v>45556</v>
      </c>
      <c r="P100" s="64">
        <v>45636</v>
      </c>
      <c r="Q100" s="154" t="s">
        <v>249</v>
      </c>
      <c r="R100" s="154" t="s">
        <v>249</v>
      </c>
      <c r="S100" s="154" t="s">
        <v>249</v>
      </c>
      <c r="T100" s="154" t="s">
        <v>249</v>
      </c>
    </row>
    <row r="101" spans="1:20" ht="48" customHeight="1" x14ac:dyDescent="0.2">
      <c r="A101" s="85" t="str">
        <f t="shared" ca="1" si="3"/>
        <v/>
      </c>
      <c r="B101" s="2">
        <v>99</v>
      </c>
      <c r="C101" s="3" t="s">
        <v>1163</v>
      </c>
      <c r="D101" s="4" t="str">
        <f>VLOOKUP(C101,確認責任者連絡先!$C$3:$E$79,3,FALSE)</f>
        <v>西予市宇和町卯之町4-190-1</v>
      </c>
      <c r="E101" s="4" t="str">
        <f>VLOOKUP(C101,確認責任者連絡先!$C$3:$F$79,4,FALSE)</f>
        <v>0894-62-1321</v>
      </c>
      <c r="F101" s="146" t="s">
        <v>247</v>
      </c>
      <c r="G101" s="146" t="s">
        <v>247</v>
      </c>
      <c r="H101" s="95" t="s">
        <v>21</v>
      </c>
      <c r="I101" s="1" t="s">
        <v>1203</v>
      </c>
      <c r="J101" s="68" t="s">
        <v>1187</v>
      </c>
      <c r="K101" s="257" t="s">
        <v>247</v>
      </c>
      <c r="L101" s="90" t="s">
        <v>1221</v>
      </c>
      <c r="M101" s="260" t="s">
        <v>1222</v>
      </c>
      <c r="N101" s="90" t="s">
        <v>620</v>
      </c>
      <c r="O101" s="64">
        <v>45642</v>
      </c>
      <c r="P101" s="64">
        <v>45787</v>
      </c>
      <c r="Q101" s="154" t="s">
        <v>249</v>
      </c>
      <c r="R101" s="154" t="s">
        <v>249</v>
      </c>
      <c r="S101" s="154" t="s">
        <v>249</v>
      </c>
      <c r="T101" s="154" t="s">
        <v>249</v>
      </c>
    </row>
    <row r="102" spans="1:20" ht="48" customHeight="1" x14ac:dyDescent="0.2">
      <c r="A102" s="85" t="str">
        <f t="shared" ca="1" si="3"/>
        <v/>
      </c>
      <c r="B102" s="2">
        <v>100</v>
      </c>
      <c r="C102" s="3" t="s">
        <v>1164</v>
      </c>
      <c r="D102" s="4" t="str">
        <f>VLOOKUP(C102,確認責任者連絡先!$C$3:$E$79,3,FALSE)</f>
        <v>宇和郡鬼北町大字近永942番地</v>
      </c>
      <c r="E102" s="4" t="str">
        <f>VLOOKUP(C102,確認責任者連絡先!$C$3:$F$79,4,FALSE)</f>
        <v>0895-45-1241</v>
      </c>
      <c r="F102" s="146" t="s">
        <v>247</v>
      </c>
      <c r="G102" s="146" t="s">
        <v>247</v>
      </c>
      <c r="H102" s="91" t="s">
        <v>16</v>
      </c>
      <c r="I102" s="1" t="s">
        <v>301</v>
      </c>
      <c r="J102" s="68" t="s">
        <v>1188</v>
      </c>
      <c r="K102" s="257" t="s">
        <v>247</v>
      </c>
      <c r="L102" s="90" t="s">
        <v>1221</v>
      </c>
      <c r="M102" s="260" t="s">
        <v>1222</v>
      </c>
      <c r="N102" s="90" t="s">
        <v>1223</v>
      </c>
      <c r="O102" s="64">
        <v>45435</v>
      </c>
      <c r="P102" s="64">
        <v>45443</v>
      </c>
      <c r="Q102" s="154" t="s">
        <v>249</v>
      </c>
      <c r="R102" s="154" t="s">
        <v>249</v>
      </c>
      <c r="S102" s="154" t="s">
        <v>249</v>
      </c>
      <c r="T102" s="154" t="s">
        <v>249</v>
      </c>
    </row>
    <row r="103" spans="1:20" ht="48" customHeight="1" x14ac:dyDescent="0.2">
      <c r="A103" s="85" t="str">
        <f t="shared" ca="1" si="3"/>
        <v>出荷中</v>
      </c>
      <c r="B103" s="2">
        <v>101</v>
      </c>
      <c r="C103" s="256" t="s">
        <v>803</v>
      </c>
      <c r="D103" s="4" t="str">
        <f>VLOOKUP(C103,確認責任者連絡先!$C$3:$E$79,3,FALSE)</f>
        <v>松山市鴨川1-8-5</v>
      </c>
      <c r="E103" s="4" t="str">
        <f>VLOOKUP(C103,確認責任者連絡先!$C$3:$F$79,4,FALSE)</f>
        <v>089-979-1640</v>
      </c>
      <c r="F103" s="146" t="s">
        <v>247</v>
      </c>
      <c r="G103" s="146" t="s">
        <v>247</v>
      </c>
      <c r="H103" s="398" t="s">
        <v>16</v>
      </c>
      <c r="I103" s="389" t="s">
        <v>1420</v>
      </c>
      <c r="J103" s="308" t="s">
        <v>1438</v>
      </c>
      <c r="K103" s="257" t="s">
        <v>247</v>
      </c>
      <c r="L103" s="390" t="s">
        <v>763</v>
      </c>
      <c r="M103" s="401" t="s">
        <v>1207</v>
      </c>
      <c r="N103" s="2" t="s">
        <v>238</v>
      </c>
      <c r="O103" s="258">
        <v>45366</v>
      </c>
      <c r="P103" s="258">
        <v>45657</v>
      </c>
      <c r="Q103" s="154" t="s">
        <v>249</v>
      </c>
      <c r="R103" s="154" t="s">
        <v>249</v>
      </c>
      <c r="S103" s="154" t="s">
        <v>249</v>
      </c>
      <c r="T103" s="154" t="s">
        <v>249</v>
      </c>
    </row>
    <row r="104" spans="1:20" ht="48" customHeight="1" x14ac:dyDescent="0.2">
      <c r="A104" s="85" t="str">
        <f t="shared" ca="1" si="3"/>
        <v/>
      </c>
      <c r="B104" s="2">
        <v>102</v>
      </c>
      <c r="C104" s="256" t="s">
        <v>803</v>
      </c>
      <c r="D104" s="4" t="str">
        <f>VLOOKUP(C104,確認責任者連絡先!$C$3:$E$79,3,FALSE)</f>
        <v>松山市鴨川1-8-5</v>
      </c>
      <c r="E104" s="4" t="str">
        <f>VLOOKUP(C104,確認責任者連絡先!$C$3:$F$79,4,FALSE)</f>
        <v>089-979-1640</v>
      </c>
      <c r="F104" s="146" t="s">
        <v>247</v>
      </c>
      <c r="G104" s="146" t="s">
        <v>247</v>
      </c>
      <c r="H104" s="399" t="s">
        <v>21</v>
      </c>
      <c r="I104" s="389" t="s">
        <v>1421</v>
      </c>
      <c r="J104" s="308" t="s">
        <v>1439</v>
      </c>
      <c r="K104" s="257" t="s">
        <v>247</v>
      </c>
      <c r="L104" s="390" t="s">
        <v>763</v>
      </c>
      <c r="M104" s="401" t="s">
        <v>1207</v>
      </c>
      <c r="N104" s="2" t="s">
        <v>1460</v>
      </c>
      <c r="O104" s="258">
        <v>45621</v>
      </c>
      <c r="P104" s="258">
        <v>45672</v>
      </c>
      <c r="Q104" s="154" t="s">
        <v>249</v>
      </c>
      <c r="R104" s="154" t="s">
        <v>249</v>
      </c>
      <c r="S104" s="154" t="s">
        <v>249</v>
      </c>
      <c r="T104" s="154" t="s">
        <v>249</v>
      </c>
    </row>
    <row r="105" spans="1:20" ht="48" customHeight="1" x14ac:dyDescent="0.2">
      <c r="A105" s="85" t="str">
        <f t="shared" ca="1" si="3"/>
        <v/>
      </c>
      <c r="B105" s="2">
        <v>103</v>
      </c>
      <c r="C105" s="256" t="s">
        <v>803</v>
      </c>
      <c r="D105" s="4" t="str">
        <f>VLOOKUP(C105,確認責任者連絡先!$C$3:$E$79,3,FALSE)</f>
        <v>松山市鴨川1-8-5</v>
      </c>
      <c r="E105" s="4" t="str">
        <f>VLOOKUP(C105,確認責任者連絡先!$C$3:$F$79,4,FALSE)</f>
        <v>089-979-1640</v>
      </c>
      <c r="F105" s="146" t="s">
        <v>247</v>
      </c>
      <c r="G105" s="146" t="s">
        <v>247</v>
      </c>
      <c r="H105" s="399" t="s">
        <v>21</v>
      </c>
      <c r="I105" s="389" t="s">
        <v>1422</v>
      </c>
      <c r="J105" s="308" t="s">
        <v>1440</v>
      </c>
      <c r="K105" s="257" t="s">
        <v>247</v>
      </c>
      <c r="L105" s="390" t="s">
        <v>763</v>
      </c>
      <c r="M105" s="401" t="s">
        <v>1207</v>
      </c>
      <c r="N105" s="2" t="s">
        <v>1460</v>
      </c>
      <c r="O105" s="258">
        <v>45474</v>
      </c>
      <c r="P105" s="258">
        <v>45777</v>
      </c>
      <c r="Q105" s="154" t="s">
        <v>249</v>
      </c>
      <c r="R105" s="154" t="s">
        <v>249</v>
      </c>
      <c r="S105" s="154" t="s">
        <v>249</v>
      </c>
      <c r="T105" s="154" t="s">
        <v>249</v>
      </c>
    </row>
    <row r="106" spans="1:20" ht="48" customHeight="1" x14ac:dyDescent="0.2">
      <c r="A106" s="85" t="str">
        <f t="shared" ca="1" si="3"/>
        <v/>
      </c>
      <c r="B106" s="2">
        <v>104</v>
      </c>
      <c r="C106" s="256" t="s">
        <v>288</v>
      </c>
      <c r="D106" s="4" t="str">
        <f>VLOOKUP(C106,確認責任者連絡先!$C$3:$E$79,3,FALSE)</f>
        <v>今治市阿方甲246-1</v>
      </c>
      <c r="E106" s="4" t="str">
        <f>VLOOKUP(C106,確認責任者連絡先!$C$3:$F$79,4,FALSE)</f>
        <v>0898-34-1884</v>
      </c>
      <c r="F106" s="146" t="s">
        <v>247</v>
      </c>
      <c r="G106" s="146" t="s">
        <v>247</v>
      </c>
      <c r="H106" s="398" t="s">
        <v>16</v>
      </c>
      <c r="I106" s="389" t="s">
        <v>1423</v>
      </c>
      <c r="J106" s="308" t="s">
        <v>1441</v>
      </c>
      <c r="K106" s="257" t="s">
        <v>247</v>
      </c>
      <c r="L106" s="390" t="s">
        <v>763</v>
      </c>
      <c r="M106" s="401" t="s">
        <v>1207</v>
      </c>
      <c r="N106" s="2" t="s">
        <v>238</v>
      </c>
      <c r="O106" s="258">
        <v>45397</v>
      </c>
      <c r="P106" s="258">
        <v>45498</v>
      </c>
      <c r="Q106" s="154" t="s">
        <v>249</v>
      </c>
      <c r="R106" s="154" t="s">
        <v>249</v>
      </c>
      <c r="S106" s="154" t="s">
        <v>249</v>
      </c>
      <c r="T106" s="154" t="s">
        <v>249</v>
      </c>
    </row>
    <row r="107" spans="1:20" ht="48" customHeight="1" x14ac:dyDescent="0.2">
      <c r="A107" s="85" t="str">
        <f t="shared" ca="1" si="3"/>
        <v/>
      </c>
      <c r="B107" s="2">
        <v>105</v>
      </c>
      <c r="C107" s="256" t="s">
        <v>288</v>
      </c>
      <c r="D107" s="4" t="str">
        <f>VLOOKUP(C107,確認責任者連絡先!$C$3:$E$79,3,FALSE)</f>
        <v>今治市阿方甲246-1</v>
      </c>
      <c r="E107" s="4" t="str">
        <f>VLOOKUP(C107,確認責任者連絡先!$C$3:$F$79,4,FALSE)</f>
        <v>0898-34-1884</v>
      </c>
      <c r="F107" s="146" t="s">
        <v>247</v>
      </c>
      <c r="G107" s="146" t="s">
        <v>247</v>
      </c>
      <c r="H107" s="399" t="s">
        <v>21</v>
      </c>
      <c r="I107" s="389" t="s">
        <v>1424</v>
      </c>
      <c r="J107" s="308" t="s">
        <v>1442</v>
      </c>
      <c r="K107" s="257" t="s">
        <v>247</v>
      </c>
      <c r="L107" s="390" t="s">
        <v>763</v>
      </c>
      <c r="M107" s="401" t="s">
        <v>1207</v>
      </c>
      <c r="N107" s="2" t="s">
        <v>238</v>
      </c>
      <c r="O107" s="258">
        <v>45597</v>
      </c>
      <c r="P107" s="258">
        <v>45657</v>
      </c>
      <c r="Q107" s="154" t="s">
        <v>249</v>
      </c>
      <c r="R107" s="154" t="s">
        <v>249</v>
      </c>
      <c r="S107" s="154" t="s">
        <v>249</v>
      </c>
      <c r="T107" s="154" t="s">
        <v>249</v>
      </c>
    </row>
    <row r="108" spans="1:20" ht="48" customHeight="1" x14ac:dyDescent="0.2">
      <c r="A108" s="85" t="str">
        <f t="shared" ca="1" si="3"/>
        <v>出荷中</v>
      </c>
      <c r="B108" s="2">
        <v>106</v>
      </c>
      <c r="C108" s="256" t="s">
        <v>288</v>
      </c>
      <c r="D108" s="4" t="str">
        <f>VLOOKUP(C108,確認責任者連絡先!$C$3:$E$79,3,FALSE)</f>
        <v>今治市阿方甲246-1</v>
      </c>
      <c r="E108" s="4" t="str">
        <f>VLOOKUP(C108,確認責任者連絡先!$C$3:$F$79,4,FALSE)</f>
        <v>0898-34-1884</v>
      </c>
      <c r="F108" s="146" t="s">
        <v>247</v>
      </c>
      <c r="G108" s="146" t="s">
        <v>247</v>
      </c>
      <c r="H108" s="398" t="s">
        <v>16</v>
      </c>
      <c r="I108" s="389" t="s">
        <v>1425</v>
      </c>
      <c r="J108" s="308" t="s">
        <v>1443</v>
      </c>
      <c r="K108" s="257" t="s">
        <v>247</v>
      </c>
      <c r="L108" s="390" t="s">
        <v>763</v>
      </c>
      <c r="M108" s="401" t="s">
        <v>1461</v>
      </c>
      <c r="N108" s="2" t="s">
        <v>238</v>
      </c>
      <c r="O108" s="258">
        <v>45361</v>
      </c>
      <c r="P108" s="258">
        <v>45688</v>
      </c>
      <c r="Q108" s="154" t="s">
        <v>249</v>
      </c>
      <c r="R108" s="154" t="s">
        <v>249</v>
      </c>
      <c r="S108" s="154" t="s">
        <v>249</v>
      </c>
      <c r="T108" s="154" t="s">
        <v>249</v>
      </c>
    </row>
    <row r="109" spans="1:20" ht="48" customHeight="1" x14ac:dyDescent="0.2">
      <c r="A109" s="85" t="str">
        <f t="shared" ca="1" si="3"/>
        <v>出荷中</v>
      </c>
      <c r="B109" s="2">
        <v>107</v>
      </c>
      <c r="C109" s="256" t="s">
        <v>288</v>
      </c>
      <c r="D109" s="4" t="str">
        <f>VLOOKUP(C109,確認責任者連絡先!$C$3:$E$79,3,FALSE)</f>
        <v>今治市阿方甲246-1</v>
      </c>
      <c r="E109" s="4" t="str">
        <f>VLOOKUP(C109,確認責任者連絡先!$C$3:$F$79,4,FALSE)</f>
        <v>0898-34-1884</v>
      </c>
      <c r="F109" s="146" t="s">
        <v>247</v>
      </c>
      <c r="G109" s="146" t="s">
        <v>247</v>
      </c>
      <c r="H109" s="398" t="s">
        <v>16</v>
      </c>
      <c r="I109" s="389" t="s">
        <v>1426</v>
      </c>
      <c r="J109" s="308" t="s">
        <v>1444</v>
      </c>
      <c r="K109" s="257" t="s">
        <v>247</v>
      </c>
      <c r="L109" s="390" t="s">
        <v>763</v>
      </c>
      <c r="M109" s="401" t="s">
        <v>1461</v>
      </c>
      <c r="N109" s="2" t="s">
        <v>238</v>
      </c>
      <c r="O109" s="258">
        <v>45337</v>
      </c>
      <c r="P109" s="258">
        <v>45688</v>
      </c>
      <c r="Q109" s="154" t="s">
        <v>249</v>
      </c>
      <c r="R109" s="154" t="s">
        <v>249</v>
      </c>
      <c r="S109" s="154" t="s">
        <v>249</v>
      </c>
      <c r="T109" s="154" t="s">
        <v>249</v>
      </c>
    </row>
    <row r="110" spans="1:20" ht="48" customHeight="1" x14ac:dyDescent="0.2">
      <c r="A110" s="85" t="str">
        <f t="shared" ca="1" si="3"/>
        <v>出荷中</v>
      </c>
      <c r="B110" s="2">
        <v>108</v>
      </c>
      <c r="C110" s="256" t="s">
        <v>288</v>
      </c>
      <c r="D110" s="4" t="str">
        <f>VLOOKUP(C110,確認責任者連絡先!$C$3:$E$79,3,FALSE)</f>
        <v>今治市阿方甲246-1</v>
      </c>
      <c r="E110" s="4" t="str">
        <f>VLOOKUP(C110,確認責任者連絡先!$C$3:$F$79,4,FALSE)</f>
        <v>0898-34-1884</v>
      </c>
      <c r="F110" s="146" t="s">
        <v>247</v>
      </c>
      <c r="G110" s="146" t="s">
        <v>247</v>
      </c>
      <c r="H110" s="398" t="s">
        <v>16</v>
      </c>
      <c r="I110" s="389" t="s">
        <v>1427</v>
      </c>
      <c r="J110" s="308" t="s">
        <v>1445</v>
      </c>
      <c r="K110" s="257" t="s">
        <v>247</v>
      </c>
      <c r="L110" s="390" t="s">
        <v>763</v>
      </c>
      <c r="M110" s="401" t="s">
        <v>1461</v>
      </c>
      <c r="N110" s="2" t="s">
        <v>238</v>
      </c>
      <c r="O110" s="258">
        <v>45337</v>
      </c>
      <c r="P110" s="258">
        <v>45688</v>
      </c>
      <c r="Q110" s="154" t="s">
        <v>249</v>
      </c>
      <c r="R110" s="154" t="s">
        <v>249</v>
      </c>
      <c r="S110" s="154" t="s">
        <v>249</v>
      </c>
      <c r="T110" s="154" t="s">
        <v>249</v>
      </c>
    </row>
    <row r="111" spans="1:20" ht="48" customHeight="1" x14ac:dyDescent="0.2">
      <c r="A111" s="85" t="str">
        <f t="shared" ca="1" si="3"/>
        <v>出荷中</v>
      </c>
      <c r="B111" s="2">
        <v>109</v>
      </c>
      <c r="C111" s="256" t="s">
        <v>288</v>
      </c>
      <c r="D111" s="4" t="str">
        <f>VLOOKUP(C111,確認責任者連絡先!$C$3:$E$79,3,FALSE)</f>
        <v>今治市阿方甲246-1</v>
      </c>
      <c r="E111" s="4" t="str">
        <f>VLOOKUP(C111,確認責任者連絡先!$C$3:$F$79,4,FALSE)</f>
        <v>0898-34-1884</v>
      </c>
      <c r="F111" s="146" t="s">
        <v>247</v>
      </c>
      <c r="G111" s="146" t="s">
        <v>247</v>
      </c>
      <c r="H111" s="398" t="s">
        <v>16</v>
      </c>
      <c r="I111" s="389" t="s">
        <v>1428</v>
      </c>
      <c r="J111" s="308" t="s">
        <v>1446</v>
      </c>
      <c r="K111" s="257" t="s">
        <v>247</v>
      </c>
      <c r="L111" s="390" t="s">
        <v>763</v>
      </c>
      <c r="M111" s="401" t="s">
        <v>1461</v>
      </c>
      <c r="N111" s="2" t="s">
        <v>238</v>
      </c>
      <c r="O111" s="258">
        <v>45337</v>
      </c>
      <c r="P111" s="258">
        <v>45688</v>
      </c>
      <c r="Q111" s="154" t="s">
        <v>249</v>
      </c>
      <c r="R111" s="154" t="s">
        <v>249</v>
      </c>
      <c r="S111" s="154" t="s">
        <v>249</v>
      </c>
      <c r="T111" s="154" t="s">
        <v>249</v>
      </c>
    </row>
    <row r="112" spans="1:20" ht="48" customHeight="1" x14ac:dyDescent="0.2">
      <c r="A112" s="85" t="str">
        <f t="shared" ca="1" si="3"/>
        <v/>
      </c>
      <c r="B112" s="2">
        <v>110</v>
      </c>
      <c r="C112" s="256" t="s">
        <v>288</v>
      </c>
      <c r="D112" s="4" t="str">
        <f>VLOOKUP(C112,確認責任者連絡先!$C$3:$E$79,3,FALSE)</f>
        <v>今治市阿方甲246-1</v>
      </c>
      <c r="E112" s="4" t="str">
        <f>VLOOKUP(C112,確認責任者連絡先!$C$3:$F$79,4,FALSE)</f>
        <v>0898-34-1884</v>
      </c>
      <c r="F112" s="146" t="s">
        <v>247</v>
      </c>
      <c r="G112" s="146" t="s">
        <v>247</v>
      </c>
      <c r="H112" s="399" t="s">
        <v>21</v>
      </c>
      <c r="I112" s="389" t="s">
        <v>1267</v>
      </c>
      <c r="J112" s="308" t="s">
        <v>1447</v>
      </c>
      <c r="K112" s="257" t="s">
        <v>247</v>
      </c>
      <c r="L112" s="390" t="s">
        <v>763</v>
      </c>
      <c r="M112" s="401" t="s">
        <v>1461</v>
      </c>
      <c r="N112" s="2" t="s">
        <v>238</v>
      </c>
      <c r="O112" s="258">
        <v>45597</v>
      </c>
      <c r="P112" s="258">
        <v>45672</v>
      </c>
      <c r="Q112" s="154" t="s">
        <v>249</v>
      </c>
      <c r="R112" s="154" t="s">
        <v>249</v>
      </c>
      <c r="S112" s="154" t="s">
        <v>249</v>
      </c>
      <c r="T112" s="154" t="s">
        <v>249</v>
      </c>
    </row>
    <row r="113" spans="1:20" ht="48" customHeight="1" x14ac:dyDescent="0.2">
      <c r="A113" s="85" t="str">
        <f t="shared" ca="1" si="3"/>
        <v/>
      </c>
      <c r="B113" s="2">
        <v>111</v>
      </c>
      <c r="C113" s="4" t="s">
        <v>225</v>
      </c>
      <c r="D113" s="4" t="str">
        <f>VLOOKUP(C113,確認責任者連絡先!$C$3:$E$79,3,FALSE)</f>
        <v>松山市八反地498</v>
      </c>
      <c r="E113" s="4" t="str">
        <f>VLOOKUP(C113,確認責任者連絡先!$C$3:$F$79,4,FALSE)</f>
        <v>089-946-9811</v>
      </c>
      <c r="F113" s="146" t="s">
        <v>247</v>
      </c>
      <c r="G113" s="146" t="s">
        <v>247</v>
      </c>
      <c r="H113" s="94" t="s">
        <v>1165</v>
      </c>
      <c r="I113" s="57" t="s">
        <v>1429</v>
      </c>
      <c r="J113" s="308" t="s">
        <v>1448</v>
      </c>
      <c r="K113" s="257" t="s">
        <v>247</v>
      </c>
      <c r="L113" s="264" t="s">
        <v>578</v>
      </c>
      <c r="M113" s="310" t="s">
        <v>1462</v>
      </c>
      <c r="N113" s="98" t="s">
        <v>1463</v>
      </c>
      <c r="O113" s="63">
        <v>45689</v>
      </c>
      <c r="P113" s="63">
        <v>45716</v>
      </c>
      <c r="Q113" s="154" t="s">
        <v>249</v>
      </c>
      <c r="R113" s="154" t="s">
        <v>249</v>
      </c>
      <c r="S113" s="154" t="s">
        <v>249</v>
      </c>
      <c r="T113" s="154" t="s">
        <v>249</v>
      </c>
    </row>
    <row r="114" spans="1:20" ht="48" customHeight="1" x14ac:dyDescent="0.2">
      <c r="A114" s="85" t="str">
        <f t="shared" ca="1" si="3"/>
        <v/>
      </c>
      <c r="B114" s="2">
        <v>112</v>
      </c>
      <c r="C114" s="5" t="s">
        <v>1419</v>
      </c>
      <c r="D114" s="4" t="str">
        <f>VLOOKUP(C114,確認責任者連絡先!$C$3:$E$79,3,FALSE)</f>
        <v>松山市松ノ木1-5-16</v>
      </c>
      <c r="E114" s="4" t="str">
        <f>VLOOKUP(C114,確認責任者連絡先!$C$3:$F$79,4,FALSE)</f>
        <v>089-953-3667</v>
      </c>
      <c r="F114" s="146" t="s">
        <v>247</v>
      </c>
      <c r="G114" s="146" t="s">
        <v>247</v>
      </c>
      <c r="H114" s="94" t="s">
        <v>1165</v>
      </c>
      <c r="I114" s="57" t="s">
        <v>1430</v>
      </c>
      <c r="J114" s="308" t="s">
        <v>1449</v>
      </c>
      <c r="K114" s="257" t="s">
        <v>247</v>
      </c>
      <c r="L114" s="99" t="s">
        <v>1464</v>
      </c>
      <c r="M114" s="310" t="s">
        <v>1465</v>
      </c>
      <c r="N114" s="98" t="s">
        <v>159</v>
      </c>
      <c r="O114" s="63">
        <v>45677</v>
      </c>
      <c r="P114" s="63">
        <v>45757</v>
      </c>
      <c r="Q114" s="154" t="s">
        <v>249</v>
      </c>
      <c r="R114" s="154" t="s">
        <v>249</v>
      </c>
      <c r="S114" s="154" t="s">
        <v>249</v>
      </c>
      <c r="T114" s="154" t="s">
        <v>249</v>
      </c>
    </row>
    <row r="115" spans="1:20" ht="48" customHeight="1" x14ac:dyDescent="0.2">
      <c r="A115" s="85" t="str">
        <f t="shared" ca="1" si="3"/>
        <v/>
      </c>
      <c r="B115" s="2">
        <v>113</v>
      </c>
      <c r="C115" s="5" t="s">
        <v>1419</v>
      </c>
      <c r="D115" s="4" t="str">
        <f>VLOOKUP(C115,確認責任者連絡先!$C$3:$E$79,3,FALSE)</f>
        <v>松山市松ノ木1-5-16</v>
      </c>
      <c r="E115" s="4" t="str">
        <f>VLOOKUP(C115,確認責任者連絡先!$C$3:$F$79,4,FALSE)</f>
        <v>089-953-3667</v>
      </c>
      <c r="F115" s="146" t="s">
        <v>247</v>
      </c>
      <c r="G115" s="146" t="s">
        <v>247</v>
      </c>
      <c r="H115" s="94" t="s">
        <v>1165</v>
      </c>
      <c r="I115" s="57" t="s">
        <v>1431</v>
      </c>
      <c r="J115" s="308" t="s">
        <v>1450</v>
      </c>
      <c r="K115" s="257" t="s">
        <v>247</v>
      </c>
      <c r="L115" s="99" t="s">
        <v>1211</v>
      </c>
      <c r="M115" s="310" t="s">
        <v>1466</v>
      </c>
      <c r="N115" s="98" t="s">
        <v>1463</v>
      </c>
      <c r="O115" s="63">
        <v>45717</v>
      </c>
      <c r="P115" s="63">
        <v>45778</v>
      </c>
      <c r="Q115" s="154" t="s">
        <v>249</v>
      </c>
      <c r="R115" s="154" t="s">
        <v>249</v>
      </c>
      <c r="S115" s="154" t="s">
        <v>249</v>
      </c>
      <c r="T115" s="154" t="s">
        <v>249</v>
      </c>
    </row>
    <row r="116" spans="1:20" ht="48" customHeight="1" x14ac:dyDescent="0.2">
      <c r="A116" s="85" t="str">
        <f t="shared" ca="1" si="3"/>
        <v/>
      </c>
      <c r="B116" s="2">
        <v>114</v>
      </c>
      <c r="C116" s="3" t="s">
        <v>1416</v>
      </c>
      <c r="D116" s="4" t="str">
        <f>VLOOKUP(C116,確認責任者連絡先!$C$3:$E$79,3,FALSE)</f>
        <v>西予市宇和町卯之町2-462</v>
      </c>
      <c r="E116" s="4" t="str">
        <f>VLOOKUP(C116,確認責任者連絡先!$C$3:$F$79,4,FALSE)</f>
        <v>0894-62-1211</v>
      </c>
      <c r="F116" s="146" t="s">
        <v>247</v>
      </c>
      <c r="G116" s="146" t="s">
        <v>247</v>
      </c>
      <c r="H116" s="95" t="s">
        <v>21</v>
      </c>
      <c r="I116" s="58" t="s">
        <v>1432</v>
      </c>
      <c r="J116" s="308" t="s">
        <v>1451</v>
      </c>
      <c r="K116" s="257" t="s">
        <v>247</v>
      </c>
      <c r="L116" s="99" t="s">
        <v>20</v>
      </c>
      <c r="M116" s="311" t="s">
        <v>28</v>
      </c>
      <c r="N116" s="90" t="s">
        <v>1467</v>
      </c>
      <c r="O116" s="325">
        <v>45566</v>
      </c>
      <c r="P116" s="325">
        <v>45688</v>
      </c>
      <c r="Q116" s="154" t="s">
        <v>249</v>
      </c>
      <c r="R116" s="154" t="s">
        <v>249</v>
      </c>
      <c r="S116" s="154" t="s">
        <v>249</v>
      </c>
      <c r="T116" s="154" t="s">
        <v>249</v>
      </c>
    </row>
    <row r="117" spans="1:20" ht="48" customHeight="1" x14ac:dyDescent="0.2">
      <c r="A117" s="85" t="str">
        <f t="shared" ca="1" si="3"/>
        <v/>
      </c>
      <c r="B117" s="2">
        <v>115</v>
      </c>
      <c r="C117" s="3" t="s">
        <v>1416</v>
      </c>
      <c r="D117" s="4" t="str">
        <f>VLOOKUP(C117,確認責任者連絡先!$C$3:$E$79,3,FALSE)</f>
        <v>西予市宇和町卯之町2-462</v>
      </c>
      <c r="E117" s="4" t="str">
        <f>VLOOKUP(C117,確認責任者連絡先!$C$3:$F$79,4,FALSE)</f>
        <v>0894-62-1211</v>
      </c>
      <c r="F117" s="146" t="s">
        <v>247</v>
      </c>
      <c r="G117" s="146" t="s">
        <v>247</v>
      </c>
      <c r="H117" s="95" t="s">
        <v>21</v>
      </c>
      <c r="I117" s="58" t="s">
        <v>1433</v>
      </c>
      <c r="J117" s="308" t="s">
        <v>1452</v>
      </c>
      <c r="K117" s="257" t="s">
        <v>247</v>
      </c>
      <c r="L117" s="99" t="s">
        <v>20</v>
      </c>
      <c r="M117" s="311" t="s">
        <v>28</v>
      </c>
      <c r="N117" s="90" t="s">
        <v>1467</v>
      </c>
      <c r="O117" s="325">
        <v>45667</v>
      </c>
      <c r="P117" s="325">
        <v>45736</v>
      </c>
      <c r="Q117" s="154" t="s">
        <v>249</v>
      </c>
      <c r="R117" s="154" t="s">
        <v>249</v>
      </c>
      <c r="S117" s="154" t="s">
        <v>249</v>
      </c>
      <c r="T117" s="154" t="s">
        <v>249</v>
      </c>
    </row>
    <row r="118" spans="1:20" ht="48" customHeight="1" x14ac:dyDescent="0.2">
      <c r="A118" s="85" t="str">
        <f t="shared" ca="1" si="3"/>
        <v/>
      </c>
      <c r="B118" s="2">
        <v>116</v>
      </c>
      <c r="C118" s="3" t="s">
        <v>849</v>
      </c>
      <c r="D118" s="4" t="str">
        <f>VLOOKUP(C118,確認責任者連絡先!$C$3:$E$79,3,FALSE)</f>
        <v>八幡浜市日土町2-116</v>
      </c>
      <c r="E118" s="4" t="str">
        <f>VLOOKUP(C118,確認責任者連絡先!$C$3:$F$79,4,FALSE)</f>
        <v>0894-26-1011</v>
      </c>
      <c r="F118" s="146" t="s">
        <v>247</v>
      </c>
      <c r="G118" s="146" t="s">
        <v>247</v>
      </c>
      <c r="H118" s="95" t="s">
        <v>21</v>
      </c>
      <c r="I118" s="58" t="s">
        <v>1286</v>
      </c>
      <c r="J118" s="308" t="s">
        <v>1453</v>
      </c>
      <c r="K118" s="257" t="s">
        <v>247</v>
      </c>
      <c r="L118" s="99" t="s">
        <v>20</v>
      </c>
      <c r="M118" s="311" t="s">
        <v>28</v>
      </c>
      <c r="N118" s="90" t="s">
        <v>1467</v>
      </c>
      <c r="O118" s="325">
        <v>45566</v>
      </c>
      <c r="P118" s="325">
        <v>45651</v>
      </c>
      <c r="Q118" s="154" t="s">
        <v>249</v>
      </c>
      <c r="R118" s="154" t="s">
        <v>249</v>
      </c>
      <c r="S118" s="154" t="s">
        <v>249</v>
      </c>
      <c r="T118" s="154" t="s">
        <v>249</v>
      </c>
    </row>
    <row r="119" spans="1:20" ht="48" customHeight="1" x14ac:dyDescent="0.2">
      <c r="A119" s="85" t="str">
        <f t="shared" ca="1" si="3"/>
        <v/>
      </c>
      <c r="B119" s="2">
        <v>117</v>
      </c>
      <c r="C119" s="3" t="s">
        <v>1418</v>
      </c>
      <c r="D119" s="4" t="str">
        <f>VLOOKUP(C119,確認責任者連絡先!$C$3:$E$79,3,FALSE)</f>
        <v>西予市宇和郡伊方町河内1448-1</v>
      </c>
      <c r="E119" s="4" t="str">
        <f>VLOOKUP(C119,確認責任者連絡先!$C$3:$F$79,4,FALSE)</f>
        <v>0894-38-2165</v>
      </c>
      <c r="F119" s="146" t="s">
        <v>247</v>
      </c>
      <c r="G119" s="146" t="s">
        <v>247</v>
      </c>
      <c r="H119" s="95" t="s">
        <v>21</v>
      </c>
      <c r="I119" s="400" t="s">
        <v>933</v>
      </c>
      <c r="J119" s="308" t="s">
        <v>1454</v>
      </c>
      <c r="K119" s="257" t="s">
        <v>247</v>
      </c>
      <c r="L119" s="99" t="s">
        <v>20</v>
      </c>
      <c r="M119" s="311" t="s">
        <v>28</v>
      </c>
      <c r="N119" s="402" t="s">
        <v>1220</v>
      </c>
      <c r="O119" s="325">
        <v>45597</v>
      </c>
      <c r="P119" s="325">
        <v>45657</v>
      </c>
      <c r="Q119" s="154" t="s">
        <v>249</v>
      </c>
      <c r="R119" s="154" t="s">
        <v>249</v>
      </c>
      <c r="S119" s="154" t="s">
        <v>249</v>
      </c>
      <c r="T119" s="154" t="s">
        <v>249</v>
      </c>
    </row>
    <row r="120" spans="1:20" ht="48" customHeight="1" x14ac:dyDescent="0.2">
      <c r="A120" s="85" t="str">
        <f t="shared" ca="1" si="3"/>
        <v/>
      </c>
      <c r="B120" s="2">
        <v>118</v>
      </c>
      <c r="C120" s="3" t="s">
        <v>600</v>
      </c>
      <c r="D120" s="4" t="str">
        <f>VLOOKUP(C120,確認責任者連絡先!$C$3:$E$79,3,FALSE)</f>
        <v>八幡浜市保内町喜木1-110-1</v>
      </c>
      <c r="E120" s="4" t="str">
        <f>VLOOKUP(C120,確認責任者連絡先!$C$3:$F$79,4,FALSE)</f>
        <v>0894-36-0055</v>
      </c>
      <c r="F120" s="146" t="s">
        <v>247</v>
      </c>
      <c r="G120" s="146" t="s">
        <v>247</v>
      </c>
      <c r="H120" s="95" t="s">
        <v>21</v>
      </c>
      <c r="I120" s="58" t="s">
        <v>929</v>
      </c>
      <c r="J120" s="308" t="s">
        <v>1455</v>
      </c>
      <c r="K120" s="257" t="s">
        <v>247</v>
      </c>
      <c r="L120" s="99" t="s">
        <v>20</v>
      </c>
      <c r="M120" s="311" t="s">
        <v>1468</v>
      </c>
      <c r="N120" s="90" t="s">
        <v>620</v>
      </c>
      <c r="O120" s="325">
        <v>45597</v>
      </c>
      <c r="P120" s="325">
        <v>45716</v>
      </c>
      <c r="Q120" s="154" t="s">
        <v>249</v>
      </c>
      <c r="R120" s="154" t="s">
        <v>249</v>
      </c>
      <c r="S120" s="154" t="s">
        <v>249</v>
      </c>
      <c r="T120" s="154" t="s">
        <v>249</v>
      </c>
    </row>
    <row r="121" spans="1:20" ht="48" customHeight="1" x14ac:dyDescent="0.2">
      <c r="A121" s="85" t="str">
        <f t="shared" ca="1" si="3"/>
        <v/>
      </c>
      <c r="B121" s="2">
        <v>119</v>
      </c>
      <c r="C121" s="3" t="s">
        <v>606</v>
      </c>
      <c r="D121" s="4" t="str">
        <f>VLOOKUP(C121,確認責任者連絡先!$C$3:$E$79,3,FALSE)</f>
        <v>宇和島市寄松甲833-4</v>
      </c>
      <c r="E121" s="4" t="str">
        <f>VLOOKUP(C121,確認責任者連絡先!$C$3:$F$79,4,FALSE)</f>
        <v>0895-27-2335</v>
      </c>
      <c r="F121" s="146" t="s">
        <v>247</v>
      </c>
      <c r="G121" s="146" t="s">
        <v>247</v>
      </c>
      <c r="H121" s="95" t="s">
        <v>21</v>
      </c>
      <c r="I121" s="58" t="s">
        <v>1434</v>
      </c>
      <c r="J121" s="308" t="s">
        <v>1456</v>
      </c>
      <c r="K121" s="257" t="s">
        <v>247</v>
      </c>
      <c r="L121" s="390" t="s">
        <v>840</v>
      </c>
      <c r="M121" s="311" t="s">
        <v>18</v>
      </c>
      <c r="N121" s="90" t="s">
        <v>620</v>
      </c>
      <c r="O121" s="325">
        <v>45636</v>
      </c>
      <c r="P121" s="325">
        <v>45688</v>
      </c>
      <c r="Q121" s="154" t="s">
        <v>249</v>
      </c>
      <c r="R121" s="154" t="s">
        <v>249</v>
      </c>
      <c r="S121" s="154" t="s">
        <v>249</v>
      </c>
      <c r="T121" s="154" t="s">
        <v>249</v>
      </c>
    </row>
    <row r="122" spans="1:20" ht="48" customHeight="1" x14ac:dyDescent="0.2">
      <c r="A122" s="85" t="str">
        <f t="shared" ca="1" si="3"/>
        <v/>
      </c>
      <c r="B122" s="2">
        <v>120</v>
      </c>
      <c r="C122" s="3" t="s">
        <v>1417</v>
      </c>
      <c r="D122" s="4" t="str">
        <f>VLOOKUP(C122,確認責任者連絡先!$C$3:$E$79,3,FALSE)</f>
        <v>松山市西石井1-9-22</v>
      </c>
      <c r="E122" s="4" t="str">
        <f>VLOOKUP(C122,確認責任者連絡先!$C$3:$F$79,4,FALSE)</f>
        <v>089-968-1105</v>
      </c>
      <c r="F122" s="146" t="s">
        <v>247</v>
      </c>
      <c r="G122" s="146" t="s">
        <v>247</v>
      </c>
      <c r="H122" s="95" t="s">
        <v>21</v>
      </c>
      <c r="I122" s="8" t="s">
        <v>1435</v>
      </c>
      <c r="J122" s="308" t="s">
        <v>1457</v>
      </c>
      <c r="K122" s="257" t="s">
        <v>247</v>
      </c>
      <c r="L122" s="390" t="s">
        <v>840</v>
      </c>
      <c r="M122" s="311" t="s">
        <v>18</v>
      </c>
      <c r="N122" s="90" t="s">
        <v>241</v>
      </c>
      <c r="O122" s="325">
        <v>45658</v>
      </c>
      <c r="P122" s="325">
        <v>45746</v>
      </c>
      <c r="Q122" s="154" t="s">
        <v>249</v>
      </c>
      <c r="R122" s="154" t="s">
        <v>249</v>
      </c>
      <c r="S122" s="154" t="s">
        <v>249</v>
      </c>
      <c r="T122" s="154" t="s">
        <v>249</v>
      </c>
    </row>
    <row r="123" spans="1:20" ht="48" customHeight="1" x14ac:dyDescent="0.2">
      <c r="A123" s="85" t="str">
        <f t="shared" ca="1" si="3"/>
        <v/>
      </c>
      <c r="B123" s="2">
        <v>121</v>
      </c>
      <c r="C123" s="3" t="s">
        <v>1417</v>
      </c>
      <c r="D123" s="4" t="str">
        <f>VLOOKUP(C123,確認責任者連絡先!$C$3:$E$79,3,FALSE)</f>
        <v>松山市西石井1-9-22</v>
      </c>
      <c r="E123" s="4" t="str">
        <f>VLOOKUP(C123,確認責任者連絡先!$C$3:$F$79,4,FALSE)</f>
        <v>089-968-1105</v>
      </c>
      <c r="F123" s="146" t="s">
        <v>247</v>
      </c>
      <c r="G123" s="146" t="s">
        <v>247</v>
      </c>
      <c r="H123" s="95" t="s">
        <v>21</v>
      </c>
      <c r="I123" s="8" t="s">
        <v>1436</v>
      </c>
      <c r="J123" s="308" t="s">
        <v>1458</v>
      </c>
      <c r="K123" s="257" t="s">
        <v>247</v>
      </c>
      <c r="L123" s="99" t="s">
        <v>20</v>
      </c>
      <c r="M123" s="403" t="s">
        <v>609</v>
      </c>
      <c r="N123" s="90" t="s">
        <v>241</v>
      </c>
      <c r="O123" s="61">
        <v>45677</v>
      </c>
      <c r="P123" s="61">
        <v>45777</v>
      </c>
      <c r="Q123" s="154" t="s">
        <v>249</v>
      </c>
      <c r="R123" s="154" t="s">
        <v>249</v>
      </c>
      <c r="S123" s="154" t="s">
        <v>249</v>
      </c>
      <c r="T123" s="154" t="s">
        <v>249</v>
      </c>
    </row>
    <row r="124" spans="1:20" ht="48" customHeight="1" x14ac:dyDescent="0.2">
      <c r="A124" s="85" t="str">
        <f t="shared" ca="1" si="3"/>
        <v/>
      </c>
      <c r="B124" s="2">
        <v>122</v>
      </c>
      <c r="C124" s="3" t="s">
        <v>1412</v>
      </c>
      <c r="D124" s="4" t="str">
        <f>VLOOKUP(C124,確認責任者連絡先!$C$3:$E$79,3,FALSE)</f>
        <v>西予市明浜町狩浜３番耕地134番地</v>
      </c>
      <c r="E124" s="4" t="str">
        <f>VLOOKUP(C124,確認責任者連絡先!$C$3:$F$79,4,FALSE)</f>
        <v>0894-65-1417</v>
      </c>
      <c r="F124" s="146" t="s">
        <v>247</v>
      </c>
      <c r="G124" s="146" t="s">
        <v>247</v>
      </c>
      <c r="H124" s="95" t="s">
        <v>21</v>
      </c>
      <c r="I124" s="8" t="s">
        <v>1437</v>
      </c>
      <c r="J124" s="308" t="s">
        <v>1459</v>
      </c>
      <c r="K124" s="257" t="s">
        <v>247</v>
      </c>
      <c r="L124" s="390" t="s">
        <v>840</v>
      </c>
      <c r="M124" s="311" t="s">
        <v>18</v>
      </c>
      <c r="N124" s="90" t="s">
        <v>1467</v>
      </c>
      <c r="O124" s="61">
        <v>45566</v>
      </c>
      <c r="P124" s="61">
        <v>45747</v>
      </c>
      <c r="Q124" s="154" t="s">
        <v>249</v>
      </c>
      <c r="R124" s="154" t="s">
        <v>249</v>
      </c>
      <c r="S124" s="154" t="s">
        <v>249</v>
      </c>
      <c r="T124" s="154" t="s">
        <v>249</v>
      </c>
    </row>
    <row r="125" spans="1:20" ht="48" customHeight="1" x14ac:dyDescent="0.2">
      <c r="A125" s="85" t="str">
        <f t="shared" ca="1" si="3"/>
        <v/>
      </c>
      <c r="B125" s="2">
        <v>123</v>
      </c>
      <c r="C125" s="392" t="s">
        <v>1634</v>
      </c>
      <c r="D125" s="4" t="str">
        <f>VLOOKUP(C125,確認責任者連絡先!$C$3:$E$79,3,FALSE)</f>
        <v>四国中央市中之庄町1684-4</v>
      </c>
      <c r="E125" s="4" t="str">
        <f>VLOOKUP(C125,確認責任者連絡先!$C$3:$F$79,4,FALSE)</f>
        <v>0896-24-5500</v>
      </c>
      <c r="F125" s="146" t="s">
        <v>247</v>
      </c>
      <c r="G125" s="146" t="s">
        <v>247</v>
      </c>
      <c r="H125" s="316" t="s">
        <v>11</v>
      </c>
      <c r="I125" s="14" t="s">
        <v>672</v>
      </c>
      <c r="J125" s="68" t="s">
        <v>1635</v>
      </c>
      <c r="K125" s="146" t="s">
        <v>247</v>
      </c>
      <c r="L125" s="407" t="s">
        <v>491</v>
      </c>
      <c r="M125" s="401" t="s">
        <v>750</v>
      </c>
      <c r="N125" s="110" t="s">
        <v>751</v>
      </c>
      <c r="O125" s="422">
        <v>45514</v>
      </c>
      <c r="P125" s="422">
        <v>45878</v>
      </c>
      <c r="Q125" s="154" t="s">
        <v>249</v>
      </c>
      <c r="R125" s="154" t="s">
        <v>249</v>
      </c>
      <c r="S125" s="154" t="s">
        <v>249</v>
      </c>
      <c r="T125" s="154" t="s">
        <v>249</v>
      </c>
    </row>
    <row r="126" spans="1:20" ht="48" customHeight="1" x14ac:dyDescent="0.2">
      <c r="A126" s="85" t="str">
        <f t="shared" ca="1" si="3"/>
        <v/>
      </c>
      <c r="B126" s="2">
        <v>124</v>
      </c>
      <c r="C126" s="392" t="s">
        <v>445</v>
      </c>
      <c r="D126" s="4" t="str">
        <f>VLOOKUP(C126,確認責任者連絡先!$C$3:$E$79,3,FALSE)</f>
        <v>四国中央市下柏町848-1</v>
      </c>
      <c r="E126" s="4" t="str">
        <f>VLOOKUP(C126,確認責任者連絡先!$C$3:$F$79,4,FALSE)</f>
        <v>0896-24-1107</v>
      </c>
      <c r="F126" s="146" t="s">
        <v>247</v>
      </c>
      <c r="G126" s="146" t="s">
        <v>247</v>
      </c>
      <c r="H126" s="423" t="s">
        <v>16</v>
      </c>
      <c r="I126" s="14" t="s">
        <v>507</v>
      </c>
      <c r="J126" s="68" t="s">
        <v>1568</v>
      </c>
      <c r="K126" s="146" t="s">
        <v>247</v>
      </c>
      <c r="L126" s="394" t="s">
        <v>487</v>
      </c>
      <c r="M126" s="401" t="s">
        <v>1636</v>
      </c>
      <c r="N126" s="110" t="s">
        <v>486</v>
      </c>
      <c r="O126" s="422">
        <v>45413</v>
      </c>
      <c r="P126" s="422">
        <v>45757</v>
      </c>
      <c r="Q126" s="154" t="s">
        <v>249</v>
      </c>
      <c r="R126" s="154" t="s">
        <v>249</v>
      </c>
      <c r="S126" s="154" t="s">
        <v>249</v>
      </c>
      <c r="T126" s="154" t="s">
        <v>249</v>
      </c>
    </row>
    <row r="127" spans="1:20" ht="48" customHeight="1" x14ac:dyDescent="0.2">
      <c r="A127" s="85" t="str">
        <f t="shared" ca="1" si="3"/>
        <v/>
      </c>
      <c r="B127" s="2">
        <v>125</v>
      </c>
      <c r="C127" s="392" t="s">
        <v>445</v>
      </c>
      <c r="D127" s="4" t="str">
        <f>VLOOKUP(C127,確認責任者連絡先!$C$3:$E$79,3,FALSE)</f>
        <v>四国中央市下柏町848-1</v>
      </c>
      <c r="E127" s="4" t="str">
        <f>VLOOKUP(C127,確認責任者連絡先!$C$3:$F$79,4,FALSE)</f>
        <v>0896-24-1107</v>
      </c>
      <c r="F127" s="146" t="s">
        <v>247</v>
      </c>
      <c r="G127" s="146" t="s">
        <v>247</v>
      </c>
      <c r="H127" s="423" t="s">
        <v>16</v>
      </c>
      <c r="I127" s="14" t="s">
        <v>1573</v>
      </c>
      <c r="J127" s="68" t="s">
        <v>1574</v>
      </c>
      <c r="K127" s="146" t="s">
        <v>247</v>
      </c>
      <c r="L127" s="394" t="s">
        <v>487</v>
      </c>
      <c r="M127" s="401" t="s">
        <v>1637</v>
      </c>
      <c r="N127" s="110" t="s">
        <v>486</v>
      </c>
      <c r="O127" s="422">
        <v>45413</v>
      </c>
      <c r="P127" s="422">
        <v>45853</v>
      </c>
      <c r="Q127" s="154" t="s">
        <v>249</v>
      </c>
      <c r="R127" s="154" t="s">
        <v>249</v>
      </c>
      <c r="S127" s="154" t="s">
        <v>249</v>
      </c>
      <c r="T127" s="154" t="s">
        <v>249</v>
      </c>
    </row>
    <row r="128" spans="1:20" ht="48" customHeight="1" x14ac:dyDescent="0.2">
      <c r="A128" s="85" t="str">
        <f t="shared" ca="1" si="3"/>
        <v/>
      </c>
      <c r="B128" s="2">
        <v>126</v>
      </c>
      <c r="C128" s="392" t="s">
        <v>1638</v>
      </c>
      <c r="D128" s="4" t="str">
        <f>VLOOKUP(C128,確認責任者連絡先!$C$3:$E$79,3,FALSE)</f>
        <v>西条市丹原町今井431番地</v>
      </c>
      <c r="E128" s="4" t="str">
        <f>VLOOKUP(C128,確認責任者連絡先!$C$3:$F$79,4,FALSE)</f>
        <v>0898-68-4545</v>
      </c>
      <c r="F128" s="146" t="s">
        <v>247</v>
      </c>
      <c r="G128" s="146" t="s">
        <v>247</v>
      </c>
      <c r="H128" s="318" t="s">
        <v>21</v>
      </c>
      <c r="I128" s="14" t="s">
        <v>1639</v>
      </c>
      <c r="J128" s="68" t="s">
        <v>1640</v>
      </c>
      <c r="K128" s="146" t="s">
        <v>247</v>
      </c>
      <c r="L128" s="407" t="s">
        <v>491</v>
      </c>
      <c r="M128" s="401" t="s">
        <v>750</v>
      </c>
      <c r="N128" s="110" t="s">
        <v>751</v>
      </c>
      <c r="O128" s="422">
        <v>45681</v>
      </c>
      <c r="P128" s="422">
        <v>45777</v>
      </c>
      <c r="Q128" s="154" t="s">
        <v>249</v>
      </c>
      <c r="R128" s="154" t="s">
        <v>249</v>
      </c>
      <c r="S128" s="154" t="s">
        <v>249</v>
      </c>
      <c r="T128" s="154" t="s">
        <v>249</v>
      </c>
    </row>
    <row r="129" spans="1:20" ht="48" customHeight="1" x14ac:dyDescent="0.2">
      <c r="A129" s="85" t="str">
        <f t="shared" ca="1" si="3"/>
        <v/>
      </c>
      <c r="B129" s="2">
        <v>127</v>
      </c>
      <c r="C129" s="392" t="s">
        <v>1641</v>
      </c>
      <c r="D129" s="4" t="str">
        <f>VLOOKUP(C129,確認責任者連絡先!$C$3:$E$79,3,FALSE)</f>
        <v>新居浜市田所町3-63</v>
      </c>
      <c r="E129" s="4" t="str">
        <f>VLOOKUP(C129,確認責任者連絡先!$C$3:$F$79,4,FALSE)</f>
        <v>0897-37-1004</v>
      </c>
      <c r="F129" s="146" t="s">
        <v>247</v>
      </c>
      <c r="G129" s="146" t="s">
        <v>247</v>
      </c>
      <c r="H129" s="316" t="s">
        <v>11</v>
      </c>
      <c r="I129" s="14" t="s">
        <v>673</v>
      </c>
      <c r="J129" s="68" t="s">
        <v>1642</v>
      </c>
      <c r="K129" s="146" t="s">
        <v>247</v>
      </c>
      <c r="L129" s="407" t="s">
        <v>491</v>
      </c>
      <c r="M129" s="401" t="s">
        <v>750</v>
      </c>
      <c r="N129" s="110" t="s">
        <v>749</v>
      </c>
      <c r="O129" s="422">
        <v>45505</v>
      </c>
      <c r="P129" s="422">
        <v>45900</v>
      </c>
      <c r="Q129" s="154" t="s">
        <v>249</v>
      </c>
      <c r="R129" s="154" t="s">
        <v>249</v>
      </c>
      <c r="S129" s="154" t="s">
        <v>249</v>
      </c>
      <c r="T129" s="154" t="s">
        <v>249</v>
      </c>
    </row>
    <row r="130" spans="1:20" ht="48" customHeight="1" x14ac:dyDescent="0.2">
      <c r="A130" s="85" t="str">
        <f t="shared" ca="1" si="3"/>
        <v/>
      </c>
      <c r="B130" s="2">
        <v>128</v>
      </c>
      <c r="C130" s="392" t="s">
        <v>1643</v>
      </c>
      <c r="D130" s="4" t="str">
        <f>VLOOKUP(C130,確認責任者連絡先!$C$3:$E$79,3,FALSE)</f>
        <v>西条市丹原町願連寺163</v>
      </c>
      <c r="E130" s="4" t="str">
        <f>VLOOKUP(C130,確認責任者連絡先!$C$3:$F$79,4,FALSE)</f>
        <v>0898-68-7325</v>
      </c>
      <c r="F130" s="146" t="s">
        <v>247</v>
      </c>
      <c r="G130" s="146" t="s">
        <v>247</v>
      </c>
      <c r="H130" s="316" t="s">
        <v>11</v>
      </c>
      <c r="I130" s="14" t="s">
        <v>1262</v>
      </c>
      <c r="J130" s="68" t="s">
        <v>1644</v>
      </c>
      <c r="K130" s="146" t="s">
        <v>247</v>
      </c>
      <c r="L130" s="394" t="s">
        <v>487</v>
      </c>
      <c r="M130" s="401" t="s">
        <v>834</v>
      </c>
      <c r="N130" s="110" t="s">
        <v>749</v>
      </c>
      <c r="O130" s="422">
        <v>45588</v>
      </c>
      <c r="P130" s="422">
        <v>45620</v>
      </c>
      <c r="Q130" s="154" t="s">
        <v>249</v>
      </c>
      <c r="R130" s="154" t="s">
        <v>249</v>
      </c>
      <c r="S130" s="154" t="s">
        <v>249</v>
      </c>
      <c r="T130" s="154" t="s">
        <v>249</v>
      </c>
    </row>
    <row r="131" spans="1:20" ht="48" customHeight="1" x14ac:dyDescent="0.2">
      <c r="A131" s="85" t="str">
        <f t="shared" ca="1" si="3"/>
        <v/>
      </c>
      <c r="B131" s="2">
        <v>129</v>
      </c>
      <c r="C131" s="392" t="s">
        <v>321</v>
      </c>
      <c r="D131" s="4" t="str">
        <f>VLOOKUP(C131,確認責任者連絡先!$C$3:$E$79,3,FALSE)</f>
        <v>松山市鴨川1-8-5</v>
      </c>
      <c r="E131" s="4" t="str">
        <f>VLOOKUP(C131,確認責任者連絡先!$C$3:$F$79,4,FALSE)</f>
        <v>089-979-1640</v>
      </c>
      <c r="F131" s="146" t="s">
        <v>247</v>
      </c>
      <c r="G131" s="146" t="s">
        <v>247</v>
      </c>
      <c r="H131" s="316" t="s">
        <v>11</v>
      </c>
      <c r="I131" s="14" t="s">
        <v>672</v>
      </c>
      <c r="J131" s="68" t="s">
        <v>1645</v>
      </c>
      <c r="K131" s="146" t="s">
        <v>247</v>
      </c>
      <c r="L131" s="407" t="s">
        <v>491</v>
      </c>
      <c r="M131" s="401" t="s">
        <v>750</v>
      </c>
      <c r="N131" s="110" t="s">
        <v>749</v>
      </c>
      <c r="O131" s="422">
        <v>45519</v>
      </c>
      <c r="P131" s="422">
        <v>45869</v>
      </c>
      <c r="Q131" s="154" t="s">
        <v>249</v>
      </c>
      <c r="R131" s="154" t="s">
        <v>249</v>
      </c>
      <c r="S131" s="154" t="s">
        <v>249</v>
      </c>
      <c r="T131" s="154" t="s">
        <v>249</v>
      </c>
    </row>
    <row r="132" spans="1:20" ht="48" customHeight="1" x14ac:dyDescent="0.2">
      <c r="A132" s="85" t="str">
        <f t="shared" ca="1" si="3"/>
        <v/>
      </c>
      <c r="B132" s="2">
        <v>130</v>
      </c>
      <c r="C132" s="392" t="s">
        <v>321</v>
      </c>
      <c r="D132" s="4" t="str">
        <f>VLOOKUP(C132,確認責任者連絡先!$C$3:$E$79,3,FALSE)</f>
        <v>松山市鴨川1-8-5</v>
      </c>
      <c r="E132" s="4" t="str">
        <f>VLOOKUP(C132,確認責任者連絡先!$C$3:$F$79,4,FALSE)</f>
        <v>089-979-1640</v>
      </c>
      <c r="F132" s="146" t="s">
        <v>247</v>
      </c>
      <c r="G132" s="146" t="s">
        <v>247</v>
      </c>
      <c r="H132" s="423" t="s">
        <v>16</v>
      </c>
      <c r="I132" s="14" t="s">
        <v>1264</v>
      </c>
      <c r="J132" s="68" t="s">
        <v>1646</v>
      </c>
      <c r="K132" s="146" t="s">
        <v>247</v>
      </c>
      <c r="L132" s="407" t="s">
        <v>491</v>
      </c>
      <c r="M132" s="401" t="s">
        <v>750</v>
      </c>
      <c r="N132" s="110" t="s">
        <v>749</v>
      </c>
      <c r="O132" s="422">
        <v>45597</v>
      </c>
      <c r="P132" s="422">
        <v>45747</v>
      </c>
      <c r="Q132" s="154" t="s">
        <v>249</v>
      </c>
      <c r="R132" s="154" t="s">
        <v>249</v>
      </c>
      <c r="S132" s="154" t="s">
        <v>249</v>
      </c>
      <c r="T132" s="154" t="s">
        <v>249</v>
      </c>
    </row>
    <row r="133" spans="1:20" ht="48" customHeight="1" x14ac:dyDescent="0.2">
      <c r="A133" s="85" t="str">
        <f t="shared" ca="1" si="3"/>
        <v/>
      </c>
      <c r="B133" s="2">
        <v>131</v>
      </c>
      <c r="C133" s="392" t="s">
        <v>322</v>
      </c>
      <c r="D133" s="4" t="str">
        <f>VLOOKUP(C133,確認責任者連絡先!$C$3:$E$79,3,FALSE)</f>
        <v>今治市阿方甲246-1</v>
      </c>
      <c r="E133" s="4" t="str">
        <f>VLOOKUP(C133,確認責任者連絡先!$C$3:$F$79,4,FALSE)</f>
        <v>0898-34-1884</v>
      </c>
      <c r="F133" s="146" t="s">
        <v>247</v>
      </c>
      <c r="G133" s="146" t="s">
        <v>247</v>
      </c>
      <c r="H133" s="423" t="s">
        <v>16</v>
      </c>
      <c r="I133" s="14" t="s">
        <v>461</v>
      </c>
      <c r="J133" s="68" t="s">
        <v>1647</v>
      </c>
      <c r="K133" s="146" t="s">
        <v>247</v>
      </c>
      <c r="L133" s="407" t="s">
        <v>491</v>
      </c>
      <c r="M133" s="401" t="s">
        <v>750</v>
      </c>
      <c r="N133" s="110" t="s">
        <v>492</v>
      </c>
      <c r="O133" s="422">
        <v>45422</v>
      </c>
      <c r="P133" s="422">
        <v>45716</v>
      </c>
      <c r="Q133" s="154" t="s">
        <v>249</v>
      </c>
      <c r="R133" s="154" t="s">
        <v>249</v>
      </c>
      <c r="S133" s="154" t="s">
        <v>249</v>
      </c>
      <c r="T133" s="154" t="s">
        <v>249</v>
      </c>
    </row>
    <row r="134" spans="1:20" ht="48" customHeight="1" x14ac:dyDescent="0.2">
      <c r="A134" s="85" t="str">
        <f t="shared" ca="1" si="3"/>
        <v/>
      </c>
      <c r="B134" s="2">
        <v>132</v>
      </c>
      <c r="C134" s="392" t="s">
        <v>322</v>
      </c>
      <c r="D134" s="4" t="str">
        <f>VLOOKUP(C134,確認責任者連絡先!$C$3:$E$79,3,FALSE)</f>
        <v>今治市阿方甲246-1</v>
      </c>
      <c r="E134" s="4" t="str">
        <f>VLOOKUP(C134,確認責任者連絡先!$C$3:$F$79,4,FALSE)</f>
        <v>0898-34-1884</v>
      </c>
      <c r="F134" s="146" t="s">
        <v>247</v>
      </c>
      <c r="G134" s="146" t="s">
        <v>247</v>
      </c>
      <c r="H134" s="423" t="s">
        <v>16</v>
      </c>
      <c r="I134" s="14" t="s">
        <v>462</v>
      </c>
      <c r="J134" s="68" t="s">
        <v>1648</v>
      </c>
      <c r="K134" s="146" t="s">
        <v>247</v>
      </c>
      <c r="L134" s="407" t="s">
        <v>491</v>
      </c>
      <c r="M134" s="401" t="s">
        <v>750</v>
      </c>
      <c r="N134" s="110" t="s">
        <v>492</v>
      </c>
      <c r="O134" s="422">
        <v>45444</v>
      </c>
      <c r="P134" s="422">
        <v>45716</v>
      </c>
      <c r="Q134" s="154" t="s">
        <v>249</v>
      </c>
      <c r="R134" s="154" t="s">
        <v>249</v>
      </c>
      <c r="S134" s="154" t="s">
        <v>249</v>
      </c>
      <c r="T134" s="154" t="s">
        <v>249</v>
      </c>
    </row>
    <row r="135" spans="1:20" ht="48" customHeight="1" x14ac:dyDescent="0.2">
      <c r="A135" s="85" t="str">
        <f t="shared" ca="1" si="3"/>
        <v/>
      </c>
      <c r="B135" s="2">
        <v>133</v>
      </c>
      <c r="C135" s="392" t="s">
        <v>322</v>
      </c>
      <c r="D135" s="4" t="str">
        <f>VLOOKUP(C135,確認責任者連絡先!$C$3:$E$79,3,FALSE)</f>
        <v>今治市阿方甲246-1</v>
      </c>
      <c r="E135" s="4" t="str">
        <f>VLOOKUP(C135,確認責任者連絡先!$C$3:$F$79,4,FALSE)</f>
        <v>0898-34-1884</v>
      </c>
      <c r="F135" s="146" t="s">
        <v>247</v>
      </c>
      <c r="G135" s="146" t="s">
        <v>247</v>
      </c>
      <c r="H135" s="423" t="s">
        <v>16</v>
      </c>
      <c r="I135" s="14" t="s">
        <v>463</v>
      </c>
      <c r="J135" s="68" t="s">
        <v>1649</v>
      </c>
      <c r="K135" s="146" t="s">
        <v>247</v>
      </c>
      <c r="L135" s="407" t="s">
        <v>491</v>
      </c>
      <c r="M135" s="401" t="s">
        <v>750</v>
      </c>
      <c r="N135" s="110" t="s">
        <v>492</v>
      </c>
      <c r="O135" s="422">
        <v>45422</v>
      </c>
      <c r="P135" s="422">
        <v>45797</v>
      </c>
      <c r="Q135" s="154" t="s">
        <v>249</v>
      </c>
      <c r="R135" s="154" t="s">
        <v>249</v>
      </c>
      <c r="S135" s="154" t="s">
        <v>249</v>
      </c>
      <c r="T135" s="154" t="s">
        <v>249</v>
      </c>
    </row>
    <row r="136" spans="1:20" ht="48" customHeight="1" x14ac:dyDescent="0.2">
      <c r="A136" s="85" t="str">
        <f t="shared" ca="1" si="3"/>
        <v/>
      </c>
      <c r="B136" s="2">
        <v>134</v>
      </c>
      <c r="C136" s="392" t="s">
        <v>322</v>
      </c>
      <c r="D136" s="4" t="str">
        <f>VLOOKUP(C136,確認責任者連絡先!$C$3:$E$79,3,FALSE)</f>
        <v>今治市阿方甲246-1</v>
      </c>
      <c r="E136" s="4" t="str">
        <f>VLOOKUP(C136,確認責任者連絡先!$C$3:$F$79,4,FALSE)</f>
        <v>0898-34-1884</v>
      </c>
      <c r="F136" s="146" t="s">
        <v>247</v>
      </c>
      <c r="G136" s="146" t="s">
        <v>247</v>
      </c>
      <c r="H136" s="423" t="s">
        <v>16</v>
      </c>
      <c r="I136" s="14" t="s">
        <v>674</v>
      </c>
      <c r="J136" s="68" t="s">
        <v>1650</v>
      </c>
      <c r="K136" s="146" t="s">
        <v>247</v>
      </c>
      <c r="L136" s="407" t="s">
        <v>493</v>
      </c>
      <c r="M136" s="401" t="s">
        <v>748</v>
      </c>
      <c r="N136" s="110" t="s">
        <v>492</v>
      </c>
      <c r="O136" s="422">
        <v>45525</v>
      </c>
      <c r="P136" s="422">
        <v>45747</v>
      </c>
      <c r="Q136" s="154" t="s">
        <v>249</v>
      </c>
      <c r="R136" s="154" t="s">
        <v>249</v>
      </c>
      <c r="S136" s="154" t="s">
        <v>249</v>
      </c>
      <c r="T136" s="154" t="s">
        <v>249</v>
      </c>
    </row>
    <row r="137" spans="1:20" ht="48" customHeight="1" x14ac:dyDescent="0.2">
      <c r="A137" s="85" t="str">
        <f t="shared" ref="A137:A191" ca="1" si="4">IF(NOW()&gt;O137,IF(NOW()&lt;P137,"出荷中","終了"),"")</f>
        <v/>
      </c>
      <c r="B137" s="2">
        <v>135</v>
      </c>
      <c r="C137" s="392" t="s">
        <v>322</v>
      </c>
      <c r="D137" s="4" t="str">
        <f>VLOOKUP(C137,確認責任者連絡先!$C$3:$E$79,3,FALSE)</f>
        <v>今治市阿方甲246-1</v>
      </c>
      <c r="E137" s="4" t="str">
        <f>VLOOKUP(C137,確認責任者連絡先!$C$3:$F$79,4,FALSE)</f>
        <v>0898-34-1884</v>
      </c>
      <c r="F137" s="146" t="s">
        <v>247</v>
      </c>
      <c r="G137" s="146" t="s">
        <v>247</v>
      </c>
      <c r="H137" s="423" t="s">
        <v>16</v>
      </c>
      <c r="I137" s="14" t="s">
        <v>464</v>
      </c>
      <c r="J137" s="68" t="s">
        <v>1651</v>
      </c>
      <c r="K137" s="146" t="s">
        <v>247</v>
      </c>
      <c r="L137" s="407" t="s">
        <v>491</v>
      </c>
      <c r="M137" s="401" t="s">
        <v>750</v>
      </c>
      <c r="N137" s="110" t="s">
        <v>492</v>
      </c>
      <c r="O137" s="422">
        <v>45453</v>
      </c>
      <c r="P137" s="422">
        <v>45597</v>
      </c>
      <c r="Q137" s="154" t="s">
        <v>249</v>
      </c>
      <c r="R137" s="154" t="s">
        <v>249</v>
      </c>
      <c r="S137" s="154" t="s">
        <v>249</v>
      </c>
      <c r="T137" s="154" t="s">
        <v>249</v>
      </c>
    </row>
    <row r="138" spans="1:20" ht="48" customHeight="1" x14ac:dyDescent="0.2">
      <c r="A138" s="85" t="str">
        <f t="shared" ca="1" si="4"/>
        <v/>
      </c>
      <c r="B138" s="2">
        <v>136</v>
      </c>
      <c r="C138" s="392" t="s">
        <v>322</v>
      </c>
      <c r="D138" s="4" t="str">
        <f>VLOOKUP(C138,確認責任者連絡先!$C$3:$E$79,3,FALSE)</f>
        <v>今治市阿方甲246-1</v>
      </c>
      <c r="E138" s="4" t="str">
        <f>VLOOKUP(C138,確認責任者連絡先!$C$3:$F$79,4,FALSE)</f>
        <v>0898-34-1884</v>
      </c>
      <c r="F138" s="146" t="s">
        <v>247</v>
      </c>
      <c r="G138" s="146" t="s">
        <v>247</v>
      </c>
      <c r="H138" s="423" t="s">
        <v>16</v>
      </c>
      <c r="I138" s="14" t="s">
        <v>1652</v>
      </c>
      <c r="J138" s="68" t="s">
        <v>1592</v>
      </c>
      <c r="K138" s="146" t="s">
        <v>247</v>
      </c>
      <c r="L138" s="407" t="s">
        <v>491</v>
      </c>
      <c r="M138" s="401" t="s">
        <v>1653</v>
      </c>
      <c r="N138" s="110" t="s">
        <v>492</v>
      </c>
      <c r="O138" s="422">
        <v>45427</v>
      </c>
      <c r="P138" s="422">
        <v>45767</v>
      </c>
      <c r="Q138" s="154" t="s">
        <v>249</v>
      </c>
      <c r="R138" s="154" t="s">
        <v>249</v>
      </c>
      <c r="S138" s="154" t="s">
        <v>249</v>
      </c>
      <c r="T138" s="154" t="s">
        <v>249</v>
      </c>
    </row>
    <row r="139" spans="1:20" ht="48" customHeight="1" x14ac:dyDescent="0.2">
      <c r="A139" s="85" t="str">
        <f t="shared" ca="1" si="4"/>
        <v/>
      </c>
      <c r="B139" s="2">
        <v>137</v>
      </c>
      <c r="C139" s="392" t="s">
        <v>322</v>
      </c>
      <c r="D139" s="4" t="str">
        <f>VLOOKUP(C139,確認責任者連絡先!$C$3:$E$79,3,FALSE)</f>
        <v>今治市阿方甲246-1</v>
      </c>
      <c r="E139" s="4" t="str">
        <f>VLOOKUP(C139,確認責任者連絡先!$C$3:$F$79,4,FALSE)</f>
        <v>0898-34-1884</v>
      </c>
      <c r="F139" s="146" t="s">
        <v>247</v>
      </c>
      <c r="G139" s="146" t="s">
        <v>247</v>
      </c>
      <c r="H139" s="423" t="s">
        <v>16</v>
      </c>
      <c r="I139" s="14" t="s">
        <v>1654</v>
      </c>
      <c r="J139" s="68" t="s">
        <v>1597</v>
      </c>
      <c r="K139" s="146" t="s">
        <v>247</v>
      </c>
      <c r="L139" s="407" t="s">
        <v>493</v>
      </c>
      <c r="M139" s="401" t="s">
        <v>748</v>
      </c>
      <c r="N139" s="110" t="s">
        <v>492</v>
      </c>
      <c r="O139" s="422">
        <v>45427</v>
      </c>
      <c r="P139" s="422">
        <v>45767</v>
      </c>
      <c r="Q139" s="154" t="s">
        <v>249</v>
      </c>
      <c r="R139" s="154" t="s">
        <v>249</v>
      </c>
      <c r="S139" s="154" t="s">
        <v>249</v>
      </c>
      <c r="T139" s="154" t="s">
        <v>249</v>
      </c>
    </row>
    <row r="140" spans="1:20" ht="48" customHeight="1" x14ac:dyDescent="0.2">
      <c r="A140" s="85" t="str">
        <f t="shared" ca="1" si="4"/>
        <v/>
      </c>
      <c r="B140" s="2">
        <v>138</v>
      </c>
      <c r="C140" s="392" t="s">
        <v>322</v>
      </c>
      <c r="D140" s="4" t="str">
        <f>VLOOKUP(C140,確認責任者連絡先!$C$3:$E$79,3,FALSE)</f>
        <v>今治市阿方甲246-1</v>
      </c>
      <c r="E140" s="4" t="str">
        <f>VLOOKUP(C140,確認責任者連絡先!$C$3:$F$79,4,FALSE)</f>
        <v>0898-34-1884</v>
      </c>
      <c r="F140" s="146" t="s">
        <v>247</v>
      </c>
      <c r="G140" s="146" t="s">
        <v>247</v>
      </c>
      <c r="H140" s="423" t="s">
        <v>16</v>
      </c>
      <c r="I140" s="14" t="s">
        <v>1655</v>
      </c>
      <c r="J140" s="68" t="s">
        <v>1601</v>
      </c>
      <c r="K140" s="146" t="s">
        <v>247</v>
      </c>
      <c r="L140" s="407" t="s">
        <v>493</v>
      </c>
      <c r="M140" s="401" t="s">
        <v>748</v>
      </c>
      <c r="N140" s="110" t="s">
        <v>492</v>
      </c>
      <c r="O140" s="422">
        <v>45402</v>
      </c>
      <c r="P140" s="422">
        <v>45716</v>
      </c>
      <c r="Q140" s="154" t="s">
        <v>249</v>
      </c>
      <c r="R140" s="154" t="s">
        <v>249</v>
      </c>
      <c r="S140" s="154" t="s">
        <v>249</v>
      </c>
      <c r="T140" s="154" t="s">
        <v>249</v>
      </c>
    </row>
    <row r="141" spans="1:20" ht="48" customHeight="1" x14ac:dyDescent="0.2">
      <c r="A141" s="85" t="str">
        <f t="shared" ca="1" si="4"/>
        <v/>
      </c>
      <c r="B141" s="2">
        <v>139</v>
      </c>
      <c r="C141" s="392" t="s">
        <v>322</v>
      </c>
      <c r="D141" s="4" t="str">
        <f>VLOOKUP(C141,確認責任者連絡先!$C$3:$E$79,3,FALSE)</f>
        <v>今治市阿方甲246-1</v>
      </c>
      <c r="E141" s="4" t="str">
        <f>VLOOKUP(C141,確認責任者連絡先!$C$3:$F$79,4,FALSE)</f>
        <v>0898-34-1884</v>
      </c>
      <c r="F141" s="146" t="s">
        <v>247</v>
      </c>
      <c r="G141" s="146" t="s">
        <v>247</v>
      </c>
      <c r="H141" s="423" t="s">
        <v>16</v>
      </c>
      <c r="I141" s="14" t="s">
        <v>1656</v>
      </c>
      <c r="J141" s="68" t="s">
        <v>1604</v>
      </c>
      <c r="K141" s="146" t="s">
        <v>247</v>
      </c>
      <c r="L141" s="407" t="s">
        <v>493</v>
      </c>
      <c r="M141" s="401" t="s">
        <v>748</v>
      </c>
      <c r="N141" s="110" t="s">
        <v>492</v>
      </c>
      <c r="O141" s="422">
        <v>45402</v>
      </c>
      <c r="P141" s="422">
        <v>45716</v>
      </c>
      <c r="Q141" s="154" t="s">
        <v>249</v>
      </c>
      <c r="R141" s="154" t="s">
        <v>249</v>
      </c>
      <c r="S141" s="154" t="s">
        <v>249</v>
      </c>
      <c r="T141" s="154" t="s">
        <v>249</v>
      </c>
    </row>
    <row r="142" spans="1:20" ht="48" customHeight="1" x14ac:dyDescent="0.2">
      <c r="A142" s="85" t="str">
        <f t="shared" ca="1" si="4"/>
        <v/>
      </c>
      <c r="B142" s="2">
        <v>140</v>
      </c>
      <c r="C142" s="392" t="s">
        <v>322</v>
      </c>
      <c r="D142" s="4" t="str">
        <f>VLOOKUP(C142,確認責任者連絡先!$C$3:$E$79,3,FALSE)</f>
        <v>今治市阿方甲246-1</v>
      </c>
      <c r="E142" s="4" t="str">
        <f>VLOOKUP(C142,確認責任者連絡先!$C$3:$F$79,4,FALSE)</f>
        <v>0898-34-1884</v>
      </c>
      <c r="F142" s="146" t="s">
        <v>247</v>
      </c>
      <c r="G142" s="146" t="s">
        <v>247</v>
      </c>
      <c r="H142" s="423" t="s">
        <v>16</v>
      </c>
      <c r="I142" s="14" t="s">
        <v>1657</v>
      </c>
      <c r="J142" s="68" t="s">
        <v>1607</v>
      </c>
      <c r="K142" s="146" t="s">
        <v>247</v>
      </c>
      <c r="L142" s="407" t="s">
        <v>493</v>
      </c>
      <c r="M142" s="401" t="s">
        <v>748</v>
      </c>
      <c r="N142" s="110" t="s">
        <v>492</v>
      </c>
      <c r="O142" s="422">
        <v>45402</v>
      </c>
      <c r="P142" s="422">
        <v>45716</v>
      </c>
      <c r="Q142" s="154" t="s">
        <v>249</v>
      </c>
      <c r="R142" s="154" t="s">
        <v>249</v>
      </c>
      <c r="S142" s="154" t="s">
        <v>249</v>
      </c>
      <c r="T142" s="154" t="s">
        <v>249</v>
      </c>
    </row>
    <row r="143" spans="1:20" ht="48" customHeight="1" x14ac:dyDescent="0.2">
      <c r="A143" s="85" t="str">
        <f t="shared" ca="1" si="4"/>
        <v/>
      </c>
      <c r="B143" s="2">
        <v>141</v>
      </c>
      <c r="C143" s="5" t="s">
        <v>1658</v>
      </c>
      <c r="D143" s="4" t="str">
        <f>VLOOKUP(C143,確認責任者連絡先!$C$3:$E$79,3,FALSE)</f>
        <v>松山市三番町八丁目325番1</v>
      </c>
      <c r="E143" s="4" t="str">
        <f>VLOOKUP(C143,確認責任者連絡先!$C$3:$F$79,4,FALSE)</f>
        <v>089-946-1611</v>
      </c>
      <c r="F143" s="146" t="s">
        <v>247</v>
      </c>
      <c r="G143" s="146" t="s">
        <v>247</v>
      </c>
      <c r="H143" s="307" t="s">
        <v>157</v>
      </c>
      <c r="I143" s="57" t="s">
        <v>1659</v>
      </c>
      <c r="J143" s="68" t="s">
        <v>1660</v>
      </c>
      <c r="K143" s="146" t="s">
        <v>247</v>
      </c>
      <c r="L143" s="99" t="s">
        <v>1215</v>
      </c>
      <c r="M143" s="310" t="s">
        <v>1661</v>
      </c>
      <c r="N143" s="98" t="s">
        <v>162</v>
      </c>
      <c r="O143" s="63">
        <v>45462</v>
      </c>
      <c r="P143" s="63">
        <v>45625</v>
      </c>
      <c r="Q143" s="154" t="s">
        <v>249</v>
      </c>
      <c r="R143" s="154" t="s">
        <v>249</v>
      </c>
      <c r="S143" s="154" t="s">
        <v>249</v>
      </c>
      <c r="T143" s="154" t="s">
        <v>249</v>
      </c>
    </row>
    <row r="144" spans="1:20" ht="48" customHeight="1" x14ac:dyDescent="0.2">
      <c r="A144" s="85" t="str">
        <f t="shared" ca="1" si="4"/>
        <v/>
      </c>
      <c r="B144" s="2">
        <v>142</v>
      </c>
      <c r="C144" s="5" t="s">
        <v>1658</v>
      </c>
      <c r="D144" s="4" t="str">
        <f>VLOOKUP(C144,確認責任者連絡先!$C$3:$E$79,3,FALSE)</f>
        <v>松山市三番町八丁目325番1</v>
      </c>
      <c r="E144" s="4" t="str">
        <f>VLOOKUP(C144,確認責任者連絡先!$C$3:$F$79,4,FALSE)</f>
        <v>089-946-1611</v>
      </c>
      <c r="F144" s="146" t="s">
        <v>247</v>
      </c>
      <c r="G144" s="146" t="s">
        <v>247</v>
      </c>
      <c r="H144" s="307" t="s">
        <v>157</v>
      </c>
      <c r="I144" s="57" t="s">
        <v>1280</v>
      </c>
      <c r="J144" s="68" t="s">
        <v>1662</v>
      </c>
      <c r="K144" s="146" t="s">
        <v>247</v>
      </c>
      <c r="L144" s="99" t="s">
        <v>158</v>
      </c>
      <c r="M144" s="310" t="s">
        <v>1373</v>
      </c>
      <c r="N144" s="98" t="s">
        <v>1374</v>
      </c>
      <c r="O144" s="63">
        <v>45597</v>
      </c>
      <c r="P144" s="63">
        <v>45808</v>
      </c>
      <c r="Q144" s="154" t="s">
        <v>249</v>
      </c>
      <c r="R144" s="154" t="s">
        <v>249</v>
      </c>
      <c r="S144" s="154" t="s">
        <v>249</v>
      </c>
      <c r="T144" s="154" t="s">
        <v>249</v>
      </c>
    </row>
    <row r="145" spans="1:20" ht="48" customHeight="1" x14ac:dyDescent="0.2">
      <c r="A145" s="85" t="str">
        <f t="shared" ca="1" si="4"/>
        <v/>
      </c>
      <c r="B145" s="2">
        <v>143</v>
      </c>
      <c r="C145" s="5" t="s">
        <v>1658</v>
      </c>
      <c r="D145" s="4" t="str">
        <f>VLOOKUP(C145,確認責任者連絡先!$C$3:$E$79,3,FALSE)</f>
        <v>松山市三番町八丁目325番1</v>
      </c>
      <c r="E145" s="4" t="str">
        <f>VLOOKUP(C145,確認責任者連絡先!$C$3:$F$79,4,FALSE)</f>
        <v>089-946-1611</v>
      </c>
      <c r="F145" s="146" t="s">
        <v>247</v>
      </c>
      <c r="G145" s="146" t="s">
        <v>247</v>
      </c>
      <c r="H145" s="316" t="s">
        <v>163</v>
      </c>
      <c r="I145" s="57" t="s">
        <v>918</v>
      </c>
      <c r="J145" s="68" t="s">
        <v>1663</v>
      </c>
      <c r="K145" s="146" t="s">
        <v>247</v>
      </c>
      <c r="L145" s="99" t="s">
        <v>158</v>
      </c>
      <c r="M145" s="310" t="s">
        <v>1373</v>
      </c>
      <c r="N145" s="98" t="s">
        <v>162</v>
      </c>
      <c r="O145" s="63">
        <v>45536</v>
      </c>
      <c r="P145" s="63">
        <v>45900</v>
      </c>
      <c r="Q145" s="154" t="s">
        <v>249</v>
      </c>
      <c r="R145" s="154" t="s">
        <v>249</v>
      </c>
      <c r="S145" s="154" t="s">
        <v>249</v>
      </c>
      <c r="T145" s="154" t="s">
        <v>249</v>
      </c>
    </row>
    <row r="146" spans="1:20" ht="48" customHeight="1" x14ac:dyDescent="0.2">
      <c r="A146" s="85" t="str">
        <f t="shared" ca="1" si="4"/>
        <v/>
      </c>
      <c r="B146" s="2">
        <v>144</v>
      </c>
      <c r="C146" s="4" t="s">
        <v>225</v>
      </c>
      <c r="D146" s="4" t="str">
        <f>VLOOKUP(C146,確認責任者連絡先!$C$3:$E$79,3,FALSE)</f>
        <v>松山市八反地498</v>
      </c>
      <c r="E146" s="4" t="str">
        <f>VLOOKUP(C146,確認責任者連絡先!$C$3:$F$79,4,FALSE)</f>
        <v>089-946-9811</v>
      </c>
      <c r="F146" s="146" t="s">
        <v>247</v>
      </c>
      <c r="G146" s="146" t="s">
        <v>247</v>
      </c>
      <c r="H146" s="316" t="s">
        <v>163</v>
      </c>
      <c r="I146" s="57" t="s">
        <v>1664</v>
      </c>
      <c r="J146" s="68" t="s">
        <v>1665</v>
      </c>
      <c r="K146" s="146" t="s">
        <v>247</v>
      </c>
      <c r="L146" s="90" t="s">
        <v>161</v>
      </c>
      <c r="M146" s="310" t="s">
        <v>319</v>
      </c>
      <c r="N146" s="98" t="s">
        <v>159</v>
      </c>
      <c r="O146" s="63">
        <v>45566</v>
      </c>
      <c r="P146" s="63">
        <v>45931</v>
      </c>
      <c r="Q146" s="154" t="s">
        <v>249</v>
      </c>
      <c r="R146" s="154" t="s">
        <v>249</v>
      </c>
      <c r="S146" s="154" t="s">
        <v>249</v>
      </c>
      <c r="T146" s="154" t="s">
        <v>249</v>
      </c>
    </row>
    <row r="147" spans="1:20" ht="48" customHeight="1" x14ac:dyDescent="0.2">
      <c r="A147" s="85" t="str">
        <f t="shared" ca="1" si="4"/>
        <v/>
      </c>
      <c r="B147" s="2">
        <v>145</v>
      </c>
      <c r="C147" s="28" t="s">
        <v>201</v>
      </c>
      <c r="D147" s="4" t="str">
        <f>VLOOKUP(C147,確認責任者連絡先!$C$3:$E$79,3,FALSE)</f>
        <v>松山市高井町1096-1</v>
      </c>
      <c r="E147" s="4" t="str">
        <f>VLOOKUP(C147,確認責任者連絡先!$C$3:$F$79,4,FALSE)</f>
        <v>089-975-0362</v>
      </c>
      <c r="F147" s="146" t="s">
        <v>247</v>
      </c>
      <c r="G147" s="146" t="s">
        <v>247</v>
      </c>
      <c r="H147" s="316" t="s">
        <v>163</v>
      </c>
      <c r="I147" s="57" t="s">
        <v>1666</v>
      </c>
      <c r="J147" s="68" t="s">
        <v>1667</v>
      </c>
      <c r="K147" s="146" t="s">
        <v>247</v>
      </c>
      <c r="L147" s="90" t="s">
        <v>161</v>
      </c>
      <c r="M147" s="310" t="s">
        <v>319</v>
      </c>
      <c r="N147" s="98" t="s">
        <v>159</v>
      </c>
      <c r="O147" s="63">
        <v>45545</v>
      </c>
      <c r="P147" s="63">
        <v>45909</v>
      </c>
      <c r="Q147" s="154" t="s">
        <v>249</v>
      </c>
      <c r="R147" s="154" t="s">
        <v>249</v>
      </c>
      <c r="S147" s="154" t="s">
        <v>249</v>
      </c>
      <c r="T147" s="154" t="s">
        <v>249</v>
      </c>
    </row>
    <row r="148" spans="1:20" ht="48" customHeight="1" x14ac:dyDescent="0.2">
      <c r="A148" s="85" t="str">
        <f t="shared" ca="1" si="4"/>
        <v/>
      </c>
      <c r="B148" s="2">
        <v>146</v>
      </c>
      <c r="C148" s="5" t="s">
        <v>1668</v>
      </c>
      <c r="D148" s="4" t="str">
        <f>VLOOKUP(C148,確認責任者連絡先!$C$3:$E$79,3,FALSE)</f>
        <v>上浮穴郡久万高原町入野517</v>
      </c>
      <c r="E148" s="4" t="str">
        <f>VLOOKUP(C148,確認責任者連絡先!$C$3:$F$79,4,FALSE)</f>
        <v>0892-21-0394</v>
      </c>
      <c r="F148" s="146" t="s">
        <v>247</v>
      </c>
      <c r="G148" s="146" t="s">
        <v>247</v>
      </c>
      <c r="H148" s="316" t="s">
        <v>163</v>
      </c>
      <c r="I148" s="57" t="s">
        <v>1666</v>
      </c>
      <c r="J148" s="68" t="s">
        <v>1669</v>
      </c>
      <c r="K148" s="146" t="s">
        <v>247</v>
      </c>
      <c r="L148" s="99" t="s">
        <v>158</v>
      </c>
      <c r="M148" s="310" t="s">
        <v>1373</v>
      </c>
      <c r="N148" s="98" t="s">
        <v>162</v>
      </c>
      <c r="O148" s="63">
        <v>45536</v>
      </c>
      <c r="P148" s="63">
        <v>45900</v>
      </c>
      <c r="Q148" s="154" t="s">
        <v>249</v>
      </c>
      <c r="R148" s="154" t="s">
        <v>249</v>
      </c>
      <c r="S148" s="154" t="s">
        <v>249</v>
      </c>
      <c r="T148" s="154" t="s">
        <v>249</v>
      </c>
    </row>
    <row r="149" spans="1:20" ht="48" customHeight="1" x14ac:dyDescent="0.2">
      <c r="A149" s="85" t="str">
        <f t="shared" ca="1" si="4"/>
        <v/>
      </c>
      <c r="B149" s="2">
        <v>147</v>
      </c>
      <c r="C149" s="392" t="s">
        <v>321</v>
      </c>
      <c r="D149" s="4" t="str">
        <f>VLOOKUP(C149,確認責任者連絡先!$C$3:$E$79,3,FALSE)</f>
        <v>松山市鴨川1-8-5</v>
      </c>
      <c r="E149" s="4" t="str">
        <f>VLOOKUP(C149,確認責任者連絡先!$C$3:$F$79,4,FALSE)</f>
        <v>089-979-1640</v>
      </c>
      <c r="F149" s="146" t="s">
        <v>247</v>
      </c>
      <c r="G149" s="146" t="s">
        <v>247</v>
      </c>
      <c r="H149" s="307" t="s">
        <v>157</v>
      </c>
      <c r="I149" s="57" t="s">
        <v>160</v>
      </c>
      <c r="J149" s="68" t="s">
        <v>1670</v>
      </c>
      <c r="K149" s="146" t="s">
        <v>247</v>
      </c>
      <c r="L149" s="90" t="s">
        <v>161</v>
      </c>
      <c r="M149" s="310" t="s">
        <v>319</v>
      </c>
      <c r="N149" s="98" t="s">
        <v>159</v>
      </c>
      <c r="O149" s="63">
        <v>45413</v>
      </c>
      <c r="P149" s="63">
        <v>45565</v>
      </c>
      <c r="Q149" s="154" t="s">
        <v>249</v>
      </c>
      <c r="R149" s="154" t="s">
        <v>249</v>
      </c>
      <c r="S149" s="154" t="s">
        <v>249</v>
      </c>
      <c r="T149" s="154" t="s">
        <v>249</v>
      </c>
    </row>
    <row r="150" spans="1:20" ht="48" customHeight="1" x14ac:dyDescent="0.2">
      <c r="A150" s="85" t="str">
        <f t="shared" ca="1" si="4"/>
        <v/>
      </c>
      <c r="B150" s="2">
        <v>148</v>
      </c>
      <c r="C150" s="392" t="s">
        <v>321</v>
      </c>
      <c r="D150" s="4" t="str">
        <f>VLOOKUP(C150,確認責任者連絡先!$C$3:$E$79,3,FALSE)</f>
        <v>松山市鴨川1-8-5</v>
      </c>
      <c r="E150" s="4" t="str">
        <f>VLOOKUP(C150,確認責任者連絡先!$C$3:$F$79,4,FALSE)</f>
        <v>089-979-1640</v>
      </c>
      <c r="F150" s="146" t="s">
        <v>247</v>
      </c>
      <c r="G150" s="146" t="s">
        <v>247</v>
      </c>
      <c r="H150" s="307" t="s">
        <v>157</v>
      </c>
      <c r="I150" s="57" t="s">
        <v>160</v>
      </c>
      <c r="J150" s="68" t="s">
        <v>1671</v>
      </c>
      <c r="K150" s="146" t="s">
        <v>247</v>
      </c>
      <c r="L150" s="90" t="s">
        <v>161</v>
      </c>
      <c r="M150" s="310" t="s">
        <v>319</v>
      </c>
      <c r="N150" s="98" t="s">
        <v>159</v>
      </c>
      <c r="O150" s="63">
        <v>45432</v>
      </c>
      <c r="P150" s="63">
        <v>45504</v>
      </c>
      <c r="Q150" s="154" t="s">
        <v>249</v>
      </c>
      <c r="R150" s="154" t="s">
        <v>249</v>
      </c>
      <c r="S150" s="154" t="s">
        <v>249</v>
      </c>
      <c r="T150" s="154" t="s">
        <v>249</v>
      </c>
    </row>
    <row r="151" spans="1:20" ht="48" customHeight="1" x14ac:dyDescent="0.2">
      <c r="A151" s="85" t="str">
        <f t="shared" ca="1" si="4"/>
        <v/>
      </c>
      <c r="B151" s="2">
        <v>149</v>
      </c>
      <c r="C151" s="392" t="s">
        <v>321</v>
      </c>
      <c r="D151" s="4" t="str">
        <f>VLOOKUP(C151,確認責任者連絡先!$C$3:$E$79,3,FALSE)</f>
        <v>松山市鴨川1-8-5</v>
      </c>
      <c r="E151" s="4" t="str">
        <f>VLOOKUP(C151,確認責任者連絡先!$C$3:$F$79,4,FALSE)</f>
        <v>089-979-1640</v>
      </c>
      <c r="F151" s="146" t="s">
        <v>247</v>
      </c>
      <c r="G151" s="146" t="s">
        <v>247</v>
      </c>
      <c r="H151" s="307" t="s">
        <v>157</v>
      </c>
      <c r="I151" s="57" t="s">
        <v>1672</v>
      </c>
      <c r="J151" s="68" t="s">
        <v>1673</v>
      </c>
      <c r="K151" s="146" t="s">
        <v>247</v>
      </c>
      <c r="L151" s="90" t="s">
        <v>158</v>
      </c>
      <c r="M151" s="310" t="s">
        <v>1373</v>
      </c>
      <c r="N151" s="98" t="s">
        <v>837</v>
      </c>
      <c r="O151" s="63">
        <v>45479</v>
      </c>
      <c r="P151" s="63">
        <v>45616</v>
      </c>
      <c r="Q151" s="154" t="s">
        <v>249</v>
      </c>
      <c r="R151" s="154" t="s">
        <v>249</v>
      </c>
      <c r="S151" s="154" t="s">
        <v>249</v>
      </c>
      <c r="T151" s="154" t="s">
        <v>249</v>
      </c>
    </row>
    <row r="152" spans="1:20" ht="48" customHeight="1" x14ac:dyDescent="0.2">
      <c r="A152" s="85" t="str">
        <f t="shared" ca="1" si="4"/>
        <v/>
      </c>
      <c r="B152" s="2">
        <v>150</v>
      </c>
      <c r="C152" s="392" t="s">
        <v>321</v>
      </c>
      <c r="D152" s="4" t="str">
        <f>VLOOKUP(C152,確認責任者連絡先!$C$3:$E$79,3,FALSE)</f>
        <v>松山市鴨川1-8-5</v>
      </c>
      <c r="E152" s="4" t="str">
        <f>VLOOKUP(C152,確認責任者連絡先!$C$3:$F$79,4,FALSE)</f>
        <v>089-979-1640</v>
      </c>
      <c r="F152" s="146" t="s">
        <v>247</v>
      </c>
      <c r="G152" s="146" t="s">
        <v>247</v>
      </c>
      <c r="H152" s="307" t="s">
        <v>157</v>
      </c>
      <c r="I152" s="57" t="s">
        <v>1674</v>
      </c>
      <c r="J152" s="68" t="s">
        <v>1675</v>
      </c>
      <c r="K152" s="146" t="s">
        <v>247</v>
      </c>
      <c r="L152" s="90" t="s">
        <v>158</v>
      </c>
      <c r="M152" s="310" t="s">
        <v>1373</v>
      </c>
      <c r="N152" s="98" t="s">
        <v>1676</v>
      </c>
      <c r="O152" s="63">
        <v>45407</v>
      </c>
      <c r="P152" s="63">
        <v>45590</v>
      </c>
      <c r="Q152" s="154" t="s">
        <v>249</v>
      </c>
      <c r="R152" s="154" t="s">
        <v>249</v>
      </c>
      <c r="S152" s="154" t="s">
        <v>249</v>
      </c>
      <c r="T152" s="154" t="s">
        <v>249</v>
      </c>
    </row>
    <row r="153" spans="1:20" ht="48" customHeight="1" x14ac:dyDescent="0.2">
      <c r="A153" s="85" t="str">
        <f t="shared" ca="1" si="4"/>
        <v/>
      </c>
      <c r="B153" s="2">
        <v>151</v>
      </c>
      <c r="C153" s="5" t="s">
        <v>845</v>
      </c>
      <c r="D153" s="4" t="str">
        <f>VLOOKUP(C153,確認責任者連絡先!$C$3:$E$79,3,FALSE)</f>
        <v>伊予市下吾川1433</v>
      </c>
      <c r="E153" s="4" t="str">
        <f>VLOOKUP(C153,確認責任者連絡先!$C$3:$F$79,4,FALSE)</f>
        <v>089-982-1225</v>
      </c>
      <c r="F153" s="146" t="s">
        <v>247</v>
      </c>
      <c r="G153" s="146" t="s">
        <v>247</v>
      </c>
      <c r="H153" s="316" t="s">
        <v>163</v>
      </c>
      <c r="I153" s="57" t="s">
        <v>1677</v>
      </c>
      <c r="J153" s="68" t="s">
        <v>1678</v>
      </c>
      <c r="K153" s="146" t="s">
        <v>247</v>
      </c>
      <c r="L153" s="424" t="s">
        <v>156</v>
      </c>
      <c r="M153" s="310" t="s">
        <v>319</v>
      </c>
      <c r="N153" s="98" t="s">
        <v>837</v>
      </c>
      <c r="O153" s="63">
        <v>45566</v>
      </c>
      <c r="P153" s="63">
        <v>45657</v>
      </c>
      <c r="Q153" s="154" t="s">
        <v>249</v>
      </c>
      <c r="R153" s="154" t="s">
        <v>249</v>
      </c>
      <c r="S153" s="154" t="s">
        <v>249</v>
      </c>
      <c r="T153" s="154" t="s">
        <v>249</v>
      </c>
    </row>
    <row r="154" spans="1:20" ht="48" customHeight="1" x14ac:dyDescent="0.2">
      <c r="A154" s="85" t="str">
        <f t="shared" ca="1" si="4"/>
        <v/>
      </c>
      <c r="B154" s="2">
        <v>152</v>
      </c>
      <c r="C154" s="5" t="s">
        <v>630</v>
      </c>
      <c r="D154" s="4" t="str">
        <f>VLOOKUP(C154,確認責任者連絡先!$C$3:$E$79,3,FALSE)</f>
        <v>伊予郡松前町大字北川原79-1</v>
      </c>
      <c r="E154" s="4" t="str">
        <f>VLOOKUP(C154,確認責任者連絡先!$C$3:$F$79,4,FALSE)</f>
        <v>089-971-7319</v>
      </c>
      <c r="F154" s="146" t="s">
        <v>247</v>
      </c>
      <c r="G154" s="146" t="s">
        <v>247</v>
      </c>
      <c r="H154" s="316" t="s">
        <v>163</v>
      </c>
      <c r="I154" s="57" t="s">
        <v>1679</v>
      </c>
      <c r="J154" s="68" t="s">
        <v>1680</v>
      </c>
      <c r="K154" s="146" t="s">
        <v>247</v>
      </c>
      <c r="L154" s="424" t="s">
        <v>156</v>
      </c>
      <c r="M154" s="310" t="s">
        <v>319</v>
      </c>
      <c r="N154" s="98" t="s">
        <v>1030</v>
      </c>
      <c r="O154" s="63">
        <v>45548</v>
      </c>
      <c r="P154" s="63">
        <v>45991</v>
      </c>
      <c r="Q154" s="154" t="s">
        <v>249</v>
      </c>
      <c r="R154" s="154" t="s">
        <v>249</v>
      </c>
      <c r="S154" s="154" t="s">
        <v>249</v>
      </c>
      <c r="T154" s="154" t="s">
        <v>249</v>
      </c>
    </row>
    <row r="155" spans="1:20" ht="48" customHeight="1" x14ac:dyDescent="0.2">
      <c r="A155" s="85" t="str">
        <f t="shared" ca="1" si="4"/>
        <v/>
      </c>
      <c r="B155" s="2">
        <v>153</v>
      </c>
      <c r="C155" s="5" t="s">
        <v>630</v>
      </c>
      <c r="D155" s="4" t="str">
        <f>VLOOKUP(C155,確認責任者連絡先!$C$3:$E$79,3,FALSE)</f>
        <v>伊予郡松前町大字北川原79-1</v>
      </c>
      <c r="E155" s="4" t="str">
        <f>VLOOKUP(C155,確認責任者連絡先!$C$3:$F$79,4,FALSE)</f>
        <v>089-971-7319</v>
      </c>
      <c r="F155" s="146" t="s">
        <v>247</v>
      </c>
      <c r="G155" s="146" t="s">
        <v>247</v>
      </c>
      <c r="H155" s="307" t="s">
        <v>157</v>
      </c>
      <c r="I155" s="57" t="s">
        <v>1681</v>
      </c>
      <c r="J155" s="68" t="s">
        <v>1682</v>
      </c>
      <c r="K155" s="146" t="s">
        <v>247</v>
      </c>
      <c r="L155" s="424" t="s">
        <v>156</v>
      </c>
      <c r="M155" s="310" t="s">
        <v>319</v>
      </c>
      <c r="N155" s="98" t="s">
        <v>155</v>
      </c>
      <c r="O155" s="63">
        <v>45464</v>
      </c>
      <c r="P155" s="63">
        <v>45565</v>
      </c>
      <c r="Q155" s="154" t="s">
        <v>249</v>
      </c>
      <c r="R155" s="154" t="s">
        <v>249</v>
      </c>
      <c r="S155" s="154" t="s">
        <v>249</v>
      </c>
      <c r="T155" s="154" t="s">
        <v>249</v>
      </c>
    </row>
    <row r="156" spans="1:20" ht="48" customHeight="1" x14ac:dyDescent="0.2">
      <c r="A156" s="85" t="str">
        <f t="shared" ca="1" si="4"/>
        <v/>
      </c>
      <c r="B156" s="2">
        <v>154</v>
      </c>
      <c r="C156" s="5" t="s">
        <v>630</v>
      </c>
      <c r="D156" s="4" t="str">
        <f>VLOOKUP(C156,確認責任者連絡先!$C$3:$E$79,3,FALSE)</f>
        <v>伊予郡松前町大字北川原79-1</v>
      </c>
      <c r="E156" s="4" t="str">
        <f>VLOOKUP(C156,確認責任者連絡先!$C$3:$F$79,4,FALSE)</f>
        <v>089-971-7319</v>
      </c>
      <c r="F156" s="146" t="s">
        <v>247</v>
      </c>
      <c r="G156" s="146" t="s">
        <v>247</v>
      </c>
      <c r="H156" s="307" t="s">
        <v>157</v>
      </c>
      <c r="I156" s="57" t="s">
        <v>1683</v>
      </c>
      <c r="J156" s="68" t="s">
        <v>1684</v>
      </c>
      <c r="K156" s="146" t="s">
        <v>247</v>
      </c>
      <c r="L156" s="424" t="s">
        <v>156</v>
      </c>
      <c r="M156" s="310" t="s">
        <v>319</v>
      </c>
      <c r="N156" s="98" t="s">
        <v>155</v>
      </c>
      <c r="O156" s="63">
        <v>45464</v>
      </c>
      <c r="P156" s="63">
        <v>45596</v>
      </c>
      <c r="Q156" s="154" t="s">
        <v>249</v>
      </c>
      <c r="R156" s="154" t="s">
        <v>249</v>
      </c>
      <c r="S156" s="154" t="s">
        <v>249</v>
      </c>
      <c r="T156" s="154" t="s">
        <v>249</v>
      </c>
    </row>
    <row r="157" spans="1:20" ht="48" customHeight="1" x14ac:dyDescent="0.2">
      <c r="A157" s="85" t="str">
        <f t="shared" ca="1" si="4"/>
        <v/>
      </c>
      <c r="B157" s="2">
        <v>155</v>
      </c>
      <c r="C157" s="5" t="s">
        <v>630</v>
      </c>
      <c r="D157" s="4" t="str">
        <f>VLOOKUP(C157,確認責任者連絡先!$C$3:$E$79,3,FALSE)</f>
        <v>伊予郡松前町大字北川原79-1</v>
      </c>
      <c r="E157" s="4" t="str">
        <f>VLOOKUP(C157,確認責任者連絡先!$C$3:$F$79,4,FALSE)</f>
        <v>089-971-7319</v>
      </c>
      <c r="F157" s="146" t="s">
        <v>247</v>
      </c>
      <c r="G157" s="146" t="s">
        <v>247</v>
      </c>
      <c r="H157" s="307" t="s">
        <v>157</v>
      </c>
      <c r="I157" s="57" t="s">
        <v>1685</v>
      </c>
      <c r="J157" s="68" t="s">
        <v>1686</v>
      </c>
      <c r="K157" s="146" t="s">
        <v>247</v>
      </c>
      <c r="L157" s="424" t="s">
        <v>156</v>
      </c>
      <c r="M157" s="310" t="s">
        <v>319</v>
      </c>
      <c r="N157" s="98" t="s">
        <v>155</v>
      </c>
      <c r="O157" s="63">
        <v>45464</v>
      </c>
      <c r="P157" s="63">
        <v>45626</v>
      </c>
      <c r="Q157" s="154" t="s">
        <v>249</v>
      </c>
      <c r="R157" s="154" t="s">
        <v>249</v>
      </c>
      <c r="S157" s="154" t="s">
        <v>249</v>
      </c>
      <c r="T157" s="154" t="s">
        <v>249</v>
      </c>
    </row>
    <row r="158" spans="1:20" ht="48" customHeight="1" x14ac:dyDescent="0.2">
      <c r="A158" s="85" t="str">
        <f t="shared" ca="1" si="4"/>
        <v/>
      </c>
      <c r="B158" s="2">
        <v>156</v>
      </c>
      <c r="C158" s="5" t="s">
        <v>630</v>
      </c>
      <c r="D158" s="4" t="str">
        <f>VLOOKUP(C158,確認責任者連絡先!$C$3:$E$79,3,FALSE)</f>
        <v>伊予郡松前町大字北川原79-1</v>
      </c>
      <c r="E158" s="4" t="str">
        <f>VLOOKUP(C158,確認責任者連絡先!$C$3:$F$79,4,FALSE)</f>
        <v>089-971-7319</v>
      </c>
      <c r="F158" s="146" t="s">
        <v>247</v>
      </c>
      <c r="G158" s="146" t="s">
        <v>247</v>
      </c>
      <c r="H158" s="307" t="s">
        <v>157</v>
      </c>
      <c r="I158" s="57" t="s">
        <v>924</v>
      </c>
      <c r="J158" s="68" t="s">
        <v>1687</v>
      </c>
      <c r="K158" s="146" t="s">
        <v>247</v>
      </c>
      <c r="L158" s="424" t="s">
        <v>156</v>
      </c>
      <c r="M158" s="310" t="s">
        <v>319</v>
      </c>
      <c r="N158" s="98" t="s">
        <v>837</v>
      </c>
      <c r="O158" s="63">
        <v>45520</v>
      </c>
      <c r="P158" s="63">
        <v>45596</v>
      </c>
      <c r="Q158" s="154" t="s">
        <v>249</v>
      </c>
      <c r="R158" s="154" t="s">
        <v>249</v>
      </c>
      <c r="S158" s="154" t="s">
        <v>249</v>
      </c>
      <c r="T158" s="154" t="s">
        <v>249</v>
      </c>
    </row>
    <row r="159" spans="1:20" ht="48" customHeight="1" x14ac:dyDescent="0.2">
      <c r="A159" s="85" t="str">
        <f t="shared" ca="1" si="4"/>
        <v/>
      </c>
      <c r="B159" s="2">
        <v>157</v>
      </c>
      <c r="C159" s="5" t="s">
        <v>630</v>
      </c>
      <c r="D159" s="4" t="str">
        <f>VLOOKUP(C159,確認責任者連絡先!$C$3:$E$79,3,FALSE)</f>
        <v>伊予郡松前町大字北川原79-1</v>
      </c>
      <c r="E159" s="4" t="str">
        <f>VLOOKUP(C159,確認責任者連絡先!$C$3:$F$79,4,FALSE)</f>
        <v>089-971-7319</v>
      </c>
      <c r="F159" s="146" t="s">
        <v>247</v>
      </c>
      <c r="G159" s="146" t="s">
        <v>247</v>
      </c>
      <c r="H159" s="307" t="s">
        <v>157</v>
      </c>
      <c r="I159" s="57" t="s">
        <v>925</v>
      </c>
      <c r="J159" s="68" t="s">
        <v>1688</v>
      </c>
      <c r="K159" s="146" t="s">
        <v>247</v>
      </c>
      <c r="L159" s="424" t="s">
        <v>156</v>
      </c>
      <c r="M159" s="310" t="s">
        <v>319</v>
      </c>
      <c r="N159" s="98" t="s">
        <v>155</v>
      </c>
      <c r="O159" s="63">
        <v>45555</v>
      </c>
      <c r="P159" s="63">
        <v>45747</v>
      </c>
      <c r="Q159" s="154" t="s">
        <v>249</v>
      </c>
      <c r="R159" s="154" t="s">
        <v>249</v>
      </c>
      <c r="S159" s="154" t="s">
        <v>249</v>
      </c>
      <c r="T159" s="154" t="s">
        <v>249</v>
      </c>
    </row>
    <row r="160" spans="1:20" ht="48" customHeight="1" x14ac:dyDescent="0.2">
      <c r="A160" s="85" t="str">
        <f t="shared" ca="1" si="4"/>
        <v/>
      </c>
      <c r="B160" s="2">
        <v>158</v>
      </c>
      <c r="C160" s="5" t="s">
        <v>630</v>
      </c>
      <c r="D160" s="4" t="str">
        <f>VLOOKUP(C160,確認責任者連絡先!$C$3:$E$79,3,FALSE)</f>
        <v>伊予郡松前町大字北川原79-1</v>
      </c>
      <c r="E160" s="4" t="str">
        <f>VLOOKUP(C160,確認責任者連絡先!$C$3:$F$79,4,FALSE)</f>
        <v>089-971-7319</v>
      </c>
      <c r="F160" s="146" t="s">
        <v>247</v>
      </c>
      <c r="G160" s="146" t="s">
        <v>247</v>
      </c>
      <c r="H160" s="307" t="s">
        <v>157</v>
      </c>
      <c r="I160" s="57" t="s">
        <v>1689</v>
      </c>
      <c r="J160" s="68" t="s">
        <v>1690</v>
      </c>
      <c r="K160" s="146" t="s">
        <v>247</v>
      </c>
      <c r="L160" s="424" t="s">
        <v>156</v>
      </c>
      <c r="M160" s="310" t="s">
        <v>319</v>
      </c>
      <c r="N160" s="98" t="s">
        <v>155</v>
      </c>
      <c r="O160" s="63">
        <v>45583</v>
      </c>
      <c r="P160" s="63">
        <v>45747</v>
      </c>
      <c r="Q160" s="154" t="s">
        <v>249</v>
      </c>
      <c r="R160" s="154" t="s">
        <v>249</v>
      </c>
      <c r="S160" s="154" t="s">
        <v>249</v>
      </c>
      <c r="T160" s="154" t="s">
        <v>249</v>
      </c>
    </row>
    <row r="161" spans="1:20" ht="48" customHeight="1" x14ac:dyDescent="0.2">
      <c r="A161" s="85" t="str">
        <f t="shared" ca="1" si="4"/>
        <v/>
      </c>
      <c r="B161" s="2">
        <v>159</v>
      </c>
      <c r="C161" s="5" t="s">
        <v>630</v>
      </c>
      <c r="D161" s="4" t="str">
        <f>VLOOKUP(C161,確認責任者連絡先!$C$3:$E$79,3,FALSE)</f>
        <v>伊予郡松前町大字北川原79-1</v>
      </c>
      <c r="E161" s="4" t="str">
        <f>VLOOKUP(C161,確認責任者連絡先!$C$3:$F$79,4,FALSE)</f>
        <v>089-971-7319</v>
      </c>
      <c r="F161" s="146" t="s">
        <v>247</v>
      </c>
      <c r="G161" s="146" t="s">
        <v>247</v>
      </c>
      <c r="H161" s="307" t="s">
        <v>157</v>
      </c>
      <c r="I161" s="57" t="s">
        <v>1280</v>
      </c>
      <c r="J161" s="68" t="s">
        <v>1691</v>
      </c>
      <c r="K161" s="146" t="s">
        <v>247</v>
      </c>
      <c r="L161" s="424" t="s">
        <v>156</v>
      </c>
      <c r="M161" s="310" t="s">
        <v>319</v>
      </c>
      <c r="N161" s="98" t="s">
        <v>155</v>
      </c>
      <c r="O161" s="63">
        <v>45611</v>
      </c>
      <c r="P161" s="63">
        <v>45747</v>
      </c>
      <c r="Q161" s="154" t="s">
        <v>249</v>
      </c>
      <c r="R161" s="154" t="s">
        <v>249</v>
      </c>
      <c r="S161" s="154" t="s">
        <v>249</v>
      </c>
      <c r="T161" s="154" t="s">
        <v>249</v>
      </c>
    </row>
    <row r="162" spans="1:20" ht="48" customHeight="1" x14ac:dyDescent="0.2">
      <c r="A162" s="85" t="str">
        <f t="shared" ca="1" si="4"/>
        <v/>
      </c>
      <c r="B162" s="2">
        <v>160</v>
      </c>
      <c r="C162" s="3" t="s">
        <v>600</v>
      </c>
      <c r="D162" s="4" t="str">
        <f>VLOOKUP(C162,確認責任者連絡先!$C$3:$E$79,3,FALSE)</f>
        <v>八幡浜市保内町喜木1-110-1</v>
      </c>
      <c r="E162" s="4" t="str">
        <f>VLOOKUP(C162,確認責任者連絡先!$C$3:$F$79,4,FALSE)</f>
        <v>0894-36-0055</v>
      </c>
      <c r="F162" s="146" t="s">
        <v>247</v>
      </c>
      <c r="G162" s="146" t="s">
        <v>247</v>
      </c>
      <c r="H162" s="406" t="s">
        <v>16</v>
      </c>
      <c r="I162" s="58" t="s">
        <v>1692</v>
      </c>
      <c r="J162" s="68" t="s">
        <v>1693</v>
      </c>
      <c r="K162" s="146" t="s">
        <v>247</v>
      </c>
      <c r="L162" s="99" t="s">
        <v>20</v>
      </c>
      <c r="M162" s="311" t="s">
        <v>762</v>
      </c>
      <c r="N162" s="90" t="s">
        <v>29</v>
      </c>
      <c r="O162" s="64">
        <v>45474</v>
      </c>
      <c r="P162" s="64">
        <v>45626</v>
      </c>
      <c r="Q162" s="154" t="s">
        <v>249</v>
      </c>
      <c r="R162" s="154" t="s">
        <v>249</v>
      </c>
      <c r="S162" s="154" t="s">
        <v>249</v>
      </c>
      <c r="T162" s="154" t="s">
        <v>249</v>
      </c>
    </row>
    <row r="163" spans="1:20" ht="48" customHeight="1" x14ac:dyDescent="0.2">
      <c r="A163" s="85" t="str">
        <f t="shared" ca="1" si="4"/>
        <v/>
      </c>
      <c r="B163" s="2">
        <v>161</v>
      </c>
      <c r="C163" s="3" t="s">
        <v>600</v>
      </c>
      <c r="D163" s="4" t="str">
        <f>VLOOKUP(C163,確認責任者連絡先!$C$3:$E$79,3,FALSE)</f>
        <v>八幡浜市保内町喜木1-110-1</v>
      </c>
      <c r="E163" s="4" t="str">
        <f>VLOOKUP(C163,確認責任者連絡先!$C$3:$F$79,4,FALSE)</f>
        <v>0894-36-0055</v>
      </c>
      <c r="F163" s="146" t="s">
        <v>247</v>
      </c>
      <c r="G163" s="146" t="s">
        <v>247</v>
      </c>
      <c r="H163" s="96" t="s">
        <v>11</v>
      </c>
      <c r="I163" s="58" t="s">
        <v>687</v>
      </c>
      <c r="J163" s="68" t="s">
        <v>1694</v>
      </c>
      <c r="K163" s="146" t="s">
        <v>247</v>
      </c>
      <c r="L163" s="99" t="s">
        <v>20</v>
      </c>
      <c r="M163" s="311" t="s">
        <v>762</v>
      </c>
      <c r="N163" s="90" t="s">
        <v>620</v>
      </c>
      <c r="O163" s="64">
        <v>45520</v>
      </c>
      <c r="P163" s="64">
        <v>45900</v>
      </c>
      <c r="Q163" s="154" t="s">
        <v>249</v>
      </c>
      <c r="R163" s="154" t="s">
        <v>249</v>
      </c>
      <c r="S163" s="154" t="s">
        <v>249</v>
      </c>
      <c r="T163" s="154" t="s">
        <v>249</v>
      </c>
    </row>
    <row r="164" spans="1:20" ht="48" customHeight="1" x14ac:dyDescent="0.2">
      <c r="A164" s="85" t="str">
        <f t="shared" ca="1" si="4"/>
        <v/>
      </c>
      <c r="B164" s="2">
        <v>162</v>
      </c>
      <c r="C164" s="3" t="s">
        <v>600</v>
      </c>
      <c r="D164" s="4" t="str">
        <f>VLOOKUP(C164,確認責任者連絡先!$C$3:$E$79,3,FALSE)</f>
        <v>八幡浜市保内町喜木1-110-1</v>
      </c>
      <c r="E164" s="4" t="str">
        <f>VLOOKUP(C164,確認責任者連絡先!$C$3:$F$79,4,FALSE)</f>
        <v>0894-36-0055</v>
      </c>
      <c r="F164" s="146" t="s">
        <v>247</v>
      </c>
      <c r="G164" s="146" t="s">
        <v>247</v>
      </c>
      <c r="H164" s="423" t="s">
        <v>16</v>
      </c>
      <c r="I164" s="58" t="s">
        <v>1287</v>
      </c>
      <c r="J164" s="68" t="s">
        <v>1695</v>
      </c>
      <c r="K164" s="146" t="s">
        <v>247</v>
      </c>
      <c r="L164" s="394" t="s">
        <v>840</v>
      </c>
      <c r="M164" s="311" t="s">
        <v>841</v>
      </c>
      <c r="N164" s="402" t="s">
        <v>29</v>
      </c>
      <c r="O164" s="64">
        <v>45606</v>
      </c>
      <c r="P164" s="64">
        <v>45716</v>
      </c>
      <c r="Q164" s="154" t="s">
        <v>249</v>
      </c>
      <c r="R164" s="154" t="s">
        <v>249</v>
      </c>
      <c r="S164" s="154" t="s">
        <v>249</v>
      </c>
      <c r="T164" s="154" t="s">
        <v>249</v>
      </c>
    </row>
    <row r="165" spans="1:20" ht="48" customHeight="1" x14ac:dyDescent="0.2">
      <c r="A165" s="85" t="str">
        <f t="shared" ca="1" si="4"/>
        <v/>
      </c>
      <c r="B165" s="2">
        <v>163</v>
      </c>
      <c r="C165" s="3" t="s">
        <v>1696</v>
      </c>
      <c r="D165" s="4" t="str">
        <f>VLOOKUP(C165,確認責任者連絡先!$C$3:$E$79,3,FALSE)</f>
        <v>宇和島市三間町務田180-1</v>
      </c>
      <c r="E165" s="4" t="str">
        <f>VLOOKUP(C165,確認責任者連絡先!$C$3:$F$79,4,FALSE)</f>
        <v>0895-58-1122</v>
      </c>
      <c r="F165" s="146" t="s">
        <v>247</v>
      </c>
      <c r="G165" s="146" t="s">
        <v>247</v>
      </c>
      <c r="H165" s="96" t="s">
        <v>11</v>
      </c>
      <c r="I165" s="8" t="s">
        <v>688</v>
      </c>
      <c r="J165" s="68" t="s">
        <v>1697</v>
      </c>
      <c r="K165" s="146" t="s">
        <v>247</v>
      </c>
      <c r="L165" s="99" t="s">
        <v>20</v>
      </c>
      <c r="M165" s="311" t="s">
        <v>762</v>
      </c>
      <c r="N165" s="90" t="s">
        <v>620</v>
      </c>
      <c r="O165" s="64">
        <v>45524</v>
      </c>
      <c r="P165" s="64">
        <v>45888</v>
      </c>
      <c r="Q165" s="154" t="s">
        <v>249</v>
      </c>
      <c r="R165" s="154" t="s">
        <v>249</v>
      </c>
      <c r="S165" s="154" t="s">
        <v>249</v>
      </c>
      <c r="T165" s="154" t="s">
        <v>249</v>
      </c>
    </row>
    <row r="166" spans="1:20" ht="48" customHeight="1" x14ac:dyDescent="0.2">
      <c r="A166" s="85" t="str">
        <f t="shared" ca="1" si="4"/>
        <v/>
      </c>
      <c r="B166" s="2">
        <v>164</v>
      </c>
      <c r="C166" s="3" t="s">
        <v>1696</v>
      </c>
      <c r="D166" s="4" t="str">
        <f>VLOOKUP(C166,確認責任者連絡先!$C$3:$E$79,3,FALSE)</f>
        <v>宇和島市三間町務田180-1</v>
      </c>
      <c r="E166" s="4" t="str">
        <f>VLOOKUP(C166,確認責任者連絡先!$C$3:$F$79,4,FALSE)</f>
        <v>0895-58-1122</v>
      </c>
      <c r="F166" s="146" t="s">
        <v>247</v>
      </c>
      <c r="G166" s="146" t="s">
        <v>247</v>
      </c>
      <c r="H166" s="96" t="s">
        <v>11</v>
      </c>
      <c r="I166" s="8" t="s">
        <v>689</v>
      </c>
      <c r="J166" s="68" t="s">
        <v>1698</v>
      </c>
      <c r="K166" s="146" t="s">
        <v>247</v>
      </c>
      <c r="L166" s="99" t="s">
        <v>20</v>
      </c>
      <c r="M166" s="311" t="s">
        <v>762</v>
      </c>
      <c r="N166" s="90" t="s">
        <v>620</v>
      </c>
      <c r="O166" s="64">
        <v>45524</v>
      </c>
      <c r="P166" s="64">
        <v>45888</v>
      </c>
      <c r="Q166" s="154" t="s">
        <v>249</v>
      </c>
      <c r="R166" s="154" t="s">
        <v>249</v>
      </c>
      <c r="S166" s="154" t="s">
        <v>249</v>
      </c>
      <c r="T166" s="154" t="s">
        <v>249</v>
      </c>
    </row>
    <row r="167" spans="1:20" ht="48" customHeight="1" x14ac:dyDescent="0.2">
      <c r="A167" s="85" t="str">
        <f t="shared" ca="1" si="4"/>
        <v/>
      </c>
      <c r="B167" s="2">
        <v>165</v>
      </c>
      <c r="C167" s="3" t="s">
        <v>1696</v>
      </c>
      <c r="D167" s="4" t="str">
        <f>VLOOKUP(C167,確認責任者連絡先!$C$3:$E$79,3,FALSE)</f>
        <v>宇和島市三間町務田180-1</v>
      </c>
      <c r="E167" s="4" t="str">
        <f>VLOOKUP(C167,確認責任者連絡先!$C$3:$F$79,4,FALSE)</f>
        <v>0895-58-1122</v>
      </c>
      <c r="F167" s="146" t="s">
        <v>247</v>
      </c>
      <c r="G167" s="146" t="s">
        <v>247</v>
      </c>
      <c r="H167" s="96" t="s">
        <v>11</v>
      </c>
      <c r="I167" s="8" t="s">
        <v>689</v>
      </c>
      <c r="J167" s="68" t="s">
        <v>1699</v>
      </c>
      <c r="K167" s="146" t="s">
        <v>247</v>
      </c>
      <c r="L167" s="99" t="s">
        <v>20</v>
      </c>
      <c r="M167" s="311" t="s">
        <v>762</v>
      </c>
      <c r="N167" s="90" t="s">
        <v>620</v>
      </c>
      <c r="O167" s="64">
        <v>45524</v>
      </c>
      <c r="P167" s="64">
        <v>45888</v>
      </c>
      <c r="Q167" s="154" t="s">
        <v>249</v>
      </c>
      <c r="R167" s="154" t="s">
        <v>249</v>
      </c>
      <c r="S167" s="154" t="s">
        <v>249</v>
      </c>
      <c r="T167" s="154" t="s">
        <v>249</v>
      </c>
    </row>
    <row r="168" spans="1:20" ht="48" customHeight="1" x14ac:dyDescent="0.2">
      <c r="A168" s="85" t="str">
        <f t="shared" ca="1" si="4"/>
        <v/>
      </c>
      <c r="B168" s="2">
        <v>166</v>
      </c>
      <c r="C168" s="3" t="s">
        <v>1696</v>
      </c>
      <c r="D168" s="4" t="str">
        <f>VLOOKUP(C168,確認責任者連絡先!$C$3:$E$79,3,FALSE)</f>
        <v>宇和島市三間町務田180-1</v>
      </c>
      <c r="E168" s="4" t="str">
        <f>VLOOKUP(C168,確認責任者連絡先!$C$3:$F$79,4,FALSE)</f>
        <v>0895-58-1122</v>
      </c>
      <c r="F168" s="146" t="s">
        <v>247</v>
      </c>
      <c r="G168" s="146" t="s">
        <v>247</v>
      </c>
      <c r="H168" s="96" t="s">
        <v>11</v>
      </c>
      <c r="I168" s="425" t="s">
        <v>1700</v>
      </c>
      <c r="J168" s="68" t="s">
        <v>1701</v>
      </c>
      <c r="K168" s="146" t="s">
        <v>247</v>
      </c>
      <c r="L168" s="99" t="s">
        <v>20</v>
      </c>
      <c r="M168" s="311" t="s">
        <v>762</v>
      </c>
      <c r="N168" s="90" t="s">
        <v>620</v>
      </c>
      <c r="O168" s="64">
        <v>45545</v>
      </c>
      <c r="P168" s="64">
        <v>45919</v>
      </c>
      <c r="Q168" s="154" t="s">
        <v>249</v>
      </c>
      <c r="R168" s="154" t="s">
        <v>249</v>
      </c>
      <c r="S168" s="154" t="s">
        <v>249</v>
      </c>
      <c r="T168" s="154" t="s">
        <v>249</v>
      </c>
    </row>
    <row r="169" spans="1:20" ht="48" customHeight="1" x14ac:dyDescent="0.2">
      <c r="A169" s="85" t="str">
        <f t="shared" ca="1" si="4"/>
        <v/>
      </c>
      <c r="B169" s="2">
        <v>167</v>
      </c>
      <c r="C169" s="3" t="s">
        <v>1696</v>
      </c>
      <c r="D169" s="4" t="str">
        <f>VLOOKUP(C169,確認責任者連絡先!$C$3:$E$79,3,FALSE)</f>
        <v>宇和島市三間町務田180-1</v>
      </c>
      <c r="E169" s="4" t="str">
        <f>VLOOKUP(C169,確認責任者連絡先!$C$3:$F$79,4,FALSE)</f>
        <v>0895-58-1122</v>
      </c>
      <c r="F169" s="146" t="s">
        <v>247</v>
      </c>
      <c r="G169" s="146" t="s">
        <v>247</v>
      </c>
      <c r="H169" s="96" t="s">
        <v>11</v>
      </c>
      <c r="I169" s="425" t="s">
        <v>691</v>
      </c>
      <c r="J169" s="68" t="s">
        <v>1702</v>
      </c>
      <c r="K169" s="146" t="s">
        <v>247</v>
      </c>
      <c r="L169" s="99" t="s">
        <v>20</v>
      </c>
      <c r="M169" s="311" t="s">
        <v>762</v>
      </c>
      <c r="N169" s="90" t="s">
        <v>620</v>
      </c>
      <c r="O169" s="64">
        <v>45529</v>
      </c>
      <c r="P169" s="64">
        <v>45910</v>
      </c>
      <c r="Q169" s="154" t="s">
        <v>249</v>
      </c>
      <c r="R169" s="154" t="s">
        <v>249</v>
      </c>
      <c r="S169" s="154" t="s">
        <v>249</v>
      </c>
      <c r="T169" s="154" t="s">
        <v>249</v>
      </c>
    </row>
    <row r="170" spans="1:20" ht="48" customHeight="1" x14ac:dyDescent="0.2">
      <c r="A170" s="85" t="str">
        <f t="shared" ca="1" si="4"/>
        <v/>
      </c>
      <c r="B170" s="2">
        <v>168</v>
      </c>
      <c r="C170" s="3" t="s">
        <v>1696</v>
      </c>
      <c r="D170" s="4" t="str">
        <f>VLOOKUP(C170,確認責任者連絡先!$C$3:$E$79,3,FALSE)</f>
        <v>宇和島市三間町務田180-1</v>
      </c>
      <c r="E170" s="4" t="str">
        <f>VLOOKUP(C170,確認責任者連絡先!$C$3:$F$79,4,FALSE)</f>
        <v>0895-58-1122</v>
      </c>
      <c r="F170" s="146" t="s">
        <v>247</v>
      </c>
      <c r="G170" s="146" t="s">
        <v>247</v>
      </c>
      <c r="H170" s="96" t="s">
        <v>11</v>
      </c>
      <c r="I170" s="58" t="s">
        <v>692</v>
      </c>
      <c r="J170" s="68" t="s">
        <v>1703</v>
      </c>
      <c r="K170" s="146" t="s">
        <v>247</v>
      </c>
      <c r="L170" s="99" t="s">
        <v>20</v>
      </c>
      <c r="M170" s="311" t="s">
        <v>762</v>
      </c>
      <c r="N170" s="90" t="s">
        <v>620</v>
      </c>
      <c r="O170" s="64">
        <v>45566</v>
      </c>
      <c r="P170" s="64">
        <v>45930</v>
      </c>
      <c r="Q170" s="154" t="s">
        <v>249</v>
      </c>
      <c r="R170" s="154" t="s">
        <v>249</v>
      </c>
      <c r="S170" s="154" t="s">
        <v>249</v>
      </c>
      <c r="T170" s="154" t="s">
        <v>249</v>
      </c>
    </row>
    <row r="171" spans="1:20" ht="48" customHeight="1" x14ac:dyDescent="0.2">
      <c r="A171" s="85" t="str">
        <f t="shared" ca="1" si="4"/>
        <v/>
      </c>
      <c r="B171" s="2">
        <v>169</v>
      </c>
      <c r="C171" s="3" t="s">
        <v>1696</v>
      </c>
      <c r="D171" s="4" t="str">
        <f>VLOOKUP(C171,確認責任者連絡先!$C$3:$E$79,3,FALSE)</f>
        <v>宇和島市三間町務田180-1</v>
      </c>
      <c r="E171" s="4" t="str">
        <f>VLOOKUP(C171,確認責任者連絡先!$C$3:$F$79,4,FALSE)</f>
        <v>0895-58-1122</v>
      </c>
      <c r="F171" s="146" t="s">
        <v>247</v>
      </c>
      <c r="G171" s="146" t="s">
        <v>247</v>
      </c>
      <c r="H171" s="96" t="s">
        <v>11</v>
      </c>
      <c r="I171" s="58" t="s">
        <v>1704</v>
      </c>
      <c r="J171" s="68" t="s">
        <v>1705</v>
      </c>
      <c r="K171" s="146" t="s">
        <v>247</v>
      </c>
      <c r="L171" s="99" t="s">
        <v>20</v>
      </c>
      <c r="M171" s="311" t="s">
        <v>764</v>
      </c>
      <c r="N171" s="90" t="s">
        <v>620</v>
      </c>
      <c r="O171" s="64">
        <v>45545</v>
      </c>
      <c r="P171" s="64">
        <v>45879</v>
      </c>
      <c r="Q171" s="154" t="s">
        <v>249</v>
      </c>
      <c r="R171" s="154" t="s">
        <v>249</v>
      </c>
      <c r="S171" s="154" t="s">
        <v>249</v>
      </c>
      <c r="T171" s="154" t="s">
        <v>249</v>
      </c>
    </row>
    <row r="172" spans="1:20" ht="48" customHeight="1" x14ac:dyDescent="0.2">
      <c r="A172" s="85" t="str">
        <f t="shared" ca="1" si="4"/>
        <v/>
      </c>
      <c r="B172" s="2">
        <v>170</v>
      </c>
      <c r="C172" s="3" t="s">
        <v>633</v>
      </c>
      <c r="D172" s="4" t="str">
        <f>VLOOKUP(C172,確認責任者連絡先!$C$3:$E$79,3,FALSE)</f>
        <v>八幡浜市1079</v>
      </c>
      <c r="E172" s="4" t="str">
        <f>VLOOKUP(C172,確認責任者連絡先!$C$3:$F$79,4,FALSE)</f>
        <v>0894-22-0070</v>
      </c>
      <c r="F172" s="146" t="s">
        <v>247</v>
      </c>
      <c r="G172" s="146" t="s">
        <v>247</v>
      </c>
      <c r="H172" s="96" t="s">
        <v>11</v>
      </c>
      <c r="I172" s="8" t="s">
        <v>689</v>
      </c>
      <c r="J172" s="68" t="s">
        <v>1706</v>
      </c>
      <c r="K172" s="146" t="s">
        <v>247</v>
      </c>
      <c r="L172" s="99" t="s">
        <v>20</v>
      </c>
      <c r="M172" s="311" t="s">
        <v>762</v>
      </c>
      <c r="N172" s="90" t="s">
        <v>620</v>
      </c>
      <c r="O172" s="64">
        <v>45529</v>
      </c>
      <c r="P172" s="64">
        <v>45920</v>
      </c>
      <c r="Q172" s="154" t="s">
        <v>249</v>
      </c>
      <c r="R172" s="154" t="s">
        <v>249</v>
      </c>
      <c r="S172" s="154" t="s">
        <v>249</v>
      </c>
      <c r="T172" s="154" t="s">
        <v>249</v>
      </c>
    </row>
    <row r="173" spans="1:20" ht="48" customHeight="1" x14ac:dyDescent="0.2">
      <c r="A173" s="85" t="str">
        <f t="shared" ca="1" si="4"/>
        <v/>
      </c>
      <c r="B173" s="2">
        <v>171</v>
      </c>
      <c r="C173" s="130" t="s">
        <v>606</v>
      </c>
      <c r="D173" s="4" t="str">
        <f>VLOOKUP(C173,確認責任者連絡先!$C$3:$E$79,3,FALSE)</f>
        <v>宇和島市寄松甲833-4</v>
      </c>
      <c r="E173" s="4" t="str">
        <f>VLOOKUP(C173,確認責任者連絡先!$C$3:$F$79,4,FALSE)</f>
        <v>0895-27-2335</v>
      </c>
      <c r="F173" s="146" t="s">
        <v>247</v>
      </c>
      <c r="G173" s="146" t="s">
        <v>247</v>
      </c>
      <c r="H173" s="96" t="s">
        <v>11</v>
      </c>
      <c r="I173" s="58" t="s">
        <v>689</v>
      </c>
      <c r="J173" s="68" t="s">
        <v>1707</v>
      </c>
      <c r="K173" s="146" t="s">
        <v>247</v>
      </c>
      <c r="L173" s="99" t="s">
        <v>20</v>
      </c>
      <c r="M173" s="311" t="s">
        <v>762</v>
      </c>
      <c r="N173" s="90" t="s">
        <v>613</v>
      </c>
      <c r="O173" s="64">
        <v>45524</v>
      </c>
      <c r="P173" s="64">
        <v>45900</v>
      </c>
      <c r="Q173" s="154" t="s">
        <v>249</v>
      </c>
      <c r="R173" s="154" t="s">
        <v>249</v>
      </c>
      <c r="S173" s="154" t="s">
        <v>249</v>
      </c>
      <c r="T173" s="154" t="s">
        <v>249</v>
      </c>
    </row>
    <row r="174" spans="1:20" ht="48" customHeight="1" x14ac:dyDescent="0.2">
      <c r="A174" s="85" t="str">
        <f t="shared" ca="1" si="4"/>
        <v/>
      </c>
      <c r="B174" s="2">
        <v>172</v>
      </c>
      <c r="C174" s="130" t="s">
        <v>606</v>
      </c>
      <c r="D174" s="4" t="str">
        <f>VLOOKUP(C174,確認責任者連絡先!$C$3:$E$79,3,FALSE)</f>
        <v>宇和島市寄松甲833-4</v>
      </c>
      <c r="E174" s="4" t="str">
        <f>VLOOKUP(C174,確認責任者連絡先!$C$3:$F$79,4,FALSE)</f>
        <v>0895-27-2335</v>
      </c>
      <c r="F174" s="146" t="s">
        <v>247</v>
      </c>
      <c r="G174" s="146" t="s">
        <v>247</v>
      </c>
      <c r="H174" s="95" t="s">
        <v>21</v>
      </c>
      <c r="I174" s="58" t="s">
        <v>1708</v>
      </c>
      <c r="J174" s="68" t="s">
        <v>1709</v>
      </c>
      <c r="K174" s="146" t="s">
        <v>247</v>
      </c>
      <c r="L174" s="394" t="s">
        <v>840</v>
      </c>
      <c r="M174" s="311" t="s">
        <v>841</v>
      </c>
      <c r="N174" s="90" t="s">
        <v>620</v>
      </c>
      <c r="O174" s="64">
        <v>45585</v>
      </c>
      <c r="P174" s="64">
        <v>45736</v>
      </c>
      <c r="Q174" s="154" t="s">
        <v>249</v>
      </c>
      <c r="R174" s="154" t="s">
        <v>249</v>
      </c>
      <c r="S174" s="154" t="s">
        <v>249</v>
      </c>
      <c r="T174" s="154" t="s">
        <v>249</v>
      </c>
    </row>
    <row r="175" spans="1:20" ht="48" customHeight="1" x14ac:dyDescent="0.2">
      <c r="A175" s="85" t="str">
        <f t="shared" ca="1" si="4"/>
        <v/>
      </c>
      <c r="B175" s="2">
        <v>173</v>
      </c>
      <c r="C175" s="130" t="s">
        <v>606</v>
      </c>
      <c r="D175" s="4" t="str">
        <f>VLOOKUP(C175,確認責任者連絡先!$C$3:$E$79,3,FALSE)</f>
        <v>宇和島市寄松甲833-4</v>
      </c>
      <c r="E175" s="4" t="str">
        <f>VLOOKUP(C175,確認責任者連絡先!$C$3:$F$79,4,FALSE)</f>
        <v>0895-27-2335</v>
      </c>
      <c r="F175" s="146" t="s">
        <v>247</v>
      </c>
      <c r="G175" s="146" t="s">
        <v>247</v>
      </c>
      <c r="H175" s="95" t="s">
        <v>21</v>
      </c>
      <c r="I175" s="58" t="s">
        <v>1710</v>
      </c>
      <c r="J175" s="68" t="s">
        <v>1711</v>
      </c>
      <c r="K175" s="146" t="s">
        <v>247</v>
      </c>
      <c r="L175" s="99" t="s">
        <v>20</v>
      </c>
      <c r="M175" s="403" t="s">
        <v>1712</v>
      </c>
      <c r="N175" s="90" t="s">
        <v>620</v>
      </c>
      <c r="O175" s="64">
        <v>45698</v>
      </c>
      <c r="P175" s="64">
        <v>45736</v>
      </c>
      <c r="Q175" s="154" t="s">
        <v>249</v>
      </c>
      <c r="R175" s="154" t="s">
        <v>249</v>
      </c>
      <c r="S175" s="154" t="s">
        <v>249</v>
      </c>
      <c r="T175" s="154" t="s">
        <v>249</v>
      </c>
    </row>
    <row r="176" spans="1:20" ht="48" customHeight="1" x14ac:dyDescent="0.2">
      <c r="A176" s="85" t="str">
        <f t="shared" ca="1" si="4"/>
        <v/>
      </c>
      <c r="B176" s="2">
        <v>174</v>
      </c>
      <c r="C176" s="130" t="s">
        <v>606</v>
      </c>
      <c r="D176" s="4" t="str">
        <f>VLOOKUP(C176,確認責任者連絡先!$C$3:$E$79,3,FALSE)</f>
        <v>宇和島市寄松甲833-4</v>
      </c>
      <c r="E176" s="4" t="str">
        <f>VLOOKUP(C176,確認責任者連絡先!$C$3:$F$79,4,FALSE)</f>
        <v>0895-27-2335</v>
      </c>
      <c r="F176" s="146" t="s">
        <v>247</v>
      </c>
      <c r="G176" s="146" t="s">
        <v>247</v>
      </c>
      <c r="H176" s="95" t="s">
        <v>21</v>
      </c>
      <c r="I176" s="58" t="s">
        <v>1713</v>
      </c>
      <c r="J176" s="68" t="s">
        <v>1714</v>
      </c>
      <c r="K176" s="146" t="s">
        <v>247</v>
      </c>
      <c r="L176" s="394" t="s">
        <v>840</v>
      </c>
      <c r="M176" s="311" t="s">
        <v>841</v>
      </c>
      <c r="N176" s="90" t="s">
        <v>620</v>
      </c>
      <c r="O176" s="64">
        <v>45717</v>
      </c>
      <c r="P176" s="64">
        <v>45757</v>
      </c>
      <c r="Q176" s="154" t="s">
        <v>249</v>
      </c>
      <c r="R176" s="154" t="s">
        <v>249</v>
      </c>
      <c r="S176" s="154" t="s">
        <v>249</v>
      </c>
      <c r="T176" s="154" t="s">
        <v>249</v>
      </c>
    </row>
    <row r="177" spans="1:20" ht="48" customHeight="1" x14ac:dyDescent="0.2">
      <c r="A177" s="85" t="str">
        <f t="shared" ca="1" si="4"/>
        <v/>
      </c>
      <c r="B177" s="2">
        <v>175</v>
      </c>
      <c r="C177" s="130" t="s">
        <v>606</v>
      </c>
      <c r="D177" s="4" t="str">
        <f>VLOOKUP(C177,確認責任者連絡先!$C$3:$E$79,3,FALSE)</f>
        <v>宇和島市寄松甲833-4</v>
      </c>
      <c r="E177" s="4" t="str">
        <f>VLOOKUP(C177,確認責任者連絡先!$C$3:$F$79,4,FALSE)</f>
        <v>0895-27-2335</v>
      </c>
      <c r="F177" s="146" t="s">
        <v>247</v>
      </c>
      <c r="G177" s="146" t="s">
        <v>247</v>
      </c>
      <c r="H177" s="95" t="s">
        <v>21</v>
      </c>
      <c r="I177" s="58" t="s">
        <v>1615</v>
      </c>
      <c r="J177" s="68" t="s">
        <v>1715</v>
      </c>
      <c r="K177" s="146" t="s">
        <v>247</v>
      </c>
      <c r="L177" s="394" t="s">
        <v>840</v>
      </c>
      <c r="M177" s="311" t="s">
        <v>841</v>
      </c>
      <c r="N177" s="90" t="s">
        <v>620</v>
      </c>
      <c r="O177" s="64">
        <v>45717</v>
      </c>
      <c r="P177" s="64">
        <v>45736</v>
      </c>
      <c r="Q177" s="154" t="s">
        <v>249</v>
      </c>
      <c r="R177" s="154" t="s">
        <v>249</v>
      </c>
      <c r="S177" s="154" t="s">
        <v>249</v>
      </c>
      <c r="T177" s="154" t="s">
        <v>249</v>
      </c>
    </row>
    <row r="178" spans="1:20" ht="48" customHeight="1" x14ac:dyDescent="0.2">
      <c r="A178" s="85" t="str">
        <f t="shared" ca="1" si="4"/>
        <v/>
      </c>
      <c r="B178" s="2">
        <v>176</v>
      </c>
      <c r="C178" s="3" t="s">
        <v>617</v>
      </c>
      <c r="D178" s="4" t="str">
        <f>VLOOKUP(C178,確認責任者連絡先!$C$3:$E$79,3,FALSE)</f>
        <v>宇和島市栄町港3丁目303</v>
      </c>
      <c r="E178" s="4" t="str">
        <f>VLOOKUP(C178,確認責任者連絡先!$C$3:$F$79,4,FALSE)</f>
        <v>0895-22-8111</v>
      </c>
      <c r="F178" s="146" t="s">
        <v>247</v>
      </c>
      <c r="G178" s="146" t="s">
        <v>247</v>
      </c>
      <c r="H178" s="96" t="s">
        <v>11</v>
      </c>
      <c r="I178" s="8" t="s">
        <v>689</v>
      </c>
      <c r="J178" s="68" t="s">
        <v>1716</v>
      </c>
      <c r="K178" s="146" t="s">
        <v>247</v>
      </c>
      <c r="L178" s="99" t="s">
        <v>20</v>
      </c>
      <c r="M178" s="311" t="s">
        <v>762</v>
      </c>
      <c r="N178" s="426" t="s">
        <v>1717</v>
      </c>
      <c r="O178" s="64">
        <v>45536</v>
      </c>
      <c r="P178" s="64">
        <v>45900</v>
      </c>
      <c r="Q178" s="154" t="s">
        <v>249</v>
      </c>
      <c r="R178" s="154" t="s">
        <v>249</v>
      </c>
      <c r="S178" s="154" t="s">
        <v>249</v>
      </c>
      <c r="T178" s="154" t="s">
        <v>249</v>
      </c>
    </row>
    <row r="179" spans="1:20" ht="48" customHeight="1" x14ac:dyDescent="0.2">
      <c r="A179" s="85" t="str">
        <f t="shared" ca="1" si="4"/>
        <v/>
      </c>
      <c r="B179" s="2">
        <v>177</v>
      </c>
      <c r="C179" s="3" t="s">
        <v>617</v>
      </c>
      <c r="D179" s="4" t="str">
        <f>VLOOKUP(C179,確認責任者連絡先!$C$3:$E$79,3,FALSE)</f>
        <v>宇和島市栄町港3丁目303</v>
      </c>
      <c r="E179" s="4" t="str">
        <f>VLOOKUP(C179,確認責任者連絡先!$C$3:$F$79,4,FALSE)</f>
        <v>0895-22-8111</v>
      </c>
      <c r="F179" s="146" t="s">
        <v>247</v>
      </c>
      <c r="G179" s="146" t="s">
        <v>247</v>
      </c>
      <c r="H179" s="95" t="s">
        <v>21</v>
      </c>
      <c r="I179" s="400" t="s">
        <v>1503</v>
      </c>
      <c r="J179" s="68" t="s">
        <v>1718</v>
      </c>
      <c r="K179" s="146" t="s">
        <v>247</v>
      </c>
      <c r="L179" s="76" t="s">
        <v>3</v>
      </c>
      <c r="M179" s="268" t="s">
        <v>765</v>
      </c>
      <c r="N179" s="90" t="s">
        <v>620</v>
      </c>
      <c r="O179" s="64">
        <v>45677</v>
      </c>
      <c r="P179" s="64">
        <v>45716</v>
      </c>
      <c r="Q179" s="154" t="s">
        <v>249</v>
      </c>
      <c r="R179" s="154" t="s">
        <v>249</v>
      </c>
      <c r="S179" s="154" t="s">
        <v>249</v>
      </c>
      <c r="T179" s="154" t="s">
        <v>249</v>
      </c>
    </row>
    <row r="180" spans="1:20" ht="48" customHeight="1" x14ac:dyDescent="0.2">
      <c r="A180" s="85" t="str">
        <f t="shared" ca="1" si="4"/>
        <v/>
      </c>
      <c r="B180" s="2">
        <v>178</v>
      </c>
      <c r="C180" s="3" t="s">
        <v>1416</v>
      </c>
      <c r="D180" s="4" t="str">
        <f>VLOOKUP(C180,確認責任者連絡先!$C$3:$E$79,3,FALSE)</f>
        <v>西予市宇和町卯之町2-462</v>
      </c>
      <c r="E180" s="4" t="str">
        <f>VLOOKUP(C180,確認責任者連絡先!$C$3:$F$79,4,FALSE)</f>
        <v>0894-62-1211</v>
      </c>
      <c r="F180" s="146" t="s">
        <v>247</v>
      </c>
      <c r="G180" s="146" t="s">
        <v>247</v>
      </c>
      <c r="H180" s="96" t="s">
        <v>11</v>
      </c>
      <c r="I180" s="8" t="s">
        <v>689</v>
      </c>
      <c r="J180" s="68" t="s">
        <v>1719</v>
      </c>
      <c r="K180" s="146" t="s">
        <v>247</v>
      </c>
      <c r="L180" s="394" t="s">
        <v>840</v>
      </c>
      <c r="M180" s="311" t="s">
        <v>841</v>
      </c>
      <c r="N180" s="90" t="s">
        <v>1467</v>
      </c>
      <c r="O180" s="64">
        <v>45536</v>
      </c>
      <c r="P180" s="64">
        <v>45900</v>
      </c>
      <c r="Q180" s="154" t="s">
        <v>249</v>
      </c>
      <c r="R180" s="154" t="s">
        <v>249</v>
      </c>
      <c r="S180" s="154" t="s">
        <v>249</v>
      </c>
      <c r="T180" s="154" t="s">
        <v>249</v>
      </c>
    </row>
    <row r="181" spans="1:20" ht="48" customHeight="1" x14ac:dyDescent="0.2">
      <c r="A181" s="85" t="str">
        <f t="shared" ca="1" si="4"/>
        <v/>
      </c>
      <c r="B181" s="2">
        <v>179</v>
      </c>
      <c r="C181" s="3" t="s">
        <v>1720</v>
      </c>
      <c r="D181" s="4" t="str">
        <f>VLOOKUP(C181,確認責任者連絡先!$C$3:$E$79,3,FALSE)</f>
        <v>宇和島市吉田町河内甲1471</v>
      </c>
      <c r="E181" s="4" t="str">
        <f>VLOOKUP(C181,確認責任者連絡先!$C$3:$F$79,4,FALSE)</f>
        <v>0895-52-1937</v>
      </c>
      <c r="F181" s="146" t="s">
        <v>247</v>
      </c>
      <c r="G181" s="146" t="s">
        <v>247</v>
      </c>
      <c r="H181" s="96" t="s">
        <v>11</v>
      </c>
      <c r="I181" s="8" t="s">
        <v>931</v>
      </c>
      <c r="J181" s="68" t="s">
        <v>1721</v>
      </c>
      <c r="K181" s="146" t="s">
        <v>247</v>
      </c>
      <c r="L181" s="99" t="s">
        <v>20</v>
      </c>
      <c r="M181" s="311" t="s">
        <v>762</v>
      </c>
      <c r="N181" s="427" t="s">
        <v>1722</v>
      </c>
      <c r="O181" s="61">
        <v>45536</v>
      </c>
      <c r="P181" s="61">
        <v>45900</v>
      </c>
      <c r="Q181" s="154" t="s">
        <v>249</v>
      </c>
      <c r="R181" s="154" t="s">
        <v>249</v>
      </c>
      <c r="S181" s="154" t="s">
        <v>249</v>
      </c>
      <c r="T181" s="154" t="s">
        <v>249</v>
      </c>
    </row>
    <row r="182" spans="1:20" ht="48" customHeight="1" x14ac:dyDescent="0.2">
      <c r="A182" s="85" t="str">
        <f t="shared" ca="1" si="4"/>
        <v/>
      </c>
      <c r="B182" s="2">
        <v>180</v>
      </c>
      <c r="C182" s="3" t="s">
        <v>1723</v>
      </c>
      <c r="D182" s="4" t="str">
        <f>VLOOKUP(C182,確認責任者連絡先!$C$3:$E$79,3,FALSE)</f>
        <v>大洲市東大洲198番地</v>
      </c>
      <c r="E182" s="4" t="str">
        <f>VLOOKUP(C182,確認責任者連絡先!$C$3:$F$79,4,FALSE)</f>
        <v>0893-24-4181</v>
      </c>
      <c r="F182" s="146" t="s">
        <v>247</v>
      </c>
      <c r="G182" s="146" t="s">
        <v>247</v>
      </c>
      <c r="H182" s="96" t="s">
        <v>11</v>
      </c>
      <c r="I182" s="58" t="s">
        <v>689</v>
      </c>
      <c r="J182" s="68" t="s">
        <v>1724</v>
      </c>
      <c r="K182" s="146" t="s">
        <v>247</v>
      </c>
      <c r="L182" s="99" t="s">
        <v>20</v>
      </c>
      <c r="M182" s="311" t="s">
        <v>762</v>
      </c>
      <c r="N182" s="90" t="s">
        <v>31</v>
      </c>
      <c r="O182" s="64">
        <v>45555</v>
      </c>
      <c r="P182" s="64">
        <v>46022</v>
      </c>
      <c r="Q182" s="154" t="s">
        <v>249</v>
      </c>
      <c r="R182" s="154" t="s">
        <v>249</v>
      </c>
      <c r="S182" s="154" t="s">
        <v>249</v>
      </c>
      <c r="T182" s="154" t="s">
        <v>249</v>
      </c>
    </row>
    <row r="183" spans="1:20" ht="48" customHeight="1" x14ac:dyDescent="0.2">
      <c r="A183" s="85" t="str">
        <f t="shared" ca="1" si="4"/>
        <v/>
      </c>
      <c r="B183" s="2">
        <v>181</v>
      </c>
      <c r="C183" s="4" t="s">
        <v>149</v>
      </c>
      <c r="D183" s="4" t="str">
        <f>VLOOKUP(C183,確認責任者連絡先!$C$3:$E$79,3,FALSE)</f>
        <v>西予市宇和郡伊方町河内1448-1</v>
      </c>
      <c r="E183" s="4" t="str">
        <f>VLOOKUP(C183,確認責任者連絡先!$C$3:$F$79,4,FALSE)</f>
        <v>0894-38-2165</v>
      </c>
      <c r="F183" s="146" t="s">
        <v>247</v>
      </c>
      <c r="G183" s="146" t="s">
        <v>247</v>
      </c>
      <c r="H183" s="95" t="s">
        <v>21</v>
      </c>
      <c r="I183" s="400" t="s">
        <v>1504</v>
      </c>
      <c r="J183" s="68" t="s">
        <v>1725</v>
      </c>
      <c r="K183" s="146" t="s">
        <v>247</v>
      </c>
      <c r="L183" s="99" t="s">
        <v>20</v>
      </c>
      <c r="M183" s="311" t="s">
        <v>762</v>
      </c>
      <c r="N183" s="402" t="s">
        <v>1220</v>
      </c>
      <c r="O183" s="64">
        <v>45698</v>
      </c>
      <c r="P183" s="64">
        <v>45735</v>
      </c>
      <c r="Q183" s="154" t="s">
        <v>249</v>
      </c>
      <c r="R183" s="154" t="s">
        <v>249</v>
      </c>
      <c r="S183" s="154" t="s">
        <v>249</v>
      </c>
      <c r="T183" s="154" t="s">
        <v>249</v>
      </c>
    </row>
    <row r="184" spans="1:20" ht="48" customHeight="1" x14ac:dyDescent="0.2">
      <c r="A184" s="85" t="str">
        <f t="shared" ca="1" si="4"/>
        <v/>
      </c>
      <c r="B184" s="2">
        <v>182</v>
      </c>
      <c r="C184" s="4" t="s">
        <v>149</v>
      </c>
      <c r="D184" s="4" t="str">
        <f>VLOOKUP(C184,確認責任者連絡先!$C$3:$E$79,3,FALSE)</f>
        <v>西予市宇和郡伊方町河内1448-1</v>
      </c>
      <c r="E184" s="4" t="str">
        <f>VLOOKUP(C184,確認責任者連絡先!$C$3:$F$79,4,FALSE)</f>
        <v>0894-38-2165</v>
      </c>
      <c r="F184" s="146" t="s">
        <v>247</v>
      </c>
      <c r="G184" s="146" t="s">
        <v>247</v>
      </c>
      <c r="H184" s="95" t="s">
        <v>21</v>
      </c>
      <c r="I184" s="400" t="s">
        <v>1505</v>
      </c>
      <c r="J184" s="68" t="s">
        <v>1726</v>
      </c>
      <c r="K184" s="146" t="s">
        <v>247</v>
      </c>
      <c r="L184" s="99" t="s">
        <v>20</v>
      </c>
      <c r="M184" s="311" t="s">
        <v>762</v>
      </c>
      <c r="N184" s="90" t="s">
        <v>1379</v>
      </c>
      <c r="O184" s="64">
        <v>45698</v>
      </c>
      <c r="P184" s="64">
        <v>45747</v>
      </c>
      <c r="Q184" s="154" t="s">
        <v>249</v>
      </c>
      <c r="R184" s="154" t="s">
        <v>249</v>
      </c>
      <c r="S184" s="154" t="s">
        <v>249</v>
      </c>
      <c r="T184" s="154" t="s">
        <v>249</v>
      </c>
    </row>
    <row r="185" spans="1:20" ht="48" customHeight="1" x14ac:dyDescent="0.2">
      <c r="A185" s="85" t="str">
        <f t="shared" ca="1" si="4"/>
        <v/>
      </c>
      <c r="B185" s="2">
        <v>183</v>
      </c>
      <c r="C185" s="421" t="s">
        <v>1623</v>
      </c>
      <c r="D185" s="4" t="str">
        <f>VLOOKUP(C185,確認責任者連絡先!$C$3:$E$79,3,FALSE)</f>
        <v>南宇和郡愛南町広見1989</v>
      </c>
      <c r="E185" s="4" t="str">
        <f>VLOOKUP(C185,確認責任者連絡先!$C$3:$F$79,4,FALSE)</f>
        <v>0895-84-3397</v>
      </c>
      <c r="F185" s="146" t="s">
        <v>247</v>
      </c>
      <c r="G185" s="146" t="s">
        <v>247</v>
      </c>
      <c r="H185" s="95" t="s">
        <v>21</v>
      </c>
      <c r="I185" s="400" t="s">
        <v>1626</v>
      </c>
      <c r="J185" s="68" t="s">
        <v>1727</v>
      </c>
      <c r="K185" s="146" t="s">
        <v>247</v>
      </c>
      <c r="L185" s="76" t="s">
        <v>3</v>
      </c>
      <c r="M185" s="268" t="s">
        <v>765</v>
      </c>
      <c r="N185" s="402" t="s">
        <v>1728</v>
      </c>
      <c r="O185" s="64">
        <v>45717</v>
      </c>
      <c r="P185" s="64">
        <v>45808</v>
      </c>
      <c r="Q185" s="154" t="s">
        <v>249</v>
      </c>
      <c r="R185" s="154" t="s">
        <v>249</v>
      </c>
      <c r="S185" s="154" t="s">
        <v>249</v>
      </c>
      <c r="T185" s="154" t="s">
        <v>249</v>
      </c>
    </row>
    <row r="186" spans="1:20" ht="48" customHeight="1" x14ac:dyDescent="0.2">
      <c r="A186" s="85" t="str">
        <f t="shared" ca="1" si="4"/>
        <v/>
      </c>
      <c r="B186" s="2">
        <v>184</v>
      </c>
      <c r="C186" s="421" t="s">
        <v>1623</v>
      </c>
      <c r="D186" s="4" t="str">
        <f>VLOOKUP(C186,確認責任者連絡先!$C$3:$E$79,3,FALSE)</f>
        <v>南宇和郡愛南町広見1989</v>
      </c>
      <c r="E186" s="4" t="str">
        <f>VLOOKUP(C186,確認責任者連絡先!$C$3:$F$79,4,FALSE)</f>
        <v>0895-84-3397</v>
      </c>
      <c r="F186" s="146" t="s">
        <v>247</v>
      </c>
      <c r="G186" s="146" t="s">
        <v>247</v>
      </c>
      <c r="H186" s="95" t="s">
        <v>21</v>
      </c>
      <c r="I186" s="400" t="s">
        <v>1631</v>
      </c>
      <c r="J186" s="68" t="s">
        <v>1729</v>
      </c>
      <c r="K186" s="146" t="s">
        <v>247</v>
      </c>
      <c r="L186" s="76" t="s">
        <v>3</v>
      </c>
      <c r="M186" s="268" t="s">
        <v>765</v>
      </c>
      <c r="N186" s="402" t="s">
        <v>1728</v>
      </c>
      <c r="O186" s="64">
        <v>45717</v>
      </c>
      <c r="P186" s="64">
        <v>45808</v>
      </c>
      <c r="Q186" s="154" t="s">
        <v>249</v>
      </c>
      <c r="R186" s="154" t="s">
        <v>249</v>
      </c>
      <c r="S186" s="154" t="s">
        <v>249</v>
      </c>
      <c r="T186" s="154" t="s">
        <v>249</v>
      </c>
    </row>
    <row r="187" spans="1:20" ht="48" customHeight="1" x14ac:dyDescent="0.2">
      <c r="A187" s="85" t="str">
        <f t="shared" ca="1" si="4"/>
        <v/>
      </c>
      <c r="B187" s="2">
        <v>185</v>
      </c>
      <c r="C187" s="3" t="s">
        <v>1730</v>
      </c>
      <c r="D187" s="4" t="str">
        <f>VLOOKUP(C187,確認責任者連絡先!$C$3:$E$79,3,FALSE)</f>
        <v>宇和島市津島町甲1112番地7</v>
      </c>
      <c r="E187" s="4" t="str">
        <f>VLOOKUP(C187,確認責任者連絡先!$C$3:$F$79,4,FALSE)</f>
        <v>0895-32-5758</v>
      </c>
      <c r="F187" s="146" t="s">
        <v>247</v>
      </c>
      <c r="G187" s="146" t="s">
        <v>247</v>
      </c>
      <c r="H187" s="96" t="s">
        <v>11</v>
      </c>
      <c r="I187" s="8" t="s">
        <v>689</v>
      </c>
      <c r="J187" s="68" t="s">
        <v>1731</v>
      </c>
      <c r="K187" s="146" t="s">
        <v>247</v>
      </c>
      <c r="L187" s="99" t="s">
        <v>20</v>
      </c>
      <c r="M187" s="311" t="s">
        <v>762</v>
      </c>
      <c r="N187" s="90" t="s">
        <v>620</v>
      </c>
      <c r="O187" s="64">
        <v>45515</v>
      </c>
      <c r="P187" s="64">
        <v>45869</v>
      </c>
      <c r="Q187" s="154" t="s">
        <v>249</v>
      </c>
      <c r="R187" s="154" t="s">
        <v>249</v>
      </c>
      <c r="S187" s="154" t="s">
        <v>249</v>
      </c>
      <c r="T187" s="154" t="s">
        <v>249</v>
      </c>
    </row>
    <row r="188" spans="1:20" ht="48" customHeight="1" x14ac:dyDescent="0.2">
      <c r="A188" s="85" t="str">
        <f t="shared" ca="1" si="4"/>
        <v/>
      </c>
      <c r="B188" s="2">
        <v>186</v>
      </c>
      <c r="C188" s="3" t="s">
        <v>1732</v>
      </c>
      <c r="D188" s="4" t="str">
        <f>VLOOKUP(C188,確認責任者連絡先!$C$3:$E$79,3,FALSE)</f>
        <v>宇和島市伊吹町字高樋甲895</v>
      </c>
      <c r="E188" s="4" t="str">
        <f>VLOOKUP(C188,確認責任者連絡先!$C$3:$F$79,4,FALSE)</f>
        <v>0895-25-1249</v>
      </c>
      <c r="F188" s="146" t="s">
        <v>247</v>
      </c>
      <c r="G188" s="146" t="s">
        <v>247</v>
      </c>
      <c r="H188" s="95" t="s">
        <v>21</v>
      </c>
      <c r="I188" s="58" t="s">
        <v>1733</v>
      </c>
      <c r="J188" s="68" t="s">
        <v>1734</v>
      </c>
      <c r="K188" s="146" t="s">
        <v>247</v>
      </c>
      <c r="L188" s="99" t="s">
        <v>20</v>
      </c>
      <c r="M188" s="311" t="s">
        <v>762</v>
      </c>
      <c r="N188" s="90" t="s">
        <v>620</v>
      </c>
      <c r="O188" s="64">
        <v>45536</v>
      </c>
      <c r="P188" s="64">
        <v>45716</v>
      </c>
      <c r="Q188" s="154" t="s">
        <v>249</v>
      </c>
      <c r="R188" s="154" t="s">
        <v>249</v>
      </c>
      <c r="S188" s="154" t="s">
        <v>249</v>
      </c>
      <c r="T188" s="154" t="s">
        <v>249</v>
      </c>
    </row>
    <row r="189" spans="1:20" ht="48" customHeight="1" x14ac:dyDescent="0.2">
      <c r="A189" s="85" t="str">
        <f t="shared" ca="1" si="4"/>
        <v/>
      </c>
      <c r="B189" s="2">
        <v>187</v>
      </c>
      <c r="C189" s="392" t="s">
        <v>321</v>
      </c>
      <c r="D189" s="4" t="str">
        <f>VLOOKUP(C189,確認責任者連絡先!$C$3:$E$79,3,FALSE)</f>
        <v>松山市鴨川1-8-5</v>
      </c>
      <c r="E189" s="4" t="str">
        <f>VLOOKUP(C189,確認責任者連絡先!$C$3:$F$79,4,FALSE)</f>
        <v>089-979-1640</v>
      </c>
      <c r="F189" s="146" t="s">
        <v>247</v>
      </c>
      <c r="G189" s="146" t="s">
        <v>247</v>
      </c>
      <c r="H189" s="423" t="s">
        <v>16</v>
      </c>
      <c r="I189" s="8" t="s">
        <v>1735</v>
      </c>
      <c r="J189" s="68" t="s">
        <v>1736</v>
      </c>
      <c r="K189" s="146" t="s">
        <v>247</v>
      </c>
      <c r="L189" s="99" t="s">
        <v>20</v>
      </c>
      <c r="M189" s="311" t="s">
        <v>764</v>
      </c>
      <c r="N189" s="90" t="s">
        <v>9</v>
      </c>
      <c r="O189" s="61">
        <v>45432</v>
      </c>
      <c r="P189" s="61">
        <v>45657</v>
      </c>
      <c r="Q189" s="154" t="s">
        <v>249</v>
      </c>
      <c r="R189" s="154" t="s">
        <v>249</v>
      </c>
      <c r="S189" s="154" t="s">
        <v>249</v>
      </c>
      <c r="T189" s="154" t="s">
        <v>249</v>
      </c>
    </row>
    <row r="190" spans="1:20" ht="48" customHeight="1" x14ac:dyDescent="0.2">
      <c r="A190" s="85" t="str">
        <f t="shared" ca="1" si="4"/>
        <v/>
      </c>
      <c r="B190" s="2">
        <v>188</v>
      </c>
      <c r="C190" s="3" t="s">
        <v>1737</v>
      </c>
      <c r="D190" s="4" t="str">
        <f>VLOOKUP(C190,確認責任者連絡先!$C$3:$E$79,3,FALSE)</f>
        <v>北宇和郡松野町延野々1510-1</v>
      </c>
      <c r="E190" s="4" t="str">
        <f>VLOOKUP(C190,確認責任者連絡先!$C$3:$F$79,4,FALSE)</f>
        <v>0895-20-5006</v>
      </c>
      <c r="F190" s="146" t="s">
        <v>247</v>
      </c>
      <c r="G190" s="146" t="s">
        <v>247</v>
      </c>
      <c r="H190" s="96" t="s">
        <v>11</v>
      </c>
      <c r="I190" s="58" t="s">
        <v>1738</v>
      </c>
      <c r="J190" s="68" t="s">
        <v>1739</v>
      </c>
      <c r="K190" s="146" t="s">
        <v>247</v>
      </c>
      <c r="L190" s="99" t="s">
        <v>20</v>
      </c>
      <c r="M190" s="311" t="s">
        <v>762</v>
      </c>
      <c r="N190" s="90" t="s">
        <v>1033</v>
      </c>
      <c r="O190" s="64">
        <v>45534</v>
      </c>
      <c r="P190" s="64">
        <v>45899</v>
      </c>
      <c r="Q190" s="154" t="s">
        <v>249</v>
      </c>
      <c r="R190" s="154" t="s">
        <v>249</v>
      </c>
      <c r="S190" s="154" t="s">
        <v>249</v>
      </c>
      <c r="T190" s="154" t="s">
        <v>249</v>
      </c>
    </row>
    <row r="191" spans="1:20" ht="48" customHeight="1" x14ac:dyDescent="0.2">
      <c r="A191" s="85" t="str">
        <f t="shared" ca="1" si="4"/>
        <v/>
      </c>
      <c r="B191" s="2">
        <v>189</v>
      </c>
      <c r="C191" s="3" t="s">
        <v>1740</v>
      </c>
      <c r="D191" s="4" t="str">
        <f>VLOOKUP(C191,確認責任者連絡先!$C$3:$E$79,3,FALSE)</f>
        <v>大洲市東大洲15</v>
      </c>
      <c r="E191" s="4" t="str">
        <f>VLOOKUP(C191,確認責任者連絡先!$C$3:$F$79,4,FALSE)</f>
        <v>0893-24-3101</v>
      </c>
      <c r="F191" s="146" t="s">
        <v>247</v>
      </c>
      <c r="G191" s="146" t="s">
        <v>247</v>
      </c>
      <c r="H191" s="96" t="s">
        <v>11</v>
      </c>
      <c r="I191" s="8" t="s">
        <v>1741</v>
      </c>
      <c r="J191" s="68" t="s">
        <v>1742</v>
      </c>
      <c r="K191" s="146" t="s">
        <v>247</v>
      </c>
      <c r="L191" s="394" t="s">
        <v>1743</v>
      </c>
      <c r="M191" s="268" t="s">
        <v>765</v>
      </c>
      <c r="N191" s="90" t="s">
        <v>1744</v>
      </c>
      <c r="O191" s="64">
        <v>45570</v>
      </c>
      <c r="P191" s="64">
        <v>45656</v>
      </c>
      <c r="Q191" s="154" t="s">
        <v>249</v>
      </c>
      <c r="R191" s="154" t="s">
        <v>249</v>
      </c>
      <c r="S191" s="154" t="s">
        <v>249</v>
      </c>
      <c r="T191" s="154" t="s">
        <v>249</v>
      </c>
    </row>
    <row r="192" spans="1:20" ht="48" customHeight="1" x14ac:dyDescent="0.2">
      <c r="C192" s="179"/>
      <c r="F192" s="156"/>
      <c r="G192" s="164"/>
      <c r="H192" s="212"/>
      <c r="I192" s="183"/>
      <c r="J192" s="211"/>
      <c r="K192" s="187"/>
      <c r="M192" s="204"/>
      <c r="O192" s="169"/>
      <c r="P192" s="169"/>
      <c r="Q192" s="193"/>
      <c r="R192" s="194"/>
      <c r="S192" s="193"/>
      <c r="T192" s="164"/>
    </row>
    <row r="193" spans="3:20" ht="48" customHeight="1" x14ac:dyDescent="0.2">
      <c r="C193" s="155"/>
      <c r="F193" s="156"/>
      <c r="G193" s="156"/>
      <c r="H193" s="210"/>
      <c r="I193" s="195"/>
      <c r="J193" s="211"/>
      <c r="K193" s="187"/>
      <c r="L193" s="166"/>
      <c r="N193" s="161"/>
      <c r="O193" s="162"/>
      <c r="P193" s="162"/>
      <c r="Q193" s="134"/>
      <c r="R193" s="134"/>
      <c r="S193" s="163"/>
      <c r="T193" s="182"/>
    </row>
    <row r="194" spans="3:20" ht="48" customHeight="1" x14ac:dyDescent="0.2">
      <c r="C194" s="155"/>
      <c r="F194" s="164"/>
      <c r="G194" s="164"/>
      <c r="H194" s="165"/>
      <c r="I194" s="195"/>
      <c r="J194" s="211"/>
      <c r="K194" s="159"/>
      <c r="L194" s="166"/>
      <c r="N194" s="161"/>
      <c r="O194" s="162"/>
      <c r="P194" s="162"/>
      <c r="Q194" s="170"/>
      <c r="R194" s="196"/>
      <c r="S194" s="174"/>
      <c r="T194" s="164"/>
    </row>
    <row r="195" spans="3:20" ht="48" customHeight="1" x14ac:dyDescent="0.2">
      <c r="C195" s="155"/>
      <c r="F195" s="156"/>
      <c r="G195" s="156"/>
      <c r="H195" s="210"/>
      <c r="I195" s="195"/>
      <c r="J195" s="211"/>
      <c r="K195" s="187"/>
      <c r="L195" s="213"/>
      <c r="N195" s="161"/>
      <c r="O195" s="162"/>
      <c r="P195" s="162"/>
      <c r="Q195" s="134"/>
      <c r="R195" s="134"/>
      <c r="S195" s="163"/>
      <c r="T195" s="182"/>
    </row>
    <row r="196" spans="3:20" ht="48" customHeight="1" x14ac:dyDescent="0.2">
      <c r="C196" s="155"/>
      <c r="F196" s="156"/>
      <c r="G196" s="156"/>
      <c r="H196" s="210"/>
      <c r="I196" s="195"/>
      <c r="J196" s="211"/>
      <c r="K196" s="187"/>
      <c r="L196" s="166"/>
      <c r="N196" s="161"/>
      <c r="O196" s="162"/>
      <c r="P196" s="162"/>
      <c r="Q196" s="134"/>
      <c r="R196" s="134"/>
      <c r="S196" s="163"/>
      <c r="T196" s="182"/>
    </row>
    <row r="197" spans="3:20" ht="48" customHeight="1" x14ac:dyDescent="0.2">
      <c r="C197" s="155"/>
      <c r="F197" s="156"/>
      <c r="G197" s="156"/>
      <c r="H197" s="210"/>
      <c r="I197" s="195"/>
      <c r="J197" s="211"/>
      <c r="K197" s="187"/>
      <c r="L197" s="160"/>
      <c r="N197" s="161"/>
      <c r="O197" s="162"/>
      <c r="P197" s="162"/>
      <c r="Q197" s="134"/>
      <c r="R197" s="134"/>
      <c r="S197" s="163"/>
      <c r="T197" s="182"/>
    </row>
    <row r="198" spans="3:20" ht="48" customHeight="1" x14ac:dyDescent="0.2">
      <c r="C198" s="155"/>
      <c r="F198" s="156"/>
      <c r="G198" s="156"/>
      <c r="H198" s="210"/>
      <c r="I198" s="195"/>
      <c r="J198" s="211"/>
      <c r="K198" s="187"/>
      <c r="L198" s="160"/>
      <c r="N198" s="161"/>
      <c r="O198" s="162"/>
      <c r="P198" s="162"/>
      <c r="Q198" s="134"/>
      <c r="R198" s="134"/>
      <c r="S198" s="163"/>
      <c r="T198" s="182"/>
    </row>
    <row r="199" spans="3:20" ht="48" customHeight="1" x14ac:dyDescent="0.2">
      <c r="C199" s="155"/>
      <c r="F199" s="156"/>
      <c r="G199" s="156"/>
      <c r="H199" s="210"/>
      <c r="I199" s="158"/>
      <c r="J199" s="211"/>
      <c r="K199" s="187"/>
      <c r="L199" s="160"/>
      <c r="N199" s="161"/>
      <c r="O199" s="162"/>
      <c r="P199" s="162"/>
      <c r="Q199" s="134"/>
      <c r="R199" s="134"/>
      <c r="S199" s="163"/>
      <c r="T199" s="182"/>
    </row>
    <row r="200" spans="3:20" ht="48" customHeight="1" x14ac:dyDescent="0.2">
      <c r="C200" s="155"/>
      <c r="F200" s="156"/>
      <c r="G200" s="156"/>
      <c r="H200" s="210"/>
      <c r="I200" s="195"/>
      <c r="J200" s="211"/>
      <c r="K200" s="187"/>
      <c r="L200" s="160"/>
      <c r="N200" s="161"/>
      <c r="O200" s="162"/>
      <c r="P200" s="162"/>
      <c r="Q200" s="134"/>
      <c r="R200" s="134"/>
      <c r="S200" s="163"/>
      <c r="T200" s="182"/>
    </row>
    <row r="201" spans="3:20" ht="48" customHeight="1" x14ac:dyDescent="0.2">
      <c r="C201" s="155"/>
      <c r="F201" s="164"/>
      <c r="G201" s="164"/>
      <c r="H201" s="165"/>
      <c r="I201" s="195"/>
      <c r="J201" s="211"/>
      <c r="K201" s="159"/>
      <c r="L201" s="214"/>
      <c r="M201" s="167"/>
      <c r="N201" s="161"/>
      <c r="O201" s="162"/>
      <c r="P201" s="162"/>
      <c r="Q201" s="170"/>
      <c r="R201" s="196"/>
      <c r="S201" s="174"/>
      <c r="T201" s="164"/>
    </row>
    <row r="202" spans="3:20" ht="48" customHeight="1" x14ac:dyDescent="0.2">
      <c r="C202" s="155"/>
      <c r="F202" s="164"/>
      <c r="G202" s="164"/>
      <c r="H202" s="165"/>
      <c r="I202" s="195"/>
      <c r="J202" s="211"/>
      <c r="K202" s="159"/>
      <c r="L202" s="214"/>
      <c r="M202" s="167"/>
      <c r="N202" s="161"/>
      <c r="O202" s="162"/>
      <c r="P202" s="162"/>
      <c r="Q202" s="170"/>
      <c r="R202" s="196"/>
      <c r="S202" s="174"/>
      <c r="T202" s="164"/>
    </row>
    <row r="203" spans="3:20" ht="48" customHeight="1" x14ac:dyDescent="0.2">
      <c r="C203" s="155"/>
      <c r="F203" s="164"/>
      <c r="G203" s="164"/>
      <c r="H203" s="165"/>
      <c r="I203" s="195"/>
      <c r="J203" s="211"/>
      <c r="K203" s="159"/>
      <c r="L203" s="214"/>
      <c r="M203" s="167"/>
      <c r="N203" s="161"/>
      <c r="O203" s="162"/>
      <c r="P203" s="162"/>
      <c r="Q203" s="170"/>
      <c r="R203" s="196"/>
      <c r="S203" s="174"/>
      <c r="T203" s="164"/>
    </row>
    <row r="204" spans="3:20" ht="48" customHeight="1" x14ac:dyDescent="0.2">
      <c r="C204" s="155"/>
      <c r="F204" s="156"/>
      <c r="G204" s="156"/>
      <c r="H204" s="210"/>
      <c r="I204" s="195"/>
      <c r="J204" s="211"/>
      <c r="K204" s="187"/>
      <c r="L204" s="214"/>
      <c r="M204" s="167"/>
      <c r="N204" s="161"/>
      <c r="O204" s="162"/>
      <c r="P204" s="162"/>
      <c r="Q204" s="134"/>
      <c r="R204" s="134"/>
      <c r="S204" s="163"/>
      <c r="T204" s="182"/>
    </row>
    <row r="205" spans="3:20" ht="48" customHeight="1" x14ac:dyDescent="0.2">
      <c r="C205" s="179"/>
      <c r="F205" s="156"/>
      <c r="G205" s="156"/>
      <c r="H205" s="173"/>
      <c r="I205" s="200"/>
      <c r="J205" s="211"/>
      <c r="K205" s="187"/>
      <c r="L205" s="166"/>
      <c r="M205" s="177"/>
      <c r="N205" s="168"/>
      <c r="O205" s="169"/>
      <c r="P205" s="169"/>
      <c r="Q205" s="134"/>
      <c r="R205" s="134"/>
      <c r="S205" s="163"/>
      <c r="T205" s="182"/>
    </row>
    <row r="206" spans="3:20" ht="48" customHeight="1" x14ac:dyDescent="0.2">
      <c r="C206" s="179"/>
      <c r="F206" s="156"/>
      <c r="G206" s="156"/>
      <c r="H206" s="173"/>
      <c r="I206" s="201"/>
      <c r="J206" s="211"/>
      <c r="K206" s="187"/>
      <c r="L206" s="166"/>
      <c r="M206" s="167"/>
      <c r="N206" s="198"/>
      <c r="O206" s="169"/>
      <c r="P206" s="169"/>
      <c r="Q206" s="134"/>
      <c r="R206" s="134"/>
      <c r="S206" s="163"/>
      <c r="T206" s="182"/>
    </row>
    <row r="207" spans="3:20" ht="48" customHeight="1" x14ac:dyDescent="0.2">
      <c r="C207" s="103"/>
      <c r="F207" s="156"/>
      <c r="G207" s="156"/>
      <c r="H207" s="173"/>
      <c r="I207" s="171"/>
      <c r="J207" s="211"/>
      <c r="K207" s="187"/>
      <c r="L207" s="164"/>
      <c r="M207" s="167"/>
      <c r="N207" s="168"/>
      <c r="O207" s="180"/>
      <c r="P207" s="180"/>
      <c r="Q207" s="134"/>
      <c r="R207" s="134"/>
      <c r="S207" s="163"/>
      <c r="T207" s="182"/>
    </row>
    <row r="208" spans="3:20" ht="48" customHeight="1" x14ac:dyDescent="0.2">
      <c r="C208" s="179"/>
      <c r="F208" s="156"/>
      <c r="G208" s="156"/>
      <c r="H208" s="173"/>
      <c r="I208" s="201"/>
      <c r="J208" s="211"/>
      <c r="K208" s="187"/>
      <c r="L208" s="168"/>
      <c r="M208" s="177"/>
      <c r="N208" s="168"/>
      <c r="O208" s="169"/>
      <c r="P208" s="169"/>
      <c r="Q208" s="134"/>
      <c r="R208" s="134"/>
      <c r="S208" s="163"/>
      <c r="T208" s="182"/>
    </row>
    <row r="209" spans="3:20" ht="48" customHeight="1" x14ac:dyDescent="0.2">
      <c r="C209" s="179"/>
      <c r="F209" s="156"/>
      <c r="G209" s="156"/>
      <c r="H209" s="173"/>
      <c r="J209" s="211"/>
      <c r="K209" s="187"/>
      <c r="L209" s="168"/>
      <c r="M209" s="177"/>
      <c r="N209" s="168"/>
      <c r="O209" s="169"/>
      <c r="P209" s="169"/>
      <c r="Q209" s="134"/>
      <c r="R209" s="134"/>
      <c r="S209" s="163"/>
      <c r="T209" s="182"/>
    </row>
    <row r="210" spans="3:20" ht="48" customHeight="1" x14ac:dyDescent="0.2">
      <c r="C210" s="179"/>
      <c r="F210" s="164"/>
      <c r="G210" s="164"/>
      <c r="H210" s="203"/>
      <c r="J210" s="211"/>
      <c r="K210" s="159"/>
      <c r="L210" s="168"/>
      <c r="M210" s="177"/>
      <c r="N210" s="168"/>
      <c r="O210" s="169"/>
      <c r="P210" s="169"/>
      <c r="Q210" s="174"/>
      <c r="R210" s="175"/>
      <c r="S210" s="176"/>
      <c r="T210" s="164"/>
    </row>
    <row r="211" spans="3:20" ht="48" customHeight="1" x14ac:dyDescent="0.2">
      <c r="C211" s="209"/>
      <c r="F211" s="156"/>
      <c r="G211" s="164"/>
      <c r="H211" s="203"/>
      <c r="I211" s="183"/>
      <c r="J211" s="211"/>
      <c r="K211" s="159"/>
      <c r="M211" s="204"/>
      <c r="O211" s="169"/>
      <c r="P211" s="169"/>
      <c r="Q211" s="134"/>
      <c r="R211" s="134"/>
      <c r="S211" s="163"/>
      <c r="T211" s="182"/>
    </row>
    <row r="212" spans="3:20" ht="48" customHeight="1" x14ac:dyDescent="0.2">
      <c r="C212" s="179"/>
      <c r="F212" s="164"/>
      <c r="G212" s="164"/>
      <c r="H212" s="203"/>
      <c r="I212" s="183"/>
      <c r="J212" s="211"/>
      <c r="K212" s="159"/>
      <c r="L212" s="164"/>
      <c r="M212" s="204"/>
      <c r="O212" s="169"/>
      <c r="P212" s="169"/>
      <c r="Q212" s="198"/>
      <c r="R212" s="207"/>
      <c r="S212" s="208"/>
      <c r="T212" s="164"/>
    </row>
    <row r="213" spans="3:20" ht="48" customHeight="1" x14ac:dyDescent="0.2">
      <c r="C213" s="179"/>
      <c r="F213" s="156"/>
      <c r="G213" s="156"/>
      <c r="H213" s="210"/>
      <c r="I213" s="183"/>
      <c r="J213" s="211"/>
      <c r="K213" s="187"/>
      <c r="L213" s="164"/>
      <c r="M213" s="204"/>
      <c r="O213" s="169"/>
      <c r="P213" s="169"/>
      <c r="Q213" s="134"/>
      <c r="R213" s="134"/>
      <c r="S213" s="163"/>
      <c r="T213" s="182"/>
    </row>
    <row r="214" spans="3:20" ht="48" customHeight="1" x14ac:dyDescent="0.2">
      <c r="C214" s="179"/>
      <c r="F214" s="156"/>
      <c r="G214" s="164"/>
      <c r="H214" s="203"/>
      <c r="I214" s="183"/>
      <c r="J214" s="211"/>
      <c r="K214" s="159"/>
      <c r="L214" s="164"/>
      <c r="M214" s="204"/>
      <c r="O214" s="169"/>
      <c r="P214" s="169"/>
      <c r="Q214" s="193"/>
      <c r="R214" s="194"/>
      <c r="S214" s="193"/>
      <c r="T214" s="164"/>
    </row>
    <row r="215" spans="3:20" ht="48" customHeight="1" x14ac:dyDescent="0.2">
      <c r="C215" s="179"/>
      <c r="F215" s="156"/>
      <c r="G215" s="164"/>
      <c r="H215" s="203"/>
      <c r="I215" s="183"/>
      <c r="J215" s="211"/>
      <c r="K215" s="159"/>
      <c r="L215" s="164"/>
      <c r="M215" s="204"/>
      <c r="O215" s="169"/>
      <c r="P215" s="169"/>
      <c r="Q215" s="193"/>
      <c r="R215" s="194"/>
      <c r="S215" s="193"/>
      <c r="T215" s="164"/>
    </row>
    <row r="216" spans="3:20" ht="48" customHeight="1" x14ac:dyDescent="0.2">
      <c r="C216" s="179"/>
      <c r="F216" s="156"/>
      <c r="G216" s="164"/>
      <c r="H216" s="203"/>
      <c r="I216" s="183"/>
      <c r="J216" s="211"/>
      <c r="K216" s="159"/>
      <c r="L216" s="164"/>
      <c r="M216" s="204"/>
      <c r="O216" s="169"/>
      <c r="P216" s="169"/>
      <c r="Q216" s="193"/>
      <c r="R216" s="194"/>
      <c r="S216" s="193"/>
      <c r="T216" s="164"/>
    </row>
    <row r="217" spans="3:20" ht="48" customHeight="1" x14ac:dyDescent="0.2">
      <c r="C217" s="179"/>
      <c r="F217" s="156"/>
      <c r="G217" s="164"/>
      <c r="H217" s="203"/>
      <c r="I217" s="183"/>
      <c r="J217" s="211"/>
      <c r="K217" s="159"/>
      <c r="L217" s="199"/>
      <c r="M217" s="204"/>
      <c r="N217" s="102"/>
      <c r="O217" s="169"/>
      <c r="P217" s="169"/>
      <c r="Q217" s="193"/>
      <c r="R217" s="194"/>
      <c r="S217" s="193"/>
      <c r="T217" s="164"/>
    </row>
    <row r="218" spans="3:20" ht="48" customHeight="1" x14ac:dyDescent="0.2">
      <c r="C218" s="179"/>
      <c r="F218" s="156"/>
      <c r="G218" s="156"/>
      <c r="H218" s="210"/>
      <c r="I218" s="183"/>
      <c r="J218" s="211"/>
      <c r="K218" s="187"/>
      <c r="M218" s="204"/>
      <c r="O218" s="169"/>
      <c r="P218" s="169"/>
      <c r="Q218" s="134"/>
      <c r="R218" s="134"/>
      <c r="S218" s="163"/>
      <c r="T218" s="182"/>
    </row>
    <row r="219" spans="3:20" ht="48" customHeight="1" x14ac:dyDescent="0.2">
      <c r="C219" s="155"/>
      <c r="F219" s="156"/>
      <c r="G219" s="156"/>
      <c r="H219" s="210"/>
      <c r="I219" s="195"/>
      <c r="J219" s="211"/>
      <c r="K219" s="187"/>
      <c r="L219" s="188"/>
      <c r="M219" s="172"/>
      <c r="N219" s="161"/>
      <c r="O219" s="162"/>
      <c r="P219" s="162"/>
      <c r="Q219" s="134"/>
      <c r="R219" s="134"/>
      <c r="S219" s="163"/>
      <c r="T219" s="182"/>
    </row>
    <row r="220" spans="3:20" ht="48" customHeight="1" x14ac:dyDescent="0.2">
      <c r="C220" s="155"/>
      <c r="F220" s="156"/>
      <c r="G220" s="156"/>
      <c r="H220" s="210"/>
      <c r="I220" s="195"/>
      <c r="J220" s="211"/>
      <c r="K220" s="187"/>
      <c r="L220" s="166"/>
      <c r="M220" s="172"/>
      <c r="N220" s="161"/>
      <c r="O220" s="162"/>
      <c r="P220" s="162"/>
      <c r="Q220" s="134"/>
      <c r="R220" s="134"/>
      <c r="S220" s="163"/>
      <c r="T220" s="182"/>
    </row>
    <row r="221" spans="3:20" ht="48" customHeight="1" x14ac:dyDescent="0.2">
      <c r="C221" s="155"/>
      <c r="F221" s="156"/>
      <c r="G221" s="156"/>
      <c r="H221" s="210"/>
      <c r="I221" s="200"/>
      <c r="J221" s="211"/>
      <c r="K221" s="187"/>
      <c r="L221" s="166"/>
      <c r="M221" s="172"/>
      <c r="N221" s="161"/>
      <c r="O221" s="162"/>
      <c r="P221" s="162"/>
      <c r="Q221" s="134"/>
      <c r="R221" s="134"/>
      <c r="S221" s="163"/>
      <c r="T221" s="182"/>
    </row>
    <row r="222" spans="3:20" ht="48" customHeight="1" x14ac:dyDescent="0.2">
      <c r="C222" s="179"/>
      <c r="F222" s="156"/>
      <c r="G222" s="156"/>
      <c r="H222" s="173"/>
      <c r="I222" s="200"/>
      <c r="J222" s="211"/>
      <c r="K222" s="187"/>
      <c r="L222" s="166"/>
      <c r="M222" s="167"/>
      <c r="N222" s="168"/>
      <c r="O222" s="215"/>
      <c r="P222" s="215"/>
      <c r="Q222" s="134"/>
      <c r="R222" s="134"/>
      <c r="S222" s="163"/>
      <c r="T222" s="182"/>
    </row>
    <row r="223" spans="3:20" ht="48" customHeight="1" x14ac:dyDescent="0.2">
      <c r="C223" s="179"/>
      <c r="F223" s="156"/>
      <c r="G223" s="156"/>
      <c r="H223" s="173"/>
      <c r="I223" s="200"/>
      <c r="J223" s="211"/>
      <c r="K223" s="187"/>
      <c r="L223" s="166"/>
      <c r="M223" s="167"/>
      <c r="N223" s="168"/>
      <c r="O223" s="215"/>
      <c r="P223" s="215"/>
      <c r="Q223" s="134"/>
      <c r="R223" s="134"/>
      <c r="S223" s="163"/>
      <c r="T223" s="182"/>
    </row>
    <row r="224" spans="3:20" ht="48" customHeight="1" x14ac:dyDescent="0.2">
      <c r="C224" s="179"/>
      <c r="F224" s="156"/>
      <c r="G224" s="156"/>
      <c r="H224" s="173"/>
      <c r="I224" s="200"/>
      <c r="J224" s="211"/>
      <c r="K224" s="187"/>
      <c r="L224" s="166"/>
      <c r="M224" s="167"/>
      <c r="N224" s="168"/>
      <c r="O224" s="215"/>
      <c r="P224" s="215"/>
      <c r="Q224" s="134"/>
      <c r="R224" s="134"/>
      <c r="S224" s="163"/>
      <c r="T224" s="182"/>
    </row>
    <row r="225" spans="3:20" ht="48" customHeight="1" x14ac:dyDescent="0.2">
      <c r="C225" s="179"/>
      <c r="F225" s="156"/>
      <c r="G225" s="156"/>
      <c r="H225" s="173"/>
      <c r="I225" s="201"/>
      <c r="J225" s="211"/>
      <c r="K225" s="187"/>
      <c r="L225" s="166"/>
      <c r="M225" s="167"/>
      <c r="N225" s="198"/>
      <c r="O225" s="215"/>
      <c r="P225" s="215"/>
      <c r="Q225" s="134"/>
      <c r="R225" s="134"/>
      <c r="S225" s="163"/>
      <c r="T225" s="182"/>
    </row>
    <row r="226" spans="3:20" ht="48" customHeight="1" x14ac:dyDescent="0.2">
      <c r="C226" s="179"/>
      <c r="F226" s="156"/>
      <c r="G226" s="156"/>
      <c r="H226" s="173"/>
      <c r="I226" s="200"/>
      <c r="J226" s="211"/>
      <c r="K226" s="187"/>
      <c r="L226" s="166"/>
      <c r="M226" s="167"/>
      <c r="N226" s="168"/>
      <c r="O226" s="215"/>
      <c r="P226" s="215"/>
      <c r="Q226" s="134"/>
      <c r="R226" s="134"/>
      <c r="S226" s="163"/>
      <c r="T226" s="182"/>
    </row>
    <row r="227" spans="3:20" ht="48" customHeight="1" x14ac:dyDescent="0.2">
      <c r="C227" s="179"/>
      <c r="F227" s="156"/>
      <c r="G227" s="156"/>
      <c r="H227" s="173"/>
      <c r="I227" s="200"/>
      <c r="J227" s="211"/>
      <c r="K227" s="187"/>
      <c r="L227" s="164"/>
      <c r="M227" s="167"/>
      <c r="N227" s="168"/>
      <c r="O227" s="215"/>
      <c r="P227" s="215"/>
      <c r="Q227" s="134"/>
      <c r="R227" s="134"/>
      <c r="S227" s="163"/>
      <c r="T227" s="182"/>
    </row>
    <row r="228" spans="3:20" ht="48" customHeight="1" x14ac:dyDescent="0.2">
      <c r="C228" s="179"/>
      <c r="F228" s="156"/>
      <c r="G228" s="156"/>
      <c r="H228" s="173"/>
      <c r="I228" s="171"/>
      <c r="J228" s="211"/>
      <c r="K228" s="187"/>
      <c r="L228" s="164"/>
      <c r="M228" s="167"/>
      <c r="N228" s="168"/>
      <c r="O228" s="215"/>
      <c r="P228" s="215"/>
      <c r="Q228" s="134"/>
      <c r="R228" s="134"/>
      <c r="S228" s="163"/>
      <c r="T228" s="182"/>
    </row>
    <row r="229" spans="3:20" ht="48" customHeight="1" x14ac:dyDescent="0.2">
      <c r="C229" s="179"/>
      <c r="F229" s="156"/>
      <c r="G229" s="156"/>
      <c r="H229" s="173"/>
      <c r="I229" s="171"/>
      <c r="J229" s="211"/>
      <c r="K229" s="187"/>
      <c r="L229" s="166"/>
      <c r="M229" s="177"/>
      <c r="N229" s="168"/>
      <c r="O229" s="180"/>
      <c r="P229" s="180"/>
      <c r="Q229" s="134"/>
      <c r="R229" s="134"/>
      <c r="S229" s="163"/>
      <c r="T229" s="182"/>
    </row>
    <row r="230" spans="3:20" ht="48" customHeight="1" x14ac:dyDescent="0.2">
      <c r="C230" s="179"/>
      <c r="F230" s="156"/>
      <c r="G230" s="156"/>
      <c r="H230" s="165"/>
      <c r="I230" s="183"/>
      <c r="J230" s="159"/>
      <c r="K230" s="187"/>
      <c r="L230" s="216"/>
      <c r="M230" s="164"/>
      <c r="N230" s="102"/>
      <c r="O230" s="169"/>
      <c r="P230" s="169"/>
      <c r="Q230" s="134"/>
      <c r="R230" s="134"/>
      <c r="S230" s="163"/>
      <c r="T230" s="182"/>
    </row>
    <row r="231" spans="3:20" ht="48" customHeight="1" x14ac:dyDescent="0.2">
      <c r="C231" s="155"/>
      <c r="F231" s="164"/>
      <c r="G231" s="164"/>
      <c r="H231" s="192"/>
      <c r="I231" s="217"/>
      <c r="J231" s="159"/>
      <c r="K231" s="159"/>
      <c r="L231" s="164"/>
      <c r="M231" s="189"/>
      <c r="N231" s="168"/>
      <c r="O231" s="218"/>
      <c r="P231" s="180"/>
      <c r="Q231" s="205"/>
      <c r="R231" s="196"/>
      <c r="S231" s="206"/>
      <c r="T231" s="164"/>
    </row>
    <row r="232" spans="3:20" ht="48" customHeight="1" x14ac:dyDescent="0.2">
      <c r="C232" s="155"/>
      <c r="F232" s="164"/>
      <c r="G232" s="164"/>
      <c r="H232" s="192"/>
      <c r="I232" s="155"/>
      <c r="J232" s="159"/>
      <c r="K232" s="159"/>
      <c r="L232" s="164"/>
      <c r="M232" s="189"/>
      <c r="N232" s="168"/>
      <c r="O232" s="218"/>
      <c r="P232" s="180"/>
      <c r="Q232" s="205"/>
      <c r="R232" s="196"/>
      <c r="S232" s="206"/>
      <c r="T232" s="164"/>
    </row>
    <row r="233" spans="3:20" ht="48" customHeight="1" x14ac:dyDescent="0.2">
      <c r="C233" s="179"/>
      <c r="F233" s="156"/>
      <c r="G233" s="156"/>
      <c r="H233" s="192"/>
      <c r="I233" s="181"/>
      <c r="J233" s="159"/>
      <c r="K233" s="187"/>
      <c r="L233" s="216"/>
      <c r="M233" s="164"/>
      <c r="N233" s="102"/>
      <c r="O233" s="169"/>
      <c r="P233" s="169"/>
      <c r="Q233" s="134"/>
      <c r="R233" s="134"/>
      <c r="S233" s="163"/>
      <c r="T233" s="182"/>
    </row>
    <row r="234" spans="3:20" ht="48" customHeight="1" x14ac:dyDescent="0.2">
      <c r="C234" s="179"/>
      <c r="F234" s="156"/>
      <c r="G234" s="156"/>
      <c r="H234" s="210"/>
      <c r="I234" s="183"/>
      <c r="J234" s="159"/>
      <c r="K234" s="187"/>
      <c r="L234" s="216"/>
      <c r="M234" s="164"/>
      <c r="N234" s="102"/>
      <c r="O234" s="169"/>
      <c r="P234" s="169"/>
      <c r="Q234" s="134"/>
      <c r="R234" s="134"/>
      <c r="S234" s="163"/>
      <c r="T234" s="182"/>
    </row>
    <row r="235" spans="3:20" ht="48" customHeight="1" x14ac:dyDescent="0.2">
      <c r="C235" s="179"/>
      <c r="F235" s="156"/>
      <c r="G235" s="156"/>
      <c r="H235" s="165"/>
      <c r="I235" s="183"/>
      <c r="J235" s="159"/>
      <c r="K235" s="187"/>
      <c r="L235" s="216"/>
      <c r="M235" s="164"/>
      <c r="N235" s="102"/>
      <c r="O235" s="169"/>
      <c r="P235" s="169"/>
      <c r="Q235" s="134"/>
      <c r="R235" s="134"/>
      <c r="S235" s="163"/>
      <c r="T235" s="182"/>
    </row>
    <row r="236" spans="3:20" ht="48" customHeight="1" x14ac:dyDescent="0.2">
      <c r="C236" s="103"/>
      <c r="F236" s="156"/>
      <c r="G236" s="156"/>
      <c r="H236" s="165"/>
      <c r="I236" s="183"/>
      <c r="J236" s="159"/>
      <c r="K236" s="187"/>
      <c r="L236" s="164"/>
      <c r="M236" s="164"/>
      <c r="N236" s="102"/>
      <c r="O236" s="169"/>
      <c r="P236" s="169"/>
      <c r="Q236" s="134"/>
      <c r="R236" s="134"/>
      <c r="S236" s="163"/>
      <c r="T236" s="182"/>
    </row>
    <row r="237" spans="3:20" ht="48" customHeight="1" x14ac:dyDescent="0.2">
      <c r="C237" s="155"/>
      <c r="F237" s="156"/>
      <c r="G237" s="156"/>
      <c r="H237" s="165"/>
      <c r="I237" s="183"/>
      <c r="J237" s="159"/>
      <c r="K237" s="187"/>
      <c r="L237" s="216"/>
      <c r="M237" s="164"/>
      <c r="N237" s="102"/>
      <c r="O237" s="169"/>
      <c r="P237" s="169"/>
      <c r="Q237" s="134"/>
      <c r="R237" s="134"/>
      <c r="S237" s="163"/>
      <c r="T237" s="182"/>
    </row>
    <row r="238" spans="3:20" ht="48" customHeight="1" x14ac:dyDescent="0.2">
      <c r="C238" s="155"/>
      <c r="F238" s="156"/>
      <c r="G238" s="156"/>
      <c r="H238" s="192"/>
      <c r="I238" s="183"/>
      <c r="J238" s="159"/>
      <c r="K238" s="187"/>
      <c r="L238" s="216"/>
      <c r="M238" s="164"/>
      <c r="N238" s="102"/>
      <c r="O238" s="169"/>
      <c r="P238" s="169"/>
      <c r="Q238" s="134"/>
      <c r="R238" s="134"/>
      <c r="S238" s="163"/>
      <c r="T238" s="182"/>
    </row>
    <row r="239" spans="3:20" ht="48" customHeight="1" x14ac:dyDescent="0.2">
      <c r="C239" s="179"/>
      <c r="F239" s="156"/>
      <c r="G239" s="156"/>
      <c r="H239" s="165"/>
      <c r="I239" s="183"/>
      <c r="J239" s="159"/>
      <c r="K239" s="187"/>
      <c r="L239" s="216"/>
      <c r="M239" s="164"/>
      <c r="N239" s="102"/>
      <c r="O239" s="169"/>
      <c r="P239" s="169"/>
      <c r="Q239" s="134"/>
      <c r="R239" s="134"/>
      <c r="S239" s="163"/>
      <c r="T239" s="182"/>
    </row>
    <row r="240" spans="3:20" ht="48" customHeight="1" x14ac:dyDescent="0.2">
      <c r="C240" s="179"/>
      <c r="F240" s="164"/>
      <c r="G240" s="164"/>
      <c r="H240" s="192"/>
      <c r="I240" s="183"/>
      <c r="J240" s="159"/>
      <c r="K240" s="159"/>
      <c r="L240" s="216"/>
      <c r="M240" s="164"/>
      <c r="N240" s="102"/>
      <c r="O240" s="169"/>
      <c r="P240" s="169"/>
      <c r="Q240" s="205"/>
      <c r="R240" s="196"/>
      <c r="S240" s="206"/>
      <c r="T240" s="164"/>
    </row>
    <row r="241" spans="3:20" ht="48" customHeight="1" x14ac:dyDescent="0.2">
      <c r="C241" s="179"/>
      <c r="F241" s="164"/>
      <c r="G241" s="164"/>
      <c r="H241" s="192"/>
      <c r="I241" s="183"/>
      <c r="J241" s="159"/>
      <c r="K241" s="159"/>
      <c r="L241" s="216"/>
      <c r="M241" s="164"/>
      <c r="N241" s="102"/>
      <c r="O241" s="169"/>
      <c r="P241" s="169"/>
      <c r="Q241" s="205"/>
      <c r="R241" s="196"/>
      <c r="S241" s="206"/>
      <c r="T241" s="164"/>
    </row>
    <row r="242" spans="3:20" ht="48" customHeight="1" x14ac:dyDescent="0.2">
      <c r="C242" s="179"/>
      <c r="F242" s="164"/>
      <c r="G242" s="164"/>
      <c r="H242" s="192"/>
      <c r="I242" s="183"/>
      <c r="J242" s="159"/>
      <c r="K242" s="159"/>
      <c r="L242" s="216"/>
      <c r="M242" s="164"/>
      <c r="N242" s="102"/>
      <c r="O242" s="169"/>
      <c r="P242" s="169"/>
      <c r="Q242" s="205"/>
      <c r="R242" s="196"/>
      <c r="S242" s="206"/>
      <c r="T242" s="164"/>
    </row>
    <row r="243" spans="3:20" ht="48" customHeight="1" x14ac:dyDescent="0.2">
      <c r="C243" s="179"/>
      <c r="F243" s="156"/>
      <c r="G243" s="156"/>
      <c r="H243" s="192"/>
      <c r="I243" s="183"/>
      <c r="J243" s="159"/>
      <c r="K243" s="187"/>
      <c r="L243" s="164"/>
      <c r="M243" s="164"/>
      <c r="N243" s="102"/>
      <c r="O243" s="169"/>
      <c r="P243" s="169"/>
      <c r="Q243" s="134"/>
      <c r="R243" s="134"/>
      <c r="S243" s="163"/>
      <c r="T243" s="182"/>
    </row>
    <row r="244" spans="3:20" ht="48" customHeight="1" x14ac:dyDescent="0.2">
      <c r="C244" s="179"/>
      <c r="F244" s="164"/>
      <c r="G244" s="164"/>
      <c r="H244" s="192"/>
      <c r="I244" s="183"/>
      <c r="J244" s="159"/>
      <c r="K244" s="159"/>
      <c r="L244" s="216"/>
      <c r="M244" s="164"/>
      <c r="N244" s="102"/>
      <c r="O244" s="169"/>
      <c r="P244" s="169"/>
      <c r="Q244" s="205"/>
      <c r="R244" s="196"/>
      <c r="S244" s="206"/>
      <c r="T244" s="164"/>
    </row>
    <row r="245" spans="3:20" ht="48" customHeight="1" x14ac:dyDescent="0.2">
      <c r="C245" s="179"/>
      <c r="F245" s="164"/>
      <c r="G245" s="164"/>
      <c r="H245" s="192"/>
      <c r="I245" s="183"/>
      <c r="J245" s="159"/>
      <c r="K245" s="159"/>
      <c r="L245" s="164"/>
      <c r="M245" s="164"/>
      <c r="N245" s="102"/>
      <c r="O245" s="169"/>
      <c r="P245" s="169"/>
      <c r="Q245" s="205"/>
      <c r="R245" s="196"/>
      <c r="S245" s="206"/>
      <c r="T245" s="164"/>
    </row>
    <row r="246" spans="3:20" ht="48" customHeight="1" x14ac:dyDescent="0.2">
      <c r="C246" s="155"/>
      <c r="F246" s="156"/>
      <c r="G246" s="156"/>
      <c r="H246" s="157"/>
      <c r="I246" s="158"/>
      <c r="J246" s="159"/>
      <c r="K246" s="187"/>
      <c r="L246" s="166"/>
      <c r="N246" s="161"/>
      <c r="O246" s="162"/>
      <c r="P246" s="162"/>
      <c r="Q246" s="134"/>
      <c r="R246" s="134"/>
      <c r="S246" s="163"/>
      <c r="T246" s="182"/>
    </row>
    <row r="247" spans="3:20" ht="48" customHeight="1" x14ac:dyDescent="0.2">
      <c r="C247" s="155"/>
      <c r="F247" s="156"/>
      <c r="G247" s="156"/>
      <c r="H247" s="165"/>
      <c r="I247" s="195"/>
      <c r="J247" s="159"/>
      <c r="K247" s="187"/>
      <c r="L247" s="166"/>
      <c r="N247" s="161"/>
      <c r="O247" s="162"/>
      <c r="P247" s="162"/>
      <c r="Q247" s="134"/>
      <c r="R247" s="134"/>
      <c r="S247" s="163"/>
      <c r="T247" s="182"/>
    </row>
    <row r="248" spans="3:20" ht="48" customHeight="1" x14ac:dyDescent="0.2">
      <c r="C248" s="155"/>
      <c r="F248" s="156"/>
      <c r="G248" s="156"/>
      <c r="H248" s="157"/>
      <c r="I248" s="195"/>
      <c r="J248" s="159"/>
      <c r="K248" s="187"/>
      <c r="L248" s="166"/>
      <c r="N248" s="161"/>
      <c r="O248" s="162"/>
      <c r="P248" s="162"/>
      <c r="Q248" s="134"/>
      <c r="R248" s="134"/>
      <c r="S248" s="163"/>
      <c r="T248" s="182"/>
    </row>
    <row r="249" spans="3:20" ht="48" customHeight="1" x14ac:dyDescent="0.2">
      <c r="C249" s="219"/>
      <c r="F249" s="156"/>
      <c r="G249" s="156"/>
      <c r="H249" s="165"/>
      <c r="I249" s="195"/>
      <c r="J249" s="159"/>
      <c r="K249" s="187"/>
      <c r="L249" s="168"/>
      <c r="N249" s="161"/>
      <c r="O249" s="162"/>
      <c r="P249" s="162"/>
      <c r="Q249" s="134"/>
      <c r="R249" s="134"/>
      <c r="S249" s="163"/>
      <c r="T249" s="182"/>
    </row>
    <row r="250" spans="3:20" ht="48" customHeight="1" x14ac:dyDescent="0.2">
      <c r="C250" s="155"/>
      <c r="F250" s="156"/>
      <c r="G250" s="156"/>
      <c r="H250" s="165"/>
      <c r="I250" s="195"/>
      <c r="J250" s="159"/>
      <c r="K250" s="187"/>
      <c r="L250" s="166"/>
      <c r="N250" s="161"/>
      <c r="O250" s="162"/>
      <c r="P250" s="162"/>
      <c r="Q250" s="134"/>
      <c r="R250" s="134"/>
      <c r="S250" s="163"/>
      <c r="T250" s="182"/>
    </row>
    <row r="251" spans="3:20" ht="48" customHeight="1" x14ac:dyDescent="0.2">
      <c r="C251" s="220"/>
      <c r="F251" s="156"/>
      <c r="G251" s="156"/>
      <c r="H251" s="165"/>
      <c r="I251" s="195"/>
      <c r="J251" s="159"/>
      <c r="K251" s="187"/>
      <c r="L251" s="168"/>
      <c r="N251" s="161"/>
      <c r="O251" s="162"/>
      <c r="P251" s="162"/>
      <c r="Q251" s="134"/>
      <c r="R251" s="134"/>
      <c r="S251" s="163"/>
      <c r="T251" s="182"/>
    </row>
    <row r="252" spans="3:20" ht="48" customHeight="1" x14ac:dyDescent="0.2">
      <c r="C252" s="155"/>
      <c r="F252" s="164"/>
      <c r="G252" s="164"/>
      <c r="H252" s="157"/>
      <c r="I252" s="195"/>
      <c r="J252" s="159"/>
      <c r="K252" s="159"/>
      <c r="L252" s="168"/>
      <c r="N252" s="161"/>
      <c r="O252" s="162"/>
      <c r="P252" s="162"/>
      <c r="Q252" s="170"/>
      <c r="R252" s="196"/>
      <c r="S252" s="174"/>
      <c r="T252" s="164"/>
    </row>
    <row r="253" spans="3:20" ht="48" customHeight="1" x14ac:dyDescent="0.2">
      <c r="C253" s="155"/>
      <c r="F253" s="156"/>
      <c r="G253" s="156"/>
      <c r="H253" s="157"/>
      <c r="I253" s="195"/>
      <c r="J253" s="159"/>
      <c r="K253" s="187"/>
      <c r="L253" s="168"/>
      <c r="N253" s="161"/>
      <c r="O253" s="162"/>
      <c r="P253" s="162"/>
      <c r="Q253" s="134"/>
      <c r="R253" s="134"/>
      <c r="S253" s="163"/>
      <c r="T253" s="182"/>
    </row>
    <row r="254" spans="3:20" ht="48" customHeight="1" x14ac:dyDescent="0.2">
      <c r="C254" s="155"/>
      <c r="F254" s="164"/>
      <c r="G254" s="164"/>
      <c r="H254" s="157"/>
      <c r="I254" s="195"/>
      <c r="J254" s="159"/>
      <c r="K254" s="159"/>
      <c r="L254" s="168"/>
      <c r="N254" s="161"/>
      <c r="O254" s="162"/>
      <c r="P254" s="162"/>
      <c r="Q254" s="170"/>
      <c r="R254" s="196"/>
      <c r="S254" s="174"/>
      <c r="T254" s="164"/>
    </row>
    <row r="255" spans="3:20" ht="48" customHeight="1" x14ac:dyDescent="0.2">
      <c r="C255" s="155"/>
      <c r="F255" s="164"/>
      <c r="G255" s="164"/>
      <c r="H255" s="157"/>
      <c r="I255" s="195"/>
      <c r="J255" s="159"/>
      <c r="K255" s="159"/>
      <c r="L255" s="168"/>
      <c r="N255" s="161"/>
      <c r="O255" s="162"/>
      <c r="P255" s="162"/>
      <c r="Q255" s="170"/>
      <c r="R255" s="196"/>
      <c r="S255" s="174"/>
      <c r="T255" s="164"/>
    </row>
    <row r="256" spans="3:20" ht="48" customHeight="1" x14ac:dyDescent="0.2">
      <c r="C256" s="155"/>
      <c r="F256" s="156"/>
      <c r="G256" s="156"/>
      <c r="H256" s="165"/>
      <c r="I256" s="195"/>
      <c r="J256" s="159"/>
      <c r="K256" s="187"/>
      <c r="L256" s="160"/>
      <c r="N256" s="161"/>
      <c r="O256" s="162"/>
      <c r="P256" s="162"/>
      <c r="Q256" s="134"/>
      <c r="R256" s="134"/>
      <c r="S256" s="163"/>
      <c r="T256" s="182"/>
    </row>
    <row r="257" spans="3:20" ht="48" customHeight="1" x14ac:dyDescent="0.2">
      <c r="C257" s="155"/>
      <c r="F257" s="156"/>
      <c r="G257" s="156"/>
      <c r="H257" s="165"/>
      <c r="I257" s="195"/>
      <c r="J257" s="159"/>
      <c r="K257" s="187"/>
      <c r="L257" s="160"/>
      <c r="N257" s="161"/>
      <c r="O257" s="162"/>
      <c r="P257" s="162"/>
      <c r="Q257" s="134"/>
      <c r="R257" s="134"/>
      <c r="S257" s="163"/>
      <c r="T257" s="182"/>
    </row>
    <row r="258" spans="3:20" ht="48" customHeight="1" x14ac:dyDescent="0.2">
      <c r="C258" s="155"/>
      <c r="F258" s="156"/>
      <c r="G258" s="156"/>
      <c r="H258" s="157"/>
      <c r="I258" s="195"/>
      <c r="J258" s="159"/>
      <c r="K258" s="187"/>
      <c r="L258" s="160"/>
      <c r="N258" s="161"/>
      <c r="O258" s="162"/>
      <c r="P258" s="162"/>
      <c r="Q258" s="134"/>
      <c r="R258" s="134"/>
      <c r="S258" s="163"/>
      <c r="T258" s="182"/>
    </row>
    <row r="259" spans="3:20" ht="48" customHeight="1" x14ac:dyDescent="0.2">
      <c r="C259" s="155"/>
      <c r="F259" s="156"/>
      <c r="G259" s="156"/>
      <c r="H259" s="157"/>
      <c r="I259" s="195"/>
      <c r="J259" s="159"/>
      <c r="K259" s="187"/>
      <c r="L259" s="160"/>
      <c r="N259" s="161"/>
      <c r="O259" s="162"/>
      <c r="P259" s="162"/>
      <c r="Q259" s="134"/>
      <c r="R259" s="134"/>
      <c r="S259" s="163"/>
      <c r="T259" s="182"/>
    </row>
    <row r="260" spans="3:20" ht="48" customHeight="1" x14ac:dyDescent="0.2">
      <c r="C260" s="155"/>
      <c r="F260" s="156"/>
      <c r="G260" s="156"/>
      <c r="H260" s="157"/>
      <c r="I260" s="195"/>
      <c r="J260" s="159"/>
      <c r="K260" s="187"/>
      <c r="L260" s="160"/>
      <c r="N260" s="161"/>
      <c r="O260" s="162"/>
      <c r="P260" s="162"/>
      <c r="Q260" s="134"/>
      <c r="R260" s="134"/>
      <c r="S260" s="163"/>
      <c r="T260" s="182"/>
    </row>
    <row r="261" spans="3:20" ht="48" customHeight="1" x14ac:dyDescent="0.2">
      <c r="C261" s="155"/>
      <c r="F261" s="156"/>
      <c r="G261" s="156"/>
      <c r="H261" s="157"/>
      <c r="I261" s="195"/>
      <c r="J261" s="159"/>
      <c r="K261" s="187"/>
      <c r="L261" s="160"/>
      <c r="N261" s="161"/>
      <c r="O261" s="162"/>
      <c r="P261" s="162"/>
      <c r="Q261" s="134"/>
      <c r="R261" s="134"/>
      <c r="S261" s="163"/>
      <c r="T261" s="182"/>
    </row>
    <row r="262" spans="3:20" ht="48" customHeight="1" x14ac:dyDescent="0.2">
      <c r="C262" s="155"/>
      <c r="F262" s="156"/>
      <c r="G262" s="156"/>
      <c r="H262" s="157"/>
      <c r="I262" s="195"/>
      <c r="J262" s="159"/>
      <c r="K262" s="187"/>
      <c r="L262" s="160"/>
      <c r="N262" s="161"/>
      <c r="O262" s="162"/>
      <c r="P262" s="162"/>
      <c r="Q262" s="134"/>
      <c r="R262" s="134"/>
      <c r="S262" s="163"/>
      <c r="T262" s="182"/>
    </row>
    <row r="263" spans="3:20" ht="48" customHeight="1" x14ac:dyDescent="0.2">
      <c r="C263" s="155"/>
      <c r="F263" s="156"/>
      <c r="G263" s="156"/>
      <c r="H263" s="157"/>
      <c r="I263" s="195"/>
      <c r="J263" s="159"/>
      <c r="K263" s="187"/>
      <c r="L263" s="160"/>
      <c r="N263" s="161"/>
      <c r="O263" s="162"/>
      <c r="P263" s="162"/>
      <c r="Q263" s="134"/>
      <c r="R263" s="134"/>
      <c r="S263" s="163"/>
      <c r="T263" s="182"/>
    </row>
    <row r="264" spans="3:20" ht="48" customHeight="1" x14ac:dyDescent="0.2">
      <c r="C264" s="155"/>
      <c r="F264" s="156"/>
      <c r="G264" s="156"/>
      <c r="H264" s="157"/>
      <c r="I264" s="195"/>
      <c r="J264" s="159"/>
      <c r="K264" s="187"/>
      <c r="L264" s="160"/>
      <c r="N264" s="161"/>
      <c r="O264" s="162"/>
      <c r="P264" s="162"/>
      <c r="Q264" s="134"/>
      <c r="R264" s="134"/>
      <c r="S264" s="163"/>
      <c r="T264" s="182"/>
    </row>
    <row r="265" spans="3:20" ht="48" customHeight="1" x14ac:dyDescent="0.2">
      <c r="C265" s="179"/>
      <c r="F265" s="156"/>
      <c r="G265" s="156"/>
      <c r="H265" s="203"/>
      <c r="I265" s="200"/>
      <c r="J265" s="159"/>
      <c r="K265" s="187"/>
      <c r="L265" s="166"/>
      <c r="M265" s="102"/>
      <c r="N265" s="168"/>
      <c r="O265" s="215"/>
      <c r="P265" s="215"/>
      <c r="Q265" s="134"/>
      <c r="R265" s="134"/>
      <c r="S265" s="163"/>
      <c r="T265" s="182"/>
    </row>
    <row r="266" spans="3:20" ht="48" customHeight="1" x14ac:dyDescent="0.2">
      <c r="C266" s="179"/>
      <c r="F266" s="156"/>
      <c r="G266" s="156"/>
      <c r="H266" s="165"/>
      <c r="I266" s="200"/>
      <c r="J266" s="159"/>
      <c r="K266" s="187"/>
      <c r="L266" s="166"/>
      <c r="M266" s="102"/>
      <c r="N266" s="168"/>
      <c r="O266" s="215"/>
      <c r="P266" s="215"/>
      <c r="Q266" s="134"/>
      <c r="R266" s="134"/>
      <c r="S266" s="163"/>
      <c r="T266" s="182"/>
    </row>
    <row r="267" spans="3:20" ht="48" customHeight="1" x14ac:dyDescent="0.2">
      <c r="C267" s="179"/>
      <c r="F267" s="156"/>
      <c r="G267" s="156"/>
      <c r="H267" s="192"/>
      <c r="I267" s="200"/>
      <c r="J267" s="159"/>
      <c r="K267" s="187"/>
      <c r="L267" s="164"/>
      <c r="M267" s="102"/>
      <c r="N267" s="198"/>
      <c r="O267" s="215"/>
      <c r="P267" s="215"/>
      <c r="Q267" s="134"/>
      <c r="R267" s="134"/>
      <c r="S267" s="163"/>
      <c r="T267" s="182"/>
    </row>
    <row r="268" spans="3:20" ht="48" customHeight="1" x14ac:dyDescent="0.2">
      <c r="C268" s="179"/>
      <c r="F268" s="156"/>
      <c r="G268" s="156"/>
      <c r="H268" s="165"/>
      <c r="I268" s="171"/>
      <c r="J268" s="159"/>
      <c r="K268" s="187"/>
      <c r="L268" s="166"/>
      <c r="M268" s="102"/>
      <c r="N268" s="168"/>
      <c r="O268" s="169"/>
      <c r="P268" s="169"/>
      <c r="Q268" s="134"/>
      <c r="R268" s="134"/>
      <c r="S268" s="163"/>
      <c r="T268" s="182"/>
    </row>
    <row r="269" spans="3:20" ht="48" customHeight="1" x14ac:dyDescent="0.2">
      <c r="C269" s="179"/>
      <c r="F269" s="156"/>
      <c r="G269" s="156"/>
      <c r="H269" s="165"/>
      <c r="I269" s="171"/>
      <c r="J269" s="159"/>
      <c r="K269" s="187"/>
      <c r="L269" s="166"/>
      <c r="M269" s="102"/>
      <c r="N269" s="168"/>
      <c r="O269" s="169"/>
      <c r="P269" s="169"/>
      <c r="Q269" s="134"/>
      <c r="R269" s="134"/>
      <c r="S269" s="163"/>
      <c r="T269" s="182"/>
    </row>
    <row r="270" spans="3:20" ht="48" customHeight="1" x14ac:dyDescent="0.2">
      <c r="C270" s="179"/>
      <c r="F270" s="156"/>
      <c r="G270" s="156"/>
      <c r="H270" s="165"/>
      <c r="I270" s="171"/>
      <c r="J270" s="159"/>
      <c r="K270" s="187"/>
      <c r="L270" s="166"/>
      <c r="M270" s="102"/>
      <c r="N270" s="168"/>
      <c r="O270" s="169"/>
      <c r="P270" s="169"/>
      <c r="Q270" s="134"/>
      <c r="R270" s="134"/>
      <c r="S270" s="163"/>
      <c r="T270" s="182"/>
    </row>
    <row r="271" spans="3:20" ht="48" customHeight="1" x14ac:dyDescent="0.2">
      <c r="C271" s="179"/>
      <c r="F271" s="156"/>
      <c r="G271" s="156"/>
      <c r="H271" s="165"/>
      <c r="I271" s="221"/>
      <c r="J271" s="159"/>
      <c r="K271" s="187"/>
      <c r="L271" s="166"/>
      <c r="M271" s="102"/>
      <c r="N271" s="168"/>
      <c r="O271" s="169"/>
      <c r="P271" s="169"/>
      <c r="Q271" s="134"/>
      <c r="R271" s="134"/>
      <c r="S271" s="163"/>
      <c r="T271" s="182"/>
    </row>
    <row r="272" spans="3:20" ht="48" customHeight="1" x14ac:dyDescent="0.2">
      <c r="C272" s="179"/>
      <c r="F272" s="156"/>
      <c r="G272" s="156"/>
      <c r="H272" s="165"/>
      <c r="I272" s="222"/>
      <c r="J272" s="159"/>
      <c r="K272" s="187"/>
      <c r="L272" s="166"/>
      <c r="M272" s="102"/>
      <c r="N272" s="168"/>
      <c r="O272" s="169"/>
      <c r="P272" s="169"/>
      <c r="Q272" s="134"/>
      <c r="R272" s="134"/>
      <c r="S272" s="163"/>
      <c r="T272" s="182"/>
    </row>
    <row r="273" spans="3:20" ht="48" customHeight="1" x14ac:dyDescent="0.2">
      <c r="C273" s="179"/>
      <c r="F273" s="156"/>
      <c r="G273" s="156"/>
      <c r="H273" s="165"/>
      <c r="I273" s="200"/>
      <c r="J273" s="159"/>
      <c r="K273" s="187"/>
      <c r="L273" s="166"/>
      <c r="M273" s="102"/>
      <c r="N273" s="168"/>
      <c r="O273" s="169"/>
      <c r="P273" s="169"/>
      <c r="Q273" s="134"/>
      <c r="R273" s="134"/>
      <c r="S273" s="163"/>
      <c r="T273" s="182"/>
    </row>
    <row r="274" spans="3:20" ht="48" customHeight="1" x14ac:dyDescent="0.2">
      <c r="C274" s="179"/>
      <c r="F274" s="156"/>
      <c r="G274" s="156"/>
      <c r="H274" s="165"/>
      <c r="I274" s="200"/>
      <c r="J274" s="159"/>
      <c r="K274" s="187"/>
      <c r="L274" s="166"/>
      <c r="M274" s="102"/>
      <c r="N274" s="168"/>
      <c r="O274" s="169"/>
      <c r="P274" s="169"/>
      <c r="Q274" s="134"/>
      <c r="R274" s="134"/>
      <c r="S274" s="163"/>
      <c r="T274" s="182"/>
    </row>
    <row r="275" spans="3:20" ht="48" customHeight="1" x14ac:dyDescent="0.2">
      <c r="C275" s="179"/>
      <c r="F275" s="156"/>
      <c r="G275" s="156"/>
      <c r="H275" s="165"/>
      <c r="I275" s="171"/>
      <c r="J275" s="159"/>
      <c r="K275" s="187"/>
      <c r="L275" s="166"/>
      <c r="M275" s="102"/>
      <c r="N275" s="168"/>
      <c r="O275" s="169"/>
      <c r="P275" s="169"/>
      <c r="Q275" s="134"/>
      <c r="R275" s="134"/>
      <c r="S275" s="163"/>
      <c r="T275" s="182"/>
    </row>
    <row r="276" spans="3:20" ht="48" customHeight="1" x14ac:dyDescent="0.2">
      <c r="C276" s="179"/>
      <c r="F276" s="156"/>
      <c r="G276" s="156"/>
      <c r="H276" s="165"/>
      <c r="I276" s="200"/>
      <c r="J276" s="159"/>
      <c r="K276" s="187"/>
      <c r="L276" s="166"/>
      <c r="M276" s="102"/>
      <c r="N276" s="168"/>
      <c r="O276" s="215"/>
      <c r="P276" s="215"/>
      <c r="Q276" s="134"/>
      <c r="R276" s="134"/>
      <c r="S276" s="163"/>
      <c r="T276" s="182"/>
    </row>
    <row r="277" spans="3:20" ht="48" customHeight="1" x14ac:dyDescent="0.2">
      <c r="C277" s="179"/>
      <c r="F277" s="156"/>
      <c r="G277" s="156"/>
      <c r="H277" s="173"/>
      <c r="I277" s="200"/>
      <c r="J277" s="159"/>
      <c r="K277" s="187"/>
      <c r="L277" s="164"/>
      <c r="M277" s="102"/>
      <c r="N277" s="168"/>
      <c r="O277" s="215"/>
      <c r="P277" s="215"/>
      <c r="Q277" s="134"/>
      <c r="R277" s="134"/>
      <c r="S277" s="163"/>
      <c r="T277" s="182"/>
    </row>
    <row r="278" spans="3:20" ht="48" customHeight="1" x14ac:dyDescent="0.2">
      <c r="C278" s="179"/>
      <c r="F278" s="156"/>
      <c r="G278" s="156"/>
      <c r="H278" s="173"/>
      <c r="I278" s="200"/>
      <c r="J278" s="159"/>
      <c r="K278" s="187"/>
      <c r="L278" s="166"/>
      <c r="M278" s="199"/>
      <c r="N278" s="168"/>
      <c r="O278" s="215"/>
      <c r="P278" s="215"/>
      <c r="Q278" s="134"/>
      <c r="R278" s="134"/>
      <c r="S278" s="163"/>
      <c r="T278" s="182"/>
    </row>
    <row r="279" spans="3:20" ht="48" customHeight="1" x14ac:dyDescent="0.2">
      <c r="C279" s="179"/>
      <c r="F279" s="156"/>
      <c r="G279" s="156"/>
      <c r="H279" s="173"/>
      <c r="I279" s="200"/>
      <c r="J279" s="159"/>
      <c r="K279" s="187"/>
      <c r="L279" s="164"/>
      <c r="M279" s="102"/>
      <c r="N279" s="168"/>
      <c r="O279" s="215"/>
      <c r="P279" s="215"/>
      <c r="Q279" s="134"/>
      <c r="R279" s="134"/>
      <c r="S279" s="163"/>
      <c r="T279" s="182"/>
    </row>
    <row r="280" spans="3:20" ht="48" customHeight="1" x14ac:dyDescent="0.2">
      <c r="C280" s="179"/>
      <c r="F280" s="156"/>
      <c r="G280" s="156"/>
      <c r="H280" s="173"/>
      <c r="I280" s="200"/>
      <c r="J280" s="159"/>
      <c r="K280" s="187"/>
      <c r="L280" s="164"/>
      <c r="M280" s="102"/>
      <c r="N280" s="168"/>
      <c r="O280" s="215"/>
      <c r="P280" s="215"/>
      <c r="Q280" s="134"/>
      <c r="R280" s="134"/>
      <c r="S280" s="163"/>
      <c r="T280" s="182"/>
    </row>
    <row r="281" spans="3:20" ht="48" customHeight="1" x14ac:dyDescent="0.2">
      <c r="C281" s="179"/>
      <c r="F281" s="156"/>
      <c r="G281" s="156"/>
      <c r="H281" s="165"/>
      <c r="I281" s="171"/>
      <c r="J281" s="159"/>
      <c r="K281" s="187"/>
      <c r="L281" s="166"/>
      <c r="M281" s="102"/>
      <c r="N281" s="223"/>
      <c r="O281" s="215"/>
      <c r="P281" s="215"/>
      <c r="Q281" s="134"/>
      <c r="R281" s="134"/>
      <c r="S281" s="163"/>
      <c r="T281" s="182"/>
    </row>
    <row r="282" spans="3:20" ht="48" customHeight="1" x14ac:dyDescent="0.2">
      <c r="C282" s="179"/>
      <c r="F282" s="156"/>
      <c r="G282" s="156"/>
      <c r="H282" s="173"/>
      <c r="I282" s="201"/>
      <c r="J282" s="159"/>
      <c r="K282" s="187"/>
      <c r="L282" s="185"/>
      <c r="M282" s="178"/>
      <c r="N282" s="168"/>
      <c r="O282" s="215"/>
      <c r="P282" s="215"/>
      <c r="Q282" s="134"/>
      <c r="R282" s="134"/>
      <c r="S282" s="163"/>
      <c r="T282" s="182"/>
    </row>
    <row r="283" spans="3:20" ht="48" customHeight="1" x14ac:dyDescent="0.2">
      <c r="C283" s="179"/>
      <c r="F283" s="156"/>
      <c r="G283" s="156"/>
      <c r="H283" s="165"/>
      <c r="I283" s="171"/>
      <c r="J283" s="159"/>
      <c r="K283" s="187"/>
      <c r="L283" s="164"/>
      <c r="M283" s="102"/>
      <c r="N283" s="168"/>
      <c r="O283" s="169"/>
      <c r="P283" s="169"/>
      <c r="Q283" s="134"/>
      <c r="R283" s="134"/>
      <c r="S283" s="163"/>
      <c r="T283" s="182"/>
    </row>
    <row r="284" spans="3:20" ht="48" customHeight="1" x14ac:dyDescent="0.2">
      <c r="C284" s="179"/>
      <c r="F284" s="156"/>
      <c r="G284" s="156"/>
      <c r="H284" s="165"/>
      <c r="I284" s="171"/>
      <c r="J284" s="159"/>
      <c r="K284" s="187"/>
      <c r="L284" s="166"/>
      <c r="M284" s="102"/>
      <c r="N284" s="202"/>
      <c r="O284" s="180"/>
      <c r="P284" s="180"/>
      <c r="Q284" s="134"/>
      <c r="R284" s="134"/>
      <c r="S284" s="163"/>
      <c r="T284" s="182"/>
    </row>
    <row r="285" spans="3:20" ht="48" customHeight="1" x14ac:dyDescent="0.2">
      <c r="C285" s="179"/>
      <c r="F285" s="156"/>
      <c r="G285" s="156"/>
      <c r="H285" s="165"/>
      <c r="I285" s="200"/>
      <c r="J285" s="159"/>
      <c r="K285" s="187"/>
      <c r="L285" s="166"/>
      <c r="M285" s="102"/>
      <c r="N285" s="168"/>
      <c r="O285" s="215"/>
      <c r="P285" s="215"/>
      <c r="Q285" s="134"/>
      <c r="R285" s="134"/>
      <c r="S285" s="163"/>
      <c r="T285" s="182"/>
    </row>
    <row r="286" spans="3:20" ht="48" customHeight="1" x14ac:dyDescent="0.2">
      <c r="C286" s="103"/>
      <c r="F286" s="156"/>
      <c r="G286" s="156"/>
      <c r="H286" s="173"/>
      <c r="I286" s="201"/>
      <c r="J286" s="159"/>
      <c r="K286" s="187"/>
      <c r="L286" s="166"/>
      <c r="M286" s="102"/>
      <c r="N286" s="198"/>
      <c r="O286" s="169"/>
      <c r="P286" s="169"/>
      <c r="Q286" s="134"/>
      <c r="R286" s="134"/>
      <c r="S286" s="163"/>
      <c r="T286" s="182"/>
    </row>
    <row r="287" spans="3:20" ht="48" customHeight="1" x14ac:dyDescent="0.2">
      <c r="C287" s="103"/>
      <c r="F287" s="156"/>
      <c r="G287" s="156"/>
      <c r="H287" s="173"/>
      <c r="I287" s="201"/>
      <c r="J287" s="159"/>
      <c r="K287" s="187"/>
      <c r="L287" s="166"/>
      <c r="M287" s="102"/>
      <c r="N287" s="168"/>
      <c r="O287" s="215"/>
      <c r="P287" s="215"/>
      <c r="Q287" s="134"/>
      <c r="R287" s="134"/>
      <c r="S287" s="163"/>
      <c r="T287" s="182"/>
    </row>
    <row r="288" spans="3:20" ht="48" customHeight="1" x14ac:dyDescent="0.2">
      <c r="C288" s="179"/>
      <c r="F288" s="156"/>
      <c r="G288" s="156"/>
      <c r="H288" s="173"/>
      <c r="I288" s="201"/>
      <c r="J288" s="159"/>
      <c r="K288" s="187"/>
      <c r="L288" s="185"/>
      <c r="M288" s="178"/>
      <c r="N288" s="198"/>
      <c r="O288" s="169"/>
      <c r="P288" s="169"/>
      <c r="Q288" s="134"/>
      <c r="R288" s="134"/>
      <c r="S288" s="163"/>
      <c r="T288" s="182"/>
    </row>
    <row r="289" spans="3:20" ht="48" customHeight="1" x14ac:dyDescent="0.2">
      <c r="C289" s="179"/>
      <c r="F289" s="156"/>
      <c r="G289" s="156"/>
      <c r="H289" s="173"/>
      <c r="I289" s="201"/>
      <c r="J289" s="159"/>
      <c r="K289" s="187"/>
      <c r="L289" s="185"/>
      <c r="M289" s="178"/>
      <c r="N289" s="198"/>
      <c r="O289" s="169"/>
      <c r="P289" s="169"/>
      <c r="Q289" s="134"/>
      <c r="R289" s="134"/>
      <c r="S289" s="163"/>
      <c r="T289" s="182"/>
    </row>
    <row r="290" spans="3:20" ht="48" customHeight="1" x14ac:dyDescent="0.2">
      <c r="C290" s="179"/>
      <c r="F290" s="156"/>
      <c r="G290" s="156"/>
      <c r="H290" s="165"/>
      <c r="I290" s="171"/>
      <c r="J290" s="159"/>
      <c r="K290" s="187"/>
      <c r="L290" s="166"/>
      <c r="M290" s="102"/>
      <c r="N290" s="168"/>
      <c r="O290" s="215"/>
      <c r="P290" s="215"/>
      <c r="Q290" s="134"/>
      <c r="R290" s="134"/>
      <c r="S290" s="163"/>
      <c r="T290" s="182"/>
    </row>
    <row r="291" spans="3:20" ht="48" customHeight="1" x14ac:dyDescent="0.2">
      <c r="C291" s="179"/>
      <c r="F291" s="156"/>
      <c r="G291" s="156"/>
      <c r="H291" s="173"/>
      <c r="I291" s="200"/>
      <c r="J291" s="159"/>
      <c r="K291" s="187"/>
      <c r="L291" s="166"/>
      <c r="M291" s="102"/>
      <c r="N291" s="168"/>
      <c r="O291" s="215"/>
      <c r="P291" s="215"/>
      <c r="Q291" s="134"/>
      <c r="R291" s="134"/>
      <c r="S291" s="163"/>
      <c r="T291" s="182"/>
    </row>
    <row r="292" spans="3:20" ht="48" customHeight="1" x14ac:dyDescent="0.2">
      <c r="C292" s="155"/>
      <c r="F292" s="156"/>
      <c r="G292" s="164"/>
      <c r="H292" s="192"/>
      <c r="I292" s="171"/>
      <c r="J292" s="159"/>
      <c r="K292" s="159"/>
      <c r="L292" s="166"/>
      <c r="M292" s="102"/>
      <c r="N292" s="168"/>
      <c r="O292" s="180"/>
      <c r="P292" s="180"/>
      <c r="Q292" s="174"/>
      <c r="R292" s="175"/>
      <c r="S292" s="176"/>
      <c r="T292" s="164"/>
    </row>
    <row r="293" spans="3:20" ht="48" customHeight="1" x14ac:dyDescent="0.2">
      <c r="C293" s="179"/>
      <c r="F293" s="156"/>
      <c r="G293" s="156"/>
      <c r="H293" s="165"/>
      <c r="I293" s="200"/>
      <c r="J293" s="159"/>
      <c r="K293" s="187"/>
      <c r="L293" s="166"/>
      <c r="M293" s="102"/>
      <c r="N293" s="168"/>
      <c r="O293" s="215"/>
      <c r="P293" s="215"/>
      <c r="Q293" s="134"/>
      <c r="R293" s="134"/>
      <c r="S293" s="163"/>
      <c r="T293" s="182"/>
    </row>
    <row r="294" spans="3:20" ht="48" customHeight="1" x14ac:dyDescent="0.2">
      <c r="C294" s="179"/>
      <c r="F294" s="156"/>
      <c r="G294" s="156"/>
      <c r="H294" s="165"/>
      <c r="I294" s="171"/>
      <c r="J294" s="159"/>
      <c r="K294" s="187"/>
      <c r="L294" s="164"/>
      <c r="M294" s="178"/>
      <c r="N294" s="168"/>
      <c r="O294" s="215"/>
      <c r="P294" s="215"/>
      <c r="Q294" s="134"/>
      <c r="R294" s="134"/>
      <c r="S294" s="163"/>
      <c r="T294" s="182"/>
    </row>
    <row r="295" spans="3:20" ht="48" customHeight="1" x14ac:dyDescent="0.2">
      <c r="C295" s="224"/>
      <c r="F295" s="156"/>
      <c r="G295" s="156"/>
      <c r="H295" s="225"/>
      <c r="I295" s="186"/>
      <c r="J295" s="159"/>
      <c r="K295" s="226"/>
      <c r="L295" s="227"/>
      <c r="M295" s="227"/>
      <c r="N295" s="228"/>
      <c r="O295" s="190"/>
      <c r="P295" s="180"/>
      <c r="Q295" s="134"/>
      <c r="R295" s="134"/>
      <c r="S295" s="163"/>
      <c r="T295" s="182"/>
    </row>
    <row r="296" spans="3:20" ht="48" customHeight="1" x14ac:dyDescent="0.2">
      <c r="C296" s="224"/>
      <c r="F296" s="156"/>
      <c r="G296" s="156"/>
      <c r="H296" s="225"/>
      <c r="I296" s="186"/>
      <c r="J296" s="159"/>
      <c r="K296" s="226"/>
      <c r="L296" s="227"/>
      <c r="M296" s="227"/>
      <c r="N296" s="228"/>
      <c r="O296" s="190"/>
      <c r="P296" s="180"/>
      <c r="Q296" s="134"/>
      <c r="R296" s="134"/>
      <c r="S296" s="163"/>
      <c r="T296" s="182"/>
    </row>
    <row r="297" spans="3:20" ht="48" customHeight="1" x14ac:dyDescent="0.2">
      <c r="C297" s="224"/>
      <c r="F297" s="156"/>
      <c r="G297" s="156"/>
      <c r="H297" s="225"/>
      <c r="I297" s="186"/>
      <c r="J297" s="159"/>
      <c r="K297" s="226"/>
      <c r="L297" s="227"/>
      <c r="M297" s="227"/>
      <c r="N297" s="228"/>
      <c r="O297" s="190"/>
      <c r="P297" s="180"/>
      <c r="Q297" s="134"/>
      <c r="R297" s="134"/>
      <c r="S297" s="163"/>
      <c r="T297" s="182"/>
    </row>
    <row r="298" spans="3:20" ht="48" customHeight="1" x14ac:dyDescent="0.2">
      <c r="C298" s="191"/>
      <c r="F298" s="156"/>
      <c r="G298" s="156"/>
      <c r="H298" s="229"/>
      <c r="I298" s="186"/>
      <c r="J298" s="159"/>
      <c r="K298" s="226"/>
      <c r="L298" s="227"/>
      <c r="M298" s="227"/>
      <c r="N298" s="228"/>
      <c r="O298" s="190"/>
      <c r="P298" s="180"/>
      <c r="Q298" s="134"/>
      <c r="R298" s="134"/>
      <c r="S298" s="163"/>
      <c r="T298" s="182"/>
    </row>
    <row r="299" spans="3:20" ht="48" customHeight="1" x14ac:dyDescent="0.2">
      <c r="C299" s="191"/>
      <c r="F299" s="156"/>
      <c r="G299" s="156"/>
      <c r="H299" s="229"/>
      <c r="I299" s="186"/>
      <c r="J299" s="159"/>
      <c r="K299" s="226"/>
      <c r="L299" s="227"/>
      <c r="M299" s="227"/>
      <c r="N299" s="228"/>
      <c r="O299" s="190"/>
      <c r="P299" s="180"/>
      <c r="Q299" s="134"/>
      <c r="R299" s="134"/>
      <c r="S299" s="163"/>
      <c r="T299" s="182"/>
    </row>
    <row r="300" spans="3:20" ht="48" customHeight="1" x14ac:dyDescent="0.2">
      <c r="C300" s="224"/>
      <c r="F300" s="156"/>
      <c r="G300" s="156"/>
      <c r="H300" s="229"/>
      <c r="I300" s="186"/>
      <c r="J300" s="159"/>
      <c r="K300" s="226"/>
      <c r="L300" s="227"/>
      <c r="M300" s="227"/>
      <c r="N300" s="228"/>
      <c r="O300" s="190"/>
      <c r="P300" s="180"/>
      <c r="Q300" s="134"/>
      <c r="R300" s="134"/>
      <c r="S300" s="163"/>
      <c r="T300" s="182"/>
    </row>
    <row r="301" spans="3:20" ht="48" customHeight="1" x14ac:dyDescent="0.2">
      <c r="C301" s="224"/>
      <c r="F301" s="156"/>
      <c r="G301" s="156"/>
      <c r="H301" s="229"/>
      <c r="I301" s="186"/>
      <c r="J301" s="159"/>
      <c r="K301" s="226"/>
      <c r="L301" s="227"/>
      <c r="M301" s="227"/>
      <c r="N301" s="228"/>
      <c r="O301" s="190"/>
      <c r="P301" s="180"/>
      <c r="Q301" s="134"/>
      <c r="R301" s="134"/>
      <c r="S301" s="163"/>
      <c r="T301" s="182"/>
    </row>
    <row r="302" spans="3:20" ht="48" customHeight="1" x14ac:dyDescent="0.2">
      <c r="C302" s="224"/>
      <c r="F302" s="156"/>
      <c r="G302" s="156"/>
      <c r="H302" s="203"/>
      <c r="I302" s="186"/>
      <c r="J302" s="159"/>
      <c r="K302" s="226"/>
      <c r="L302" s="227"/>
      <c r="M302" s="227"/>
      <c r="N302" s="228"/>
      <c r="O302" s="190"/>
      <c r="P302" s="190"/>
      <c r="Q302" s="134"/>
      <c r="R302" s="134"/>
      <c r="S302" s="163"/>
      <c r="T302" s="182"/>
    </row>
    <row r="303" spans="3:20" ht="48" customHeight="1" x14ac:dyDescent="0.2">
      <c r="C303" s="224"/>
      <c r="F303" s="156"/>
      <c r="G303" s="156"/>
      <c r="H303" s="210"/>
      <c r="I303" s="186"/>
      <c r="J303" s="159"/>
      <c r="K303" s="226"/>
      <c r="L303" s="227"/>
      <c r="M303" s="227"/>
      <c r="N303" s="228"/>
      <c r="O303" s="190"/>
      <c r="P303" s="190"/>
      <c r="Q303" s="134"/>
      <c r="R303" s="134"/>
      <c r="S303" s="163"/>
      <c r="T303" s="182"/>
    </row>
    <row r="304" spans="3:20" ht="48" customHeight="1" x14ac:dyDescent="0.2">
      <c r="C304" s="224"/>
      <c r="F304" s="156"/>
      <c r="G304" s="156"/>
      <c r="H304" s="210"/>
      <c r="I304" s="186"/>
      <c r="J304" s="159"/>
      <c r="K304" s="226"/>
      <c r="L304" s="227"/>
      <c r="M304" s="227"/>
      <c r="N304" s="228"/>
      <c r="O304" s="190"/>
      <c r="P304" s="190"/>
      <c r="Q304" s="134"/>
      <c r="R304" s="134"/>
      <c r="S304" s="163"/>
      <c r="T304" s="182"/>
    </row>
    <row r="305" spans="3:20" ht="48" customHeight="1" x14ac:dyDescent="0.2">
      <c r="C305" s="224"/>
      <c r="F305" s="156"/>
      <c r="G305" s="156"/>
      <c r="H305" s="210"/>
      <c r="I305" s="186"/>
      <c r="J305" s="159"/>
      <c r="K305" s="226"/>
      <c r="L305" s="227"/>
      <c r="M305" s="227"/>
      <c r="N305" s="228"/>
      <c r="O305" s="190"/>
      <c r="P305" s="190"/>
      <c r="Q305" s="134"/>
      <c r="R305" s="134"/>
      <c r="S305" s="163"/>
      <c r="T305" s="182"/>
    </row>
    <row r="306" spans="3:20" ht="48" customHeight="1" x14ac:dyDescent="0.2">
      <c r="C306" s="224"/>
      <c r="F306" s="156"/>
      <c r="G306" s="156"/>
      <c r="H306" s="210"/>
      <c r="I306" s="186"/>
      <c r="J306" s="159"/>
      <c r="K306" s="226"/>
      <c r="L306" s="227"/>
      <c r="M306" s="227"/>
      <c r="N306" s="228"/>
      <c r="O306" s="190"/>
      <c r="P306" s="190"/>
      <c r="Q306" s="134"/>
      <c r="R306" s="134"/>
      <c r="S306" s="163"/>
      <c r="T306" s="182"/>
    </row>
    <row r="307" spans="3:20" ht="48" customHeight="1" x14ac:dyDescent="0.2">
      <c r="C307" s="155"/>
      <c r="F307" s="156"/>
      <c r="G307" s="156"/>
      <c r="H307" s="229"/>
      <c r="I307" s="186"/>
      <c r="J307" s="159"/>
      <c r="K307" s="226"/>
      <c r="L307" s="227"/>
      <c r="M307" s="227"/>
      <c r="N307" s="228"/>
      <c r="O307" s="190"/>
      <c r="P307" s="190"/>
      <c r="Q307" s="134"/>
      <c r="R307" s="134"/>
      <c r="S307" s="163"/>
      <c r="T307" s="182"/>
    </row>
    <row r="308" spans="3:20" ht="48" customHeight="1" x14ac:dyDescent="0.2">
      <c r="C308" s="155"/>
      <c r="F308" s="156"/>
      <c r="G308" s="156"/>
      <c r="H308" s="230"/>
      <c r="I308" s="186"/>
      <c r="J308" s="159"/>
      <c r="K308" s="226"/>
      <c r="L308" s="227"/>
      <c r="M308" s="227"/>
      <c r="N308" s="228"/>
      <c r="O308" s="190"/>
      <c r="P308" s="190"/>
      <c r="Q308" s="134"/>
      <c r="R308" s="134"/>
      <c r="S308" s="163"/>
      <c r="T308" s="182"/>
    </row>
    <row r="309" spans="3:20" ht="48" customHeight="1" x14ac:dyDescent="0.2">
      <c r="C309" s="179"/>
      <c r="F309" s="156"/>
      <c r="G309" s="156"/>
      <c r="H309" s="210"/>
      <c r="I309" s="186"/>
      <c r="J309" s="159"/>
      <c r="K309" s="226"/>
      <c r="L309" s="227"/>
      <c r="M309" s="227"/>
      <c r="N309" s="228"/>
      <c r="O309" s="190"/>
      <c r="P309" s="180"/>
      <c r="Q309" s="134"/>
      <c r="R309" s="134"/>
      <c r="S309" s="163"/>
      <c r="T309" s="182"/>
    </row>
    <row r="310" spans="3:20" ht="48" customHeight="1" x14ac:dyDescent="0.2">
      <c r="C310" s="179"/>
      <c r="F310" s="156"/>
      <c r="G310" s="156"/>
      <c r="H310" s="210"/>
      <c r="I310" s="186"/>
      <c r="J310" s="159"/>
      <c r="K310" s="226"/>
      <c r="L310" s="227"/>
      <c r="M310" s="227"/>
      <c r="N310" s="228"/>
      <c r="O310" s="190"/>
      <c r="P310" s="180"/>
      <c r="Q310" s="134"/>
      <c r="R310" s="134"/>
      <c r="S310" s="163"/>
      <c r="T310" s="182"/>
    </row>
    <row r="311" spans="3:20" ht="48" customHeight="1" x14ac:dyDescent="0.2">
      <c r="C311" s="155"/>
      <c r="F311" s="156"/>
      <c r="G311" s="156"/>
      <c r="H311" s="165"/>
      <c r="I311" s="195"/>
      <c r="J311" s="159"/>
      <c r="K311" s="226"/>
      <c r="L311" s="231"/>
      <c r="M311" s="232"/>
      <c r="N311" s="233"/>
      <c r="O311" s="162"/>
      <c r="P311" s="162"/>
      <c r="Q311" s="134"/>
      <c r="R311" s="134"/>
      <c r="S311" s="163"/>
      <c r="T311" s="182"/>
    </row>
    <row r="312" spans="3:20" ht="48" customHeight="1" x14ac:dyDescent="0.2">
      <c r="C312" s="181"/>
      <c r="D312" s="234"/>
      <c r="E312" s="235"/>
      <c r="F312" s="156"/>
      <c r="G312" s="156"/>
      <c r="H312" s="165"/>
      <c r="I312" s="195"/>
      <c r="J312" s="159"/>
      <c r="K312" s="226"/>
      <c r="L312" s="236"/>
      <c r="M312" s="232"/>
      <c r="N312" s="233"/>
      <c r="O312" s="162"/>
      <c r="P312" s="162"/>
      <c r="Q312" s="134"/>
      <c r="R312" s="134"/>
      <c r="S312" s="163"/>
      <c r="T312" s="182"/>
    </row>
    <row r="313" spans="3:20" ht="48" customHeight="1" x14ac:dyDescent="0.2">
      <c r="C313" s="224"/>
      <c r="F313" s="156"/>
      <c r="G313" s="156"/>
      <c r="H313" s="237"/>
      <c r="I313" s="195"/>
      <c r="J313" s="159"/>
      <c r="K313" s="226"/>
      <c r="L313" s="231"/>
      <c r="M313" s="232"/>
      <c r="N313" s="233"/>
      <c r="O313" s="162"/>
      <c r="P313" s="162"/>
      <c r="Q313" s="134"/>
      <c r="R313" s="134"/>
      <c r="S313" s="163"/>
      <c r="T313" s="182"/>
    </row>
    <row r="314" spans="3:20" ht="48" customHeight="1" x14ac:dyDescent="0.2">
      <c r="C314" s="155"/>
      <c r="F314" s="156"/>
      <c r="G314" s="156"/>
      <c r="H314" s="165"/>
      <c r="I314" s="195"/>
      <c r="J314" s="159"/>
      <c r="K314" s="226"/>
      <c r="L314" s="236"/>
      <c r="M314" s="232"/>
      <c r="N314" s="233"/>
      <c r="O314" s="162"/>
      <c r="P314" s="162"/>
      <c r="Q314" s="134"/>
      <c r="R314" s="134"/>
      <c r="S314" s="163"/>
      <c r="T314" s="182"/>
    </row>
    <row r="315" spans="3:20" ht="48" customHeight="1" x14ac:dyDescent="0.2">
      <c r="C315" s="155"/>
      <c r="F315" s="156"/>
      <c r="G315" s="156"/>
      <c r="H315" s="165"/>
      <c r="I315" s="195"/>
      <c r="J315" s="159"/>
      <c r="K315" s="226"/>
      <c r="L315" s="236"/>
      <c r="M315" s="232"/>
      <c r="N315" s="233"/>
      <c r="O315" s="162"/>
      <c r="P315" s="162"/>
      <c r="Q315" s="134"/>
      <c r="R315" s="134"/>
      <c r="S315" s="163"/>
      <c r="T315" s="182"/>
    </row>
    <row r="316" spans="3:20" ht="48" customHeight="1" x14ac:dyDescent="0.2">
      <c r="C316" s="155"/>
      <c r="F316" s="156"/>
      <c r="G316" s="156"/>
      <c r="H316" s="165"/>
      <c r="I316" s="195"/>
      <c r="J316" s="159"/>
      <c r="K316" s="226"/>
      <c r="L316" s="231"/>
      <c r="M316" s="232"/>
      <c r="N316" s="233"/>
      <c r="O316" s="162"/>
      <c r="P316" s="162"/>
      <c r="Q316" s="134"/>
      <c r="R316" s="134"/>
      <c r="S316" s="163"/>
      <c r="T316" s="182"/>
    </row>
    <row r="317" spans="3:20" ht="48" customHeight="1" x14ac:dyDescent="0.2">
      <c r="C317" s="155"/>
      <c r="F317" s="156"/>
      <c r="G317" s="156"/>
      <c r="H317" s="165"/>
      <c r="I317" s="195"/>
      <c r="J317" s="159"/>
      <c r="K317" s="226"/>
      <c r="L317" s="236"/>
      <c r="M317" s="232"/>
      <c r="N317" s="233"/>
      <c r="O317" s="162"/>
      <c r="P317" s="162"/>
      <c r="Q317" s="134"/>
      <c r="R317" s="134"/>
      <c r="S317" s="163"/>
      <c r="T317" s="182"/>
    </row>
    <row r="318" spans="3:20" ht="48" customHeight="1" x14ac:dyDescent="0.2">
      <c r="C318" s="155"/>
      <c r="F318" s="156"/>
      <c r="G318" s="156"/>
      <c r="H318" s="165"/>
      <c r="I318" s="197"/>
      <c r="J318" s="159"/>
      <c r="K318" s="226"/>
      <c r="L318" s="164"/>
      <c r="M318" s="238"/>
      <c r="N318" s="239"/>
      <c r="O318" s="180"/>
      <c r="P318" s="180"/>
      <c r="Q318" s="134"/>
      <c r="R318" s="134"/>
      <c r="S318" s="163"/>
      <c r="T318" s="182"/>
    </row>
    <row r="319" spans="3:20" ht="48" customHeight="1" x14ac:dyDescent="0.2">
      <c r="C319" s="155"/>
      <c r="F319" s="156"/>
      <c r="G319" s="156"/>
      <c r="H319" s="165"/>
      <c r="I319" s="171"/>
      <c r="J319" s="159"/>
      <c r="K319" s="226"/>
      <c r="L319" s="166"/>
      <c r="M319" s="238"/>
      <c r="N319" s="239"/>
      <c r="O319" s="180"/>
      <c r="P319" s="180"/>
      <c r="Q319" s="134"/>
      <c r="R319" s="134"/>
      <c r="S319" s="163"/>
      <c r="T319" s="182"/>
    </row>
    <row r="320" spans="3:20" ht="48" customHeight="1" x14ac:dyDescent="0.2">
      <c r="C320" s="155"/>
      <c r="F320" s="156"/>
      <c r="G320" s="156"/>
      <c r="H320" s="165"/>
      <c r="I320" s="171"/>
      <c r="J320" s="159"/>
      <c r="K320" s="226"/>
      <c r="L320" s="166"/>
      <c r="M320" s="238"/>
      <c r="N320" s="239"/>
      <c r="O320" s="180"/>
      <c r="P320" s="180"/>
      <c r="Q320" s="134"/>
      <c r="R320" s="134"/>
      <c r="S320" s="163"/>
      <c r="T320" s="182"/>
    </row>
    <row r="321" spans="3:20" ht="48" customHeight="1" x14ac:dyDescent="0.2">
      <c r="C321" s="155"/>
      <c r="F321" s="156"/>
      <c r="G321" s="156"/>
      <c r="H321" s="165"/>
      <c r="I321" s="171"/>
      <c r="J321" s="159"/>
      <c r="K321" s="226"/>
      <c r="L321" s="166"/>
      <c r="M321" s="238"/>
      <c r="N321" s="239"/>
      <c r="O321" s="180"/>
      <c r="P321" s="180"/>
      <c r="Q321" s="134"/>
      <c r="R321" s="134"/>
      <c r="S321" s="163"/>
      <c r="T321" s="182"/>
    </row>
    <row r="322" spans="3:20" ht="48" customHeight="1" x14ac:dyDescent="0.2">
      <c r="C322" s="155"/>
      <c r="F322" s="156"/>
      <c r="G322" s="156"/>
      <c r="H322" s="165"/>
      <c r="I322" s="171"/>
      <c r="J322" s="159"/>
      <c r="K322" s="226"/>
      <c r="L322" s="164"/>
      <c r="M322" s="238"/>
      <c r="N322" s="233"/>
      <c r="O322" s="180"/>
      <c r="P322" s="180"/>
      <c r="Q322" s="134"/>
      <c r="R322" s="134"/>
      <c r="S322" s="163"/>
      <c r="T322" s="182"/>
    </row>
    <row r="323" spans="3:20" ht="48" customHeight="1" x14ac:dyDescent="0.2">
      <c r="C323" s="240"/>
      <c r="F323" s="156"/>
      <c r="G323" s="156"/>
      <c r="H323" s="173"/>
      <c r="I323" s="171"/>
      <c r="J323" s="159"/>
      <c r="K323" s="226"/>
      <c r="L323" s="166"/>
      <c r="M323" s="238"/>
      <c r="N323" s="233"/>
      <c r="O323" s="180"/>
      <c r="P323" s="180"/>
      <c r="Q323" s="134"/>
      <c r="R323" s="134"/>
      <c r="S323" s="163"/>
      <c r="T323" s="182"/>
    </row>
    <row r="324" spans="3:20" ht="48" customHeight="1" x14ac:dyDescent="0.2">
      <c r="C324" s="179"/>
      <c r="F324" s="156"/>
      <c r="G324" s="156"/>
      <c r="H324" s="173"/>
      <c r="I324" s="200"/>
      <c r="J324" s="159"/>
      <c r="K324" s="226"/>
      <c r="L324" s="166"/>
      <c r="M324" s="238"/>
      <c r="N324" s="233"/>
      <c r="O324" s="180"/>
      <c r="P324" s="180"/>
      <c r="Q324" s="134"/>
      <c r="R324" s="134"/>
      <c r="S324" s="163"/>
      <c r="T324" s="182"/>
    </row>
  </sheetData>
  <autoFilter ref="A2:IC117" xr:uid="{00000000-0009-0000-0000-000000000000}"/>
  <mergeCells count="18">
    <mergeCell ref="L1:L2"/>
    <mergeCell ref="N1:N2"/>
    <mergeCell ref="B1:B2"/>
    <mergeCell ref="C1:C2"/>
    <mergeCell ref="H1:H2"/>
    <mergeCell ref="A1:A2"/>
    <mergeCell ref="T1:T2"/>
    <mergeCell ref="F1:F2"/>
    <mergeCell ref="G1:G2"/>
    <mergeCell ref="D1:D2"/>
    <mergeCell ref="E1:E2"/>
    <mergeCell ref="M1:M2"/>
    <mergeCell ref="O1:O2"/>
    <mergeCell ref="P1:P2"/>
    <mergeCell ref="Q1:S1"/>
    <mergeCell ref="I1:I2"/>
    <mergeCell ref="J1:J2"/>
    <mergeCell ref="K1:K2"/>
  </mergeCells>
  <phoneticPr fontId="2"/>
  <conditionalFormatting sqref="H1 H325:H64204">
    <cfRule type="cellIs" dxfId="15" priority="90" stopIfTrue="1" operator="equal">
      <formula>"作物"</formula>
    </cfRule>
    <cfRule type="cellIs" dxfId="14" priority="91" stopIfTrue="1" operator="equal">
      <formula>"野菜"</formula>
    </cfRule>
    <cfRule type="cellIs" dxfId="13" priority="92" stopIfTrue="1" operator="equal">
      <formula>"果樹"</formula>
    </cfRule>
  </conditionalFormatting>
  <conditionalFormatting sqref="A3:A124 A192:A64531">
    <cfRule type="cellIs" dxfId="12" priority="95" stopIfTrue="1" operator="equal">
      <formula>"出荷中"</formula>
    </cfRule>
  </conditionalFormatting>
  <conditionalFormatting sqref="A1">
    <cfRule type="cellIs" dxfId="11" priority="82" stopIfTrue="1" operator="equal">
      <formula>"出荷中"</formula>
    </cfRule>
  </conditionalFormatting>
  <conditionalFormatting sqref="B3:B324">
    <cfRule type="expression" dxfId="10" priority="84" stopIfTrue="1">
      <formula>OR($G3:$H3="中止")</formula>
    </cfRule>
    <cfRule type="cellIs" dxfId="9" priority="85" stopIfTrue="1" operator="greaterThan">
      <formula>0</formula>
    </cfRule>
  </conditionalFormatting>
  <conditionalFormatting sqref="A125:A191">
    <cfRule type="cellIs" dxfId="8" priority="3" stopIfTrue="1" operator="equal">
      <formula>"出荷中"</formula>
    </cfRule>
  </conditionalFormatting>
  <pageMargins left="0.51181102362204722" right="0.39370078740157483" top="0.55118110236220474" bottom="0.55118110236220474" header="0.51181102362204722" footer="0.51181102362204722"/>
  <pageSetup paperSize="9" scale="31" fitToHeight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69"/>
  <sheetViews>
    <sheetView tabSelected="1" view="pageBreakPreview" zoomScale="80" zoomScaleNormal="85" zoomScaleSheetLayoutView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1" sqref="B1:B2"/>
    </sheetView>
  </sheetViews>
  <sheetFormatPr defaultColWidth="9" defaultRowHeight="13" x14ac:dyDescent="0.2"/>
  <cols>
    <col min="1" max="1" width="3" style="10" customWidth="1"/>
    <col min="2" max="2" width="6" style="10" bestFit="1" customWidth="1"/>
    <col min="3" max="3" width="28.453125" style="86" customWidth="1"/>
    <col min="4" max="4" width="28.453125" style="103" customWidth="1"/>
    <col min="5" max="5" width="14.08984375" style="103" customWidth="1"/>
    <col min="6" max="6" width="20.36328125" style="10" customWidth="1"/>
    <col min="7" max="7" width="22.7265625" style="10" customWidth="1"/>
    <col min="8" max="8" width="3" style="10" customWidth="1"/>
    <col min="9" max="9" width="20.26953125" style="86" customWidth="1"/>
    <col min="10" max="10" width="10.6328125" style="101" customWidth="1"/>
    <col min="11" max="11" width="10.7265625" style="101" customWidth="1"/>
    <col min="12" max="12" width="14.90625" style="102" customWidth="1"/>
    <col min="13" max="13" width="25.08984375" style="10" customWidth="1"/>
    <col min="14" max="14" width="15" style="10" customWidth="1"/>
    <col min="15" max="15" width="10.7265625" style="104" customWidth="1"/>
    <col min="16" max="16" width="9.6328125" style="100" customWidth="1"/>
    <col min="17" max="17" width="5.6328125" style="105" customWidth="1"/>
    <col min="18" max="18" width="9.7265625" style="105" bestFit="1" customWidth="1"/>
    <col min="19" max="19" width="12.26953125" style="105" bestFit="1" customWidth="1"/>
    <col min="20" max="20" width="30.90625" style="138" customWidth="1"/>
    <col min="21" max="16384" width="9" style="34"/>
  </cols>
  <sheetData>
    <row r="1" spans="1:22" ht="13.5" customHeight="1" x14ac:dyDescent="0.2">
      <c r="A1" s="432" t="s">
        <v>203</v>
      </c>
      <c r="B1" s="428" t="s">
        <v>0</v>
      </c>
      <c r="C1" s="430" t="s">
        <v>19</v>
      </c>
      <c r="D1" s="435" t="s">
        <v>110</v>
      </c>
      <c r="E1" s="435" t="s">
        <v>111</v>
      </c>
      <c r="F1" s="434" t="s">
        <v>205</v>
      </c>
      <c r="G1" s="434" t="s">
        <v>206</v>
      </c>
      <c r="H1" s="428" t="s">
        <v>23</v>
      </c>
      <c r="I1" s="430" t="s">
        <v>4</v>
      </c>
      <c r="J1" s="440" t="s">
        <v>5</v>
      </c>
      <c r="K1" s="440" t="s">
        <v>6</v>
      </c>
      <c r="L1" s="442" t="s">
        <v>1</v>
      </c>
      <c r="M1" s="428" t="s">
        <v>10</v>
      </c>
      <c r="N1" s="428" t="s">
        <v>2</v>
      </c>
      <c r="O1" s="438" t="s">
        <v>8</v>
      </c>
      <c r="P1" s="438" t="s">
        <v>22</v>
      </c>
      <c r="Q1" s="439" t="s">
        <v>204</v>
      </c>
      <c r="R1" s="439"/>
      <c r="S1" s="439"/>
      <c r="T1" s="433" t="s">
        <v>7</v>
      </c>
    </row>
    <row r="2" spans="1:22" ht="52" x14ac:dyDescent="0.2">
      <c r="A2" s="429"/>
      <c r="B2" s="429"/>
      <c r="C2" s="431"/>
      <c r="D2" s="436"/>
      <c r="E2" s="436"/>
      <c r="F2" s="434"/>
      <c r="G2" s="434"/>
      <c r="H2" s="431"/>
      <c r="I2" s="431"/>
      <c r="J2" s="440"/>
      <c r="K2" s="441"/>
      <c r="L2" s="437"/>
      <c r="M2" s="437"/>
      <c r="N2" s="428"/>
      <c r="O2" s="437"/>
      <c r="P2" s="437"/>
      <c r="Q2" s="251" t="s">
        <v>13</v>
      </c>
      <c r="R2" s="251" t="s">
        <v>14</v>
      </c>
      <c r="S2" s="251" t="s">
        <v>15</v>
      </c>
      <c r="T2" s="433"/>
    </row>
    <row r="3" spans="1:22" ht="48" customHeight="1" x14ac:dyDescent="0.2">
      <c r="A3" s="85" t="str">
        <f t="shared" ref="A3:A53" ca="1" si="0">IF(NOW()&gt;O3,IF(NOW()&lt;P3,"出荷中","終了"),"")</f>
        <v>出荷中</v>
      </c>
      <c r="B3" s="2">
        <v>1</v>
      </c>
      <c r="C3" s="149" t="s">
        <v>135</v>
      </c>
      <c r="D3" s="4" t="str">
        <f>VLOOKUP(C3,確認責任者連絡先!$C$3:$E$79,3,FALSE)</f>
        <v>四国中央市新宮町馬立4491-1</v>
      </c>
      <c r="E3" s="4" t="str">
        <f>VLOOKUP(C3,確認責任者連絡先!$C$3:$F$79,4,FALSE)</f>
        <v>0896-72-3111</v>
      </c>
      <c r="F3" s="306" t="s">
        <v>450</v>
      </c>
      <c r="G3" s="306" t="s">
        <v>381</v>
      </c>
      <c r="H3" s="241" t="s">
        <v>17</v>
      </c>
      <c r="I3" s="249" t="s">
        <v>458</v>
      </c>
      <c r="J3" s="59" t="s">
        <v>258</v>
      </c>
      <c r="K3" s="68" t="s">
        <v>484</v>
      </c>
      <c r="L3" s="250" t="s">
        <v>234</v>
      </c>
      <c r="M3" s="250" t="s">
        <v>18</v>
      </c>
      <c r="N3" s="2" t="s">
        <v>485</v>
      </c>
      <c r="O3" s="247">
        <v>45047</v>
      </c>
      <c r="P3" s="247">
        <v>45412</v>
      </c>
      <c r="Q3" s="278">
        <v>1</v>
      </c>
      <c r="R3" s="279">
        <v>44</v>
      </c>
      <c r="S3" s="280">
        <v>300</v>
      </c>
      <c r="T3" s="306" t="s">
        <v>382</v>
      </c>
      <c r="U3" s="83"/>
      <c r="V3" s="84"/>
    </row>
    <row r="4" spans="1:22" ht="60" customHeight="1" x14ac:dyDescent="0.2">
      <c r="A4" s="85" t="str">
        <f t="shared" ca="1" si="0"/>
        <v>出荷中</v>
      </c>
      <c r="B4" s="2">
        <v>2</v>
      </c>
      <c r="C4" s="149" t="s">
        <v>135</v>
      </c>
      <c r="D4" s="4" t="str">
        <f>VLOOKUP(C4,確認責任者連絡先!$C$3:$E$79,3,FALSE)</f>
        <v>四国中央市新宮町馬立4491-1</v>
      </c>
      <c r="E4" s="4" t="str">
        <f>VLOOKUP(C4,確認責任者連絡先!$C$3:$F$79,4,FALSE)</f>
        <v>0896-72-3111</v>
      </c>
      <c r="F4" s="306" t="s">
        <v>385</v>
      </c>
      <c r="G4" s="306" t="s">
        <v>386</v>
      </c>
      <c r="H4" s="242" t="s">
        <v>17</v>
      </c>
      <c r="I4" s="246" t="s">
        <v>458</v>
      </c>
      <c r="J4" s="59" t="s">
        <v>471</v>
      </c>
      <c r="K4" s="68" t="s">
        <v>383</v>
      </c>
      <c r="L4" s="250" t="s">
        <v>371</v>
      </c>
      <c r="M4" s="250" t="s">
        <v>372</v>
      </c>
      <c r="N4" s="2" t="s">
        <v>486</v>
      </c>
      <c r="O4" s="248">
        <v>45047</v>
      </c>
      <c r="P4" s="248">
        <v>45412</v>
      </c>
      <c r="Q4" s="278">
        <v>1</v>
      </c>
      <c r="R4" s="279">
        <v>20</v>
      </c>
      <c r="S4" s="280">
        <v>240</v>
      </c>
      <c r="T4" s="306" t="s">
        <v>389</v>
      </c>
      <c r="U4" s="83"/>
      <c r="V4" s="84"/>
    </row>
    <row r="5" spans="1:22" ht="48" customHeight="1" x14ac:dyDescent="0.2">
      <c r="A5" s="85" t="str">
        <f t="shared" ca="1" si="0"/>
        <v>出荷中</v>
      </c>
      <c r="B5" s="2">
        <v>3</v>
      </c>
      <c r="C5" s="149" t="s">
        <v>135</v>
      </c>
      <c r="D5" s="4" t="str">
        <f>VLOOKUP(C5,確認責任者連絡先!$C$3:$E$79,3,FALSE)</f>
        <v>四国中央市新宮町馬立4491-1</v>
      </c>
      <c r="E5" s="4" t="str">
        <f>VLOOKUP(C5,確認責任者連絡先!$C$3:$F$79,4,FALSE)</f>
        <v>0896-72-3111</v>
      </c>
      <c r="F5" s="306" t="s">
        <v>387</v>
      </c>
      <c r="G5" s="306" t="s">
        <v>388</v>
      </c>
      <c r="H5" s="241" t="s">
        <v>17</v>
      </c>
      <c r="I5" s="246" t="s">
        <v>458</v>
      </c>
      <c r="J5" s="128" t="s">
        <v>267</v>
      </c>
      <c r="K5" s="68" t="s">
        <v>384</v>
      </c>
      <c r="L5" s="250" t="s">
        <v>371</v>
      </c>
      <c r="M5" s="250" t="s">
        <v>372</v>
      </c>
      <c r="N5" s="2" t="s">
        <v>486</v>
      </c>
      <c r="O5" s="248">
        <v>45047</v>
      </c>
      <c r="P5" s="248">
        <v>45412</v>
      </c>
      <c r="Q5" s="278">
        <v>1</v>
      </c>
      <c r="R5" s="279">
        <v>62</v>
      </c>
      <c r="S5" s="280">
        <v>917</v>
      </c>
      <c r="T5" s="306" t="s">
        <v>390</v>
      </c>
      <c r="U5" s="83"/>
      <c r="V5" s="84"/>
    </row>
    <row r="6" spans="1:22" ht="48" customHeight="1" x14ac:dyDescent="0.2">
      <c r="A6" s="85" t="str">
        <f t="shared" ca="1" si="0"/>
        <v>出荷中</v>
      </c>
      <c r="B6" s="2">
        <v>4</v>
      </c>
      <c r="C6" s="149" t="s">
        <v>445</v>
      </c>
      <c r="D6" s="4" t="str">
        <f>VLOOKUP(C6,確認責任者連絡先!$C$3:$E$79,3,FALSE)</f>
        <v>四国中央市下柏町848-1</v>
      </c>
      <c r="E6" s="4" t="str">
        <f>VLOOKUP(C6,確認責任者連絡先!$C$3:$F$79,4,FALSE)</f>
        <v>0896-24-1107</v>
      </c>
      <c r="F6" s="306" t="s">
        <v>393</v>
      </c>
      <c r="G6" s="306" t="s">
        <v>269</v>
      </c>
      <c r="H6" s="92" t="s">
        <v>16</v>
      </c>
      <c r="I6" s="249" t="s">
        <v>459</v>
      </c>
      <c r="J6" s="128" t="s">
        <v>472</v>
      </c>
      <c r="K6" s="68" t="s">
        <v>391</v>
      </c>
      <c r="L6" s="250" t="s">
        <v>487</v>
      </c>
      <c r="M6" s="250" t="s">
        <v>488</v>
      </c>
      <c r="N6" s="2" t="s">
        <v>486</v>
      </c>
      <c r="O6" s="248">
        <v>45047</v>
      </c>
      <c r="P6" s="248">
        <v>45392</v>
      </c>
      <c r="Q6" s="281">
        <v>1</v>
      </c>
      <c r="R6" s="282">
        <v>20</v>
      </c>
      <c r="S6" s="283">
        <v>36000</v>
      </c>
      <c r="T6" s="306" t="s">
        <v>394</v>
      </c>
      <c r="U6" s="83"/>
      <c r="V6" s="84"/>
    </row>
    <row r="7" spans="1:22" ht="48" customHeight="1" x14ac:dyDescent="0.2">
      <c r="A7" s="85" t="str">
        <f t="shared" ca="1" si="0"/>
        <v>出荷中</v>
      </c>
      <c r="B7" s="2">
        <v>5</v>
      </c>
      <c r="C7" s="149" t="s">
        <v>445</v>
      </c>
      <c r="D7" s="4" t="str">
        <f>VLOOKUP(C7,確認責任者連絡先!$C$3:$E$79,3,FALSE)</f>
        <v>四国中央市下柏町848-1</v>
      </c>
      <c r="E7" s="4" t="str">
        <f>VLOOKUP(C7,確認責任者連絡先!$C$3:$F$79,4,FALSE)</f>
        <v>0896-24-1107</v>
      </c>
      <c r="F7" s="306" t="s">
        <v>393</v>
      </c>
      <c r="G7" s="306" t="s">
        <v>269</v>
      </c>
      <c r="H7" s="92" t="s">
        <v>16</v>
      </c>
      <c r="I7" s="249" t="s">
        <v>460</v>
      </c>
      <c r="J7" s="128" t="s">
        <v>473</v>
      </c>
      <c r="K7" s="68" t="s">
        <v>392</v>
      </c>
      <c r="L7" s="250" t="s">
        <v>487</v>
      </c>
      <c r="M7" s="250" t="s">
        <v>488</v>
      </c>
      <c r="N7" s="2" t="s">
        <v>486</v>
      </c>
      <c r="O7" s="248">
        <v>45047</v>
      </c>
      <c r="P7" s="248">
        <v>45488</v>
      </c>
      <c r="Q7" s="281">
        <v>1</v>
      </c>
      <c r="R7" s="282">
        <v>15</v>
      </c>
      <c r="S7" s="283">
        <v>54000</v>
      </c>
      <c r="T7" s="306" t="s">
        <v>394</v>
      </c>
      <c r="U7" s="83"/>
      <c r="V7" s="84"/>
    </row>
    <row r="8" spans="1:22" ht="48" customHeight="1" x14ac:dyDescent="0.2">
      <c r="A8" s="85" t="str">
        <f t="shared" ca="1" si="0"/>
        <v>終了</v>
      </c>
      <c r="B8" s="2">
        <v>6</v>
      </c>
      <c r="C8" s="149" t="s">
        <v>446</v>
      </c>
      <c r="D8" s="4" t="str">
        <f>VLOOKUP(C8,確認責任者連絡先!$C$3:$E$79,3,FALSE)</f>
        <v>新居浜市泉池町10-1</v>
      </c>
      <c r="E8" s="4" t="str">
        <f>VLOOKUP(C8,確認責任者連絡先!$C$3:$F$79,4,FALSE)</f>
        <v>0897-35-2468</v>
      </c>
      <c r="F8" s="306" t="s">
        <v>451</v>
      </c>
      <c r="G8" s="306" t="s">
        <v>396</v>
      </c>
      <c r="H8" s="94" t="s">
        <v>21</v>
      </c>
      <c r="I8" s="6" t="s">
        <v>215</v>
      </c>
      <c r="J8" s="128" t="s">
        <v>474</v>
      </c>
      <c r="K8" s="68" t="s">
        <v>395</v>
      </c>
      <c r="L8" s="18" t="s">
        <v>371</v>
      </c>
      <c r="M8" s="250" t="s">
        <v>489</v>
      </c>
      <c r="N8" s="129" t="s">
        <v>490</v>
      </c>
      <c r="O8" s="248">
        <v>45087</v>
      </c>
      <c r="P8" s="248">
        <v>45179</v>
      </c>
      <c r="Q8" s="284">
        <v>2</v>
      </c>
      <c r="R8" s="285">
        <v>48.4</v>
      </c>
      <c r="S8" s="286">
        <v>3000</v>
      </c>
      <c r="T8" s="306" t="s">
        <v>397</v>
      </c>
      <c r="U8" s="83"/>
      <c r="V8" s="84"/>
    </row>
    <row r="9" spans="1:22" ht="48" customHeight="1" x14ac:dyDescent="0.2">
      <c r="A9" s="85" t="str">
        <f t="shared" ca="1" si="0"/>
        <v>終了</v>
      </c>
      <c r="B9" s="2">
        <v>7</v>
      </c>
      <c r="C9" s="149" t="s">
        <v>321</v>
      </c>
      <c r="D9" s="4" t="str">
        <f>VLOOKUP(C9,確認責任者連絡先!$C$3:$E$79,3,FALSE)</f>
        <v>松山市鴨川1-8-5</v>
      </c>
      <c r="E9" s="4" t="str">
        <f>VLOOKUP(C9,確認責任者連絡先!$C$3:$F$79,4,FALSE)</f>
        <v>089-979-1640</v>
      </c>
      <c r="F9" s="306" t="s">
        <v>306</v>
      </c>
      <c r="G9" s="306" t="s">
        <v>307</v>
      </c>
      <c r="H9" s="91" t="s">
        <v>16</v>
      </c>
      <c r="I9" s="6" t="s">
        <v>208</v>
      </c>
      <c r="J9" s="128" t="s">
        <v>475</v>
      </c>
      <c r="K9" s="68" t="s">
        <v>398</v>
      </c>
      <c r="L9" s="250" t="s">
        <v>3</v>
      </c>
      <c r="M9" s="250" t="s">
        <v>296</v>
      </c>
      <c r="N9" s="2" t="s">
        <v>248</v>
      </c>
      <c r="O9" s="248">
        <v>45056</v>
      </c>
      <c r="P9" s="248">
        <v>45245</v>
      </c>
      <c r="Q9" s="284">
        <v>1</v>
      </c>
      <c r="R9" s="285">
        <v>9.1999999999999993</v>
      </c>
      <c r="S9" s="286">
        <v>5320</v>
      </c>
      <c r="T9" s="306" t="s">
        <v>399</v>
      </c>
      <c r="U9" s="83"/>
      <c r="V9" s="84"/>
    </row>
    <row r="10" spans="1:22" ht="48" customHeight="1" x14ac:dyDescent="0.2">
      <c r="A10" s="85" t="str">
        <f t="shared" ca="1" si="0"/>
        <v>終了</v>
      </c>
      <c r="B10" s="2">
        <v>8</v>
      </c>
      <c r="C10" s="149" t="s">
        <v>322</v>
      </c>
      <c r="D10" s="4" t="str">
        <f>VLOOKUP(C10,確認責任者連絡先!$C$3:$E$79,3,FALSE)</f>
        <v>今治市阿方甲246-1</v>
      </c>
      <c r="E10" s="4" t="str">
        <f>VLOOKUP(C10,確認責任者連絡先!$C$3:$F$79,4,FALSE)</f>
        <v>0898-34-1884</v>
      </c>
      <c r="F10" s="306" t="s">
        <v>452</v>
      </c>
      <c r="G10" s="306" t="s">
        <v>405</v>
      </c>
      <c r="H10" s="92" t="s">
        <v>16</v>
      </c>
      <c r="I10" s="249" t="s">
        <v>461</v>
      </c>
      <c r="J10" s="68" t="s">
        <v>483</v>
      </c>
      <c r="K10" s="68" t="s">
        <v>400</v>
      </c>
      <c r="L10" s="250" t="s">
        <v>491</v>
      </c>
      <c r="M10" s="250" t="s">
        <v>264</v>
      </c>
      <c r="N10" s="2" t="s">
        <v>492</v>
      </c>
      <c r="O10" s="248">
        <v>45056</v>
      </c>
      <c r="P10" s="248">
        <v>45350</v>
      </c>
      <c r="Q10" s="281">
        <v>5</v>
      </c>
      <c r="R10" s="282">
        <v>16.5</v>
      </c>
      <c r="S10" s="283">
        <v>6600</v>
      </c>
      <c r="T10" s="306" t="s">
        <v>297</v>
      </c>
      <c r="U10" s="83"/>
      <c r="V10" s="84"/>
    </row>
    <row r="11" spans="1:22" ht="48" customHeight="1" x14ac:dyDescent="0.2">
      <c r="A11" s="85" t="str">
        <f t="shared" ca="1" si="0"/>
        <v>終了</v>
      </c>
      <c r="B11" s="2">
        <v>9</v>
      </c>
      <c r="C11" s="149" t="s">
        <v>322</v>
      </c>
      <c r="D11" s="4" t="str">
        <f>VLOOKUP(C11,確認責任者連絡先!$C$3:$E$79,3,FALSE)</f>
        <v>今治市阿方甲246-1</v>
      </c>
      <c r="E11" s="4" t="str">
        <f>VLOOKUP(C11,確認責任者連絡先!$C$3:$F$79,4,FALSE)</f>
        <v>0898-34-1884</v>
      </c>
      <c r="F11" s="306" t="s">
        <v>453</v>
      </c>
      <c r="G11" s="306" t="s">
        <v>406</v>
      </c>
      <c r="H11" s="92" t="s">
        <v>16</v>
      </c>
      <c r="I11" s="249" t="s">
        <v>462</v>
      </c>
      <c r="J11" s="68" t="s">
        <v>315</v>
      </c>
      <c r="K11" s="68" t="s">
        <v>401</v>
      </c>
      <c r="L11" s="250" t="s">
        <v>491</v>
      </c>
      <c r="M11" s="250" t="s">
        <v>264</v>
      </c>
      <c r="N11" s="2" t="s">
        <v>492</v>
      </c>
      <c r="O11" s="248">
        <v>45078</v>
      </c>
      <c r="P11" s="248">
        <v>45350</v>
      </c>
      <c r="Q11" s="281">
        <v>1</v>
      </c>
      <c r="R11" s="282">
        <v>7</v>
      </c>
      <c r="S11" s="283">
        <v>5600</v>
      </c>
      <c r="T11" s="306" t="s">
        <v>308</v>
      </c>
      <c r="U11" s="83"/>
      <c r="V11" s="84"/>
    </row>
    <row r="12" spans="1:22" ht="48" customHeight="1" x14ac:dyDescent="0.2">
      <c r="A12" s="85" t="str">
        <f t="shared" ca="1" si="0"/>
        <v>出荷中</v>
      </c>
      <c r="B12" s="2">
        <v>10</v>
      </c>
      <c r="C12" s="149" t="s">
        <v>322</v>
      </c>
      <c r="D12" s="4" t="str">
        <f>VLOOKUP(C12,確認責任者連絡先!$C$3:$E$79,3,FALSE)</f>
        <v>今治市阿方甲246-1</v>
      </c>
      <c r="E12" s="4" t="str">
        <f>VLOOKUP(C12,確認責任者連絡先!$C$3:$F$79,4,FALSE)</f>
        <v>0898-34-1884</v>
      </c>
      <c r="F12" s="306" t="s">
        <v>310</v>
      </c>
      <c r="G12" s="306" t="s">
        <v>407</v>
      </c>
      <c r="H12" s="92" t="s">
        <v>16</v>
      </c>
      <c r="I12" s="249" t="s">
        <v>463</v>
      </c>
      <c r="J12" s="128" t="s">
        <v>316</v>
      </c>
      <c r="K12" s="68" t="s">
        <v>402</v>
      </c>
      <c r="L12" s="250" t="s">
        <v>491</v>
      </c>
      <c r="M12" s="250" t="s">
        <v>264</v>
      </c>
      <c r="N12" s="2" t="s">
        <v>492</v>
      </c>
      <c r="O12" s="248">
        <v>45056</v>
      </c>
      <c r="P12" s="248">
        <v>45432</v>
      </c>
      <c r="Q12" s="281">
        <v>3</v>
      </c>
      <c r="R12" s="282">
        <v>26.7</v>
      </c>
      <c r="S12" s="283">
        <v>3800</v>
      </c>
      <c r="T12" s="306" t="s">
        <v>270</v>
      </c>
      <c r="U12" s="83"/>
      <c r="V12" s="84"/>
    </row>
    <row r="13" spans="1:22" ht="48" customHeight="1" x14ac:dyDescent="0.2">
      <c r="A13" s="85" t="str">
        <f t="shared" ca="1" si="0"/>
        <v>終了</v>
      </c>
      <c r="B13" s="2">
        <v>11</v>
      </c>
      <c r="C13" s="149" t="s">
        <v>322</v>
      </c>
      <c r="D13" s="4" t="str">
        <f>VLOOKUP(C13,確認責任者連絡先!$C$3:$E$79,3,FALSE)</f>
        <v>今治市阿方甲246-1</v>
      </c>
      <c r="E13" s="4" t="str">
        <f>VLOOKUP(C13,確認責任者連絡先!$C$3:$F$79,4,FALSE)</f>
        <v>0898-34-1884</v>
      </c>
      <c r="F13" s="306" t="s">
        <v>310</v>
      </c>
      <c r="G13" s="306" t="s">
        <v>408</v>
      </c>
      <c r="H13" s="243" t="s">
        <v>16</v>
      </c>
      <c r="I13" s="249" t="s">
        <v>464</v>
      </c>
      <c r="J13" s="66" t="s">
        <v>317</v>
      </c>
      <c r="K13" s="68" t="s">
        <v>403</v>
      </c>
      <c r="L13" s="250" t="s">
        <v>491</v>
      </c>
      <c r="M13" s="250" t="s">
        <v>264</v>
      </c>
      <c r="N13" s="2" t="s">
        <v>492</v>
      </c>
      <c r="O13" s="248">
        <v>45087</v>
      </c>
      <c r="P13" s="248">
        <v>45231</v>
      </c>
      <c r="Q13" s="281">
        <v>1</v>
      </c>
      <c r="R13" s="282">
        <v>3</v>
      </c>
      <c r="S13" s="283">
        <v>500</v>
      </c>
      <c r="T13" s="306" t="s">
        <v>270</v>
      </c>
      <c r="U13" s="83"/>
      <c r="V13" s="84"/>
    </row>
    <row r="14" spans="1:22" ht="48" customHeight="1" x14ac:dyDescent="0.2">
      <c r="A14" s="85" t="str">
        <f t="shared" ca="1" si="0"/>
        <v>出荷中</v>
      </c>
      <c r="B14" s="2">
        <v>12</v>
      </c>
      <c r="C14" s="149" t="s">
        <v>322</v>
      </c>
      <c r="D14" s="4" t="str">
        <f>VLOOKUP(C14,確認責任者連絡先!$C$3:$E$79,3,FALSE)</f>
        <v>今治市阿方甲246-1</v>
      </c>
      <c r="E14" s="4" t="str">
        <f>VLOOKUP(C14,確認責任者連絡先!$C$3:$F$79,4,FALSE)</f>
        <v>0898-34-1884</v>
      </c>
      <c r="F14" s="306" t="s">
        <v>310</v>
      </c>
      <c r="G14" s="306" t="s">
        <v>409</v>
      </c>
      <c r="H14" s="92" t="s">
        <v>16</v>
      </c>
      <c r="I14" s="249" t="s">
        <v>463</v>
      </c>
      <c r="J14" s="66" t="s">
        <v>318</v>
      </c>
      <c r="K14" s="68" t="s">
        <v>404</v>
      </c>
      <c r="L14" s="250" t="s">
        <v>493</v>
      </c>
      <c r="M14" s="250" t="s">
        <v>489</v>
      </c>
      <c r="N14" s="2" t="s">
        <v>492</v>
      </c>
      <c r="O14" s="248">
        <v>45056</v>
      </c>
      <c r="P14" s="248">
        <v>45432</v>
      </c>
      <c r="Q14" s="281">
        <v>1</v>
      </c>
      <c r="R14" s="282">
        <v>22</v>
      </c>
      <c r="S14" s="283">
        <v>1200</v>
      </c>
      <c r="T14" s="306" t="s">
        <v>270</v>
      </c>
      <c r="U14" s="83"/>
      <c r="V14" s="84"/>
    </row>
    <row r="15" spans="1:22" ht="48" customHeight="1" x14ac:dyDescent="0.2">
      <c r="A15" s="85" t="str">
        <f t="shared" ca="1" si="0"/>
        <v>終了</v>
      </c>
      <c r="B15" s="2">
        <v>13</v>
      </c>
      <c r="C15" s="149" t="s">
        <v>321</v>
      </c>
      <c r="D15" s="4" t="str">
        <f>VLOOKUP(C15,確認責任者連絡先!$C$3:$E$79,3,FALSE)</f>
        <v>松山市鴨川1-8-5</v>
      </c>
      <c r="E15" s="4" t="str">
        <f>VLOOKUP(C15,確認責任者連絡先!$C$3:$F$79,4,FALSE)</f>
        <v>089-979-1640</v>
      </c>
      <c r="F15" s="306" t="s">
        <v>411</v>
      </c>
      <c r="G15" s="306" t="s">
        <v>412</v>
      </c>
      <c r="H15" s="127" t="s">
        <v>456</v>
      </c>
      <c r="I15" s="57" t="s">
        <v>465</v>
      </c>
      <c r="J15" s="65" t="s">
        <v>476</v>
      </c>
      <c r="K15" s="68" t="s">
        <v>410</v>
      </c>
      <c r="L15" s="250" t="s">
        <v>494</v>
      </c>
      <c r="M15" s="250" t="s">
        <v>264</v>
      </c>
      <c r="N15" s="76" t="s">
        <v>495</v>
      </c>
      <c r="O15" s="63">
        <v>45041</v>
      </c>
      <c r="P15" s="63">
        <v>45224</v>
      </c>
      <c r="Q15" s="269">
        <v>1</v>
      </c>
      <c r="R15" s="282">
        <v>18</v>
      </c>
      <c r="S15" s="287">
        <v>3000</v>
      </c>
      <c r="T15" s="306" t="s">
        <v>413</v>
      </c>
      <c r="U15" s="83"/>
      <c r="V15" s="84"/>
    </row>
    <row r="16" spans="1:22" ht="48" customHeight="1" x14ac:dyDescent="0.2">
      <c r="A16" s="85" t="str">
        <f t="shared" ca="1" si="0"/>
        <v>終了</v>
      </c>
      <c r="B16" s="2">
        <v>14</v>
      </c>
      <c r="C16" s="149" t="s">
        <v>321</v>
      </c>
      <c r="D16" s="4" t="str">
        <f>VLOOKUP(C16,確認責任者連絡先!$C$3:$E$79,3,FALSE)</f>
        <v>松山市鴨川1-8-5</v>
      </c>
      <c r="E16" s="4" t="str">
        <f>VLOOKUP(C16,確認責任者連絡先!$C$3:$F$79,4,FALSE)</f>
        <v>089-979-1640</v>
      </c>
      <c r="F16" s="306" t="s">
        <v>454</v>
      </c>
      <c r="G16" s="306" t="s">
        <v>309</v>
      </c>
      <c r="H16" s="127" t="s">
        <v>157</v>
      </c>
      <c r="I16" s="57" t="s">
        <v>160</v>
      </c>
      <c r="J16" s="65" t="s">
        <v>477</v>
      </c>
      <c r="K16" s="68" t="s">
        <v>414</v>
      </c>
      <c r="L16" s="250" t="s">
        <v>161</v>
      </c>
      <c r="M16" s="250" t="s">
        <v>319</v>
      </c>
      <c r="N16" s="76" t="s">
        <v>159</v>
      </c>
      <c r="O16" s="63">
        <v>45066</v>
      </c>
      <c r="P16" s="63">
        <v>45138</v>
      </c>
      <c r="Q16" s="269">
        <v>1</v>
      </c>
      <c r="R16" s="282">
        <v>1</v>
      </c>
      <c r="S16" s="287">
        <v>300</v>
      </c>
      <c r="T16" s="306" t="s">
        <v>271</v>
      </c>
      <c r="U16" s="83"/>
      <c r="V16" s="84"/>
    </row>
    <row r="17" spans="1:22" ht="48" customHeight="1" x14ac:dyDescent="0.2">
      <c r="A17" s="85" t="str">
        <f t="shared" ca="1" si="0"/>
        <v>終了</v>
      </c>
      <c r="B17" s="2">
        <v>15</v>
      </c>
      <c r="C17" s="149" t="s">
        <v>321</v>
      </c>
      <c r="D17" s="4" t="str">
        <f>VLOOKUP(C17,確認責任者連絡先!$C$3:$E$79,3,FALSE)</f>
        <v>松山市鴨川1-8-5</v>
      </c>
      <c r="E17" s="4" t="str">
        <f>VLOOKUP(C17,確認責任者連絡先!$C$3:$F$79,4,FALSE)</f>
        <v>089-979-1640</v>
      </c>
      <c r="F17" s="306" t="s">
        <v>416</v>
      </c>
      <c r="G17" s="306" t="s">
        <v>417</v>
      </c>
      <c r="H17" s="127" t="s">
        <v>157</v>
      </c>
      <c r="I17" s="57" t="s">
        <v>160</v>
      </c>
      <c r="J17" s="65" t="s">
        <v>478</v>
      </c>
      <c r="K17" s="68" t="s">
        <v>415</v>
      </c>
      <c r="L17" s="250" t="s">
        <v>161</v>
      </c>
      <c r="M17" s="250" t="s">
        <v>319</v>
      </c>
      <c r="N17" s="76" t="s">
        <v>159</v>
      </c>
      <c r="O17" s="63">
        <v>45047</v>
      </c>
      <c r="P17" s="63">
        <v>45199</v>
      </c>
      <c r="Q17" s="269">
        <v>1</v>
      </c>
      <c r="R17" s="282">
        <v>22.9</v>
      </c>
      <c r="S17" s="287">
        <v>3435</v>
      </c>
      <c r="T17" s="306" t="s">
        <v>271</v>
      </c>
      <c r="U17" s="83"/>
      <c r="V17" s="84"/>
    </row>
    <row r="18" spans="1:22" ht="48" customHeight="1" x14ac:dyDescent="0.2">
      <c r="A18" s="85" t="str">
        <f t="shared" ca="1" si="0"/>
        <v>出荷中</v>
      </c>
      <c r="B18" s="2">
        <v>16</v>
      </c>
      <c r="C18" s="3" t="s">
        <v>447</v>
      </c>
      <c r="D18" s="4" t="str">
        <f>VLOOKUP(C18,確認責任者連絡先!$C$3:$E$79,3,FALSE)</f>
        <v>松山市恵原町甲８４６</v>
      </c>
      <c r="E18" s="4" t="str">
        <f>VLOOKUP(C18,確認責任者連絡先!$C$3:$F$79,4,FALSE)</f>
        <v>089-948-8400</v>
      </c>
      <c r="F18" s="306" t="s">
        <v>419</v>
      </c>
      <c r="G18" s="306" t="s">
        <v>420</v>
      </c>
      <c r="H18" s="244" t="s">
        <v>457</v>
      </c>
      <c r="I18" s="57" t="s">
        <v>466</v>
      </c>
      <c r="J18" s="65" t="s">
        <v>479</v>
      </c>
      <c r="K18" s="68" t="s">
        <v>418</v>
      </c>
      <c r="L18" s="250" t="s">
        <v>158</v>
      </c>
      <c r="M18" s="250" t="s">
        <v>496</v>
      </c>
      <c r="N18" s="76" t="s">
        <v>162</v>
      </c>
      <c r="O18" s="63">
        <v>45041</v>
      </c>
      <c r="P18" s="63">
        <v>45406</v>
      </c>
      <c r="Q18" s="269">
        <v>1</v>
      </c>
      <c r="R18" s="282">
        <v>215</v>
      </c>
      <c r="S18" s="287">
        <v>8250</v>
      </c>
      <c r="T18" s="306" t="s">
        <v>421</v>
      </c>
      <c r="U18" s="83"/>
      <c r="V18" s="84"/>
    </row>
    <row r="19" spans="1:22" ht="48" customHeight="1" x14ac:dyDescent="0.2">
      <c r="A19" s="85" t="str">
        <f t="shared" ca="1" si="0"/>
        <v>終了</v>
      </c>
      <c r="B19" s="2">
        <v>17</v>
      </c>
      <c r="C19" s="3" t="s">
        <v>136</v>
      </c>
      <c r="D19" s="4" t="str">
        <f>VLOOKUP(C19,確認責任者連絡先!$C$3:$E$79,3,FALSE)</f>
        <v>伊予郡松前町大字北川原79-1</v>
      </c>
      <c r="E19" s="4" t="str">
        <f>VLOOKUP(C19,確認責任者連絡先!$C$3:$F$79,4,FALSE)</f>
        <v>089-971-7319</v>
      </c>
      <c r="F19" s="306" t="s">
        <v>299</v>
      </c>
      <c r="G19" s="306" t="s">
        <v>272</v>
      </c>
      <c r="H19" s="127" t="s">
        <v>157</v>
      </c>
      <c r="I19" s="57" t="s">
        <v>467</v>
      </c>
      <c r="J19" s="65" t="s">
        <v>302</v>
      </c>
      <c r="K19" s="68" t="s">
        <v>422</v>
      </c>
      <c r="L19" s="250" t="s">
        <v>156</v>
      </c>
      <c r="M19" s="250" t="s">
        <v>319</v>
      </c>
      <c r="N19" s="76" t="s">
        <v>497</v>
      </c>
      <c r="O19" s="63">
        <v>45037</v>
      </c>
      <c r="P19" s="63">
        <v>45260</v>
      </c>
      <c r="Q19" s="269">
        <v>1</v>
      </c>
      <c r="R19" s="282">
        <v>9</v>
      </c>
      <c r="S19" s="287">
        <v>5400</v>
      </c>
      <c r="T19" s="306" t="s">
        <v>425</v>
      </c>
      <c r="U19" s="83"/>
      <c r="V19" s="84"/>
    </row>
    <row r="20" spans="1:22" ht="48" customHeight="1" x14ac:dyDescent="0.2">
      <c r="A20" s="85" t="str">
        <f t="shared" ca="1" si="0"/>
        <v>終了</v>
      </c>
      <c r="B20" s="2">
        <v>18</v>
      </c>
      <c r="C20" s="3" t="s">
        <v>136</v>
      </c>
      <c r="D20" s="4" t="str">
        <f>VLOOKUP(C20,確認責任者連絡先!$C$3:$E$79,3,FALSE)</f>
        <v>伊予郡松前町大字北川原79-1</v>
      </c>
      <c r="E20" s="4" t="str">
        <f>VLOOKUP(C20,確認責任者連絡先!$C$3:$F$79,4,FALSE)</f>
        <v>089-971-7319</v>
      </c>
      <c r="F20" s="306" t="s">
        <v>299</v>
      </c>
      <c r="G20" s="306" t="s">
        <v>272</v>
      </c>
      <c r="H20" s="127" t="s">
        <v>157</v>
      </c>
      <c r="I20" s="57" t="s">
        <v>468</v>
      </c>
      <c r="J20" s="65" t="s">
        <v>303</v>
      </c>
      <c r="K20" s="68" t="s">
        <v>423</v>
      </c>
      <c r="L20" s="250" t="s">
        <v>156</v>
      </c>
      <c r="M20" s="250" t="s">
        <v>319</v>
      </c>
      <c r="N20" s="76" t="s">
        <v>498</v>
      </c>
      <c r="O20" s="63">
        <v>45069</v>
      </c>
      <c r="P20" s="63">
        <v>45291</v>
      </c>
      <c r="Q20" s="269">
        <v>1</v>
      </c>
      <c r="R20" s="282">
        <v>12</v>
      </c>
      <c r="S20" s="287">
        <v>4000</v>
      </c>
      <c r="T20" s="306" t="s">
        <v>425</v>
      </c>
      <c r="U20" s="83"/>
      <c r="V20" s="84"/>
    </row>
    <row r="21" spans="1:22" ht="48" customHeight="1" x14ac:dyDescent="0.2">
      <c r="A21" s="85" t="str">
        <f t="shared" ca="1" si="0"/>
        <v>出荷中</v>
      </c>
      <c r="B21" s="2">
        <v>19</v>
      </c>
      <c r="C21" s="3" t="s">
        <v>136</v>
      </c>
      <c r="D21" s="4" t="str">
        <f>VLOOKUP(C21,確認責任者連絡先!$C$3:$E$79,3,FALSE)</f>
        <v>伊予郡松前町大字北川原79-1</v>
      </c>
      <c r="E21" s="4" t="str">
        <f>VLOOKUP(C21,確認責任者連絡先!$C$3:$F$79,4,FALSE)</f>
        <v>089-971-7319</v>
      </c>
      <c r="F21" s="306" t="s">
        <v>299</v>
      </c>
      <c r="G21" s="306" t="s">
        <v>272</v>
      </c>
      <c r="H21" s="127" t="s">
        <v>157</v>
      </c>
      <c r="I21" s="57" t="s">
        <v>160</v>
      </c>
      <c r="J21" s="65" t="s">
        <v>304</v>
      </c>
      <c r="K21" s="68" t="s">
        <v>424</v>
      </c>
      <c r="L21" s="250" t="s">
        <v>156</v>
      </c>
      <c r="M21" s="250" t="s">
        <v>319</v>
      </c>
      <c r="N21" s="76" t="s">
        <v>155</v>
      </c>
      <c r="O21" s="63">
        <v>45071</v>
      </c>
      <c r="P21" s="63">
        <v>45436</v>
      </c>
      <c r="Q21" s="269">
        <v>1</v>
      </c>
      <c r="R21" s="282">
        <v>96</v>
      </c>
      <c r="S21" s="287">
        <v>9600</v>
      </c>
      <c r="T21" s="306" t="s">
        <v>425</v>
      </c>
      <c r="U21" s="83"/>
      <c r="V21" s="84"/>
    </row>
    <row r="22" spans="1:22" ht="48" customHeight="1" x14ac:dyDescent="0.2">
      <c r="A22" s="85" t="str">
        <f t="shared" ca="1" si="0"/>
        <v>終了</v>
      </c>
      <c r="B22" s="2">
        <v>20</v>
      </c>
      <c r="C22" s="3" t="s">
        <v>136</v>
      </c>
      <c r="D22" s="4" t="str">
        <f>VLOOKUP(C22,確認責任者連絡先!$C$3:$E$79,3,FALSE)</f>
        <v>伊予郡松前町大字北川原79-1</v>
      </c>
      <c r="E22" s="4" t="str">
        <f>VLOOKUP(C22,確認責任者連絡先!$C$3:$F$79,4,FALSE)</f>
        <v>089-971-7319</v>
      </c>
      <c r="F22" s="306" t="s">
        <v>299</v>
      </c>
      <c r="G22" s="306" t="s">
        <v>272</v>
      </c>
      <c r="H22" s="127" t="s">
        <v>157</v>
      </c>
      <c r="I22" s="57" t="s">
        <v>469</v>
      </c>
      <c r="J22" s="65" t="s">
        <v>268</v>
      </c>
      <c r="K22" s="68" t="s">
        <v>426</v>
      </c>
      <c r="L22" s="250" t="s">
        <v>156</v>
      </c>
      <c r="M22" s="250" t="s">
        <v>319</v>
      </c>
      <c r="N22" s="76" t="s">
        <v>155</v>
      </c>
      <c r="O22" s="63">
        <v>45048</v>
      </c>
      <c r="P22" s="63">
        <v>45077</v>
      </c>
      <c r="Q22" s="269">
        <v>1</v>
      </c>
      <c r="R22" s="282">
        <v>29</v>
      </c>
      <c r="S22" s="287">
        <v>2900</v>
      </c>
      <c r="T22" s="306" t="s">
        <v>425</v>
      </c>
      <c r="U22" s="83"/>
      <c r="V22" s="84"/>
    </row>
    <row r="23" spans="1:22" ht="48" customHeight="1" x14ac:dyDescent="0.2">
      <c r="A23" s="85" t="str">
        <f t="shared" ca="1" si="0"/>
        <v>終了</v>
      </c>
      <c r="B23" s="2">
        <v>21</v>
      </c>
      <c r="C23" s="130" t="s">
        <v>137</v>
      </c>
      <c r="D23" s="4" t="str">
        <f>VLOOKUP(C23,確認責任者連絡先!$C$3:$E$79,3,FALSE)</f>
        <v>宇和島市寄松甲833-4</v>
      </c>
      <c r="E23" s="4" t="str">
        <f>VLOOKUP(C23,確認責任者連絡先!$C$3:$F$79,4,FALSE)</f>
        <v>0895-27-2335</v>
      </c>
      <c r="F23" s="306" t="s">
        <v>429</v>
      </c>
      <c r="G23" s="306" t="s">
        <v>430</v>
      </c>
      <c r="H23" s="95" t="s">
        <v>21</v>
      </c>
      <c r="I23" s="8" t="s">
        <v>470</v>
      </c>
      <c r="J23" s="66" t="s">
        <v>480</v>
      </c>
      <c r="K23" s="68" t="s">
        <v>427</v>
      </c>
      <c r="L23" s="17" t="s">
        <v>234</v>
      </c>
      <c r="M23" s="137" t="s">
        <v>18</v>
      </c>
      <c r="N23" s="76" t="s">
        <v>9</v>
      </c>
      <c r="O23" s="61">
        <v>45097</v>
      </c>
      <c r="P23" s="61">
        <v>45179</v>
      </c>
      <c r="Q23" s="269">
        <v>1</v>
      </c>
      <c r="R23" s="288">
        <v>15</v>
      </c>
      <c r="S23" s="289">
        <v>50</v>
      </c>
      <c r="T23" s="306" t="s">
        <v>433</v>
      </c>
      <c r="U23" s="83"/>
      <c r="V23" s="84"/>
    </row>
    <row r="24" spans="1:22" ht="48" customHeight="1" x14ac:dyDescent="0.2">
      <c r="A24" s="85" t="str">
        <f t="shared" ca="1" si="0"/>
        <v>終了</v>
      </c>
      <c r="B24" s="2">
        <v>22</v>
      </c>
      <c r="C24" s="147" t="s">
        <v>448</v>
      </c>
      <c r="D24" s="4" t="str">
        <f>VLOOKUP(C24,確認責任者連絡先!$C$3:$E$79,3,FALSE)</f>
        <v>喜多郡内子町寺村251-1</v>
      </c>
      <c r="E24" s="4" t="str">
        <f>VLOOKUP(C24,確認責任者連絡先!$C$3:$F$79,4,FALSE)</f>
        <v>0892-52-3023</v>
      </c>
      <c r="F24" s="306" t="s">
        <v>431</v>
      </c>
      <c r="G24" s="306" t="s">
        <v>432</v>
      </c>
      <c r="H24" s="95" t="s">
        <v>21</v>
      </c>
      <c r="I24" s="8" t="s">
        <v>295</v>
      </c>
      <c r="J24" s="66" t="s">
        <v>481</v>
      </c>
      <c r="K24" s="68" t="s">
        <v>428</v>
      </c>
      <c r="L24" s="17" t="s">
        <v>234</v>
      </c>
      <c r="M24" s="137" t="s">
        <v>18</v>
      </c>
      <c r="N24" s="90" t="s">
        <v>243</v>
      </c>
      <c r="O24" s="62">
        <v>45092</v>
      </c>
      <c r="P24" s="62">
        <v>45199</v>
      </c>
      <c r="Q24" s="269">
        <v>1</v>
      </c>
      <c r="R24" s="288">
        <v>30</v>
      </c>
      <c r="S24" s="289">
        <v>1000</v>
      </c>
      <c r="T24" s="306" t="s">
        <v>434</v>
      </c>
      <c r="U24" s="83"/>
      <c r="V24" s="84"/>
    </row>
    <row r="25" spans="1:22" ht="48" customHeight="1" x14ac:dyDescent="0.2">
      <c r="A25" s="85" t="str">
        <f t="shared" ca="1" si="0"/>
        <v>終了</v>
      </c>
      <c r="B25" s="2">
        <v>23</v>
      </c>
      <c r="C25" s="149" t="s">
        <v>321</v>
      </c>
      <c r="D25" s="4" t="str">
        <f>VLOOKUP(C25,確認責任者連絡先!$C$3:$E$79,3,FALSE)</f>
        <v>松山市鴨川1-8-5</v>
      </c>
      <c r="E25" s="4" t="str">
        <f>VLOOKUP(C25,確認責任者連絡先!$C$3:$F$79,4,FALSE)</f>
        <v>089-979-1640</v>
      </c>
      <c r="F25" s="306" t="s">
        <v>310</v>
      </c>
      <c r="G25" s="306" t="s">
        <v>300</v>
      </c>
      <c r="H25" s="91" t="s">
        <v>16</v>
      </c>
      <c r="I25" s="245" t="s">
        <v>216</v>
      </c>
      <c r="J25" s="66" t="s">
        <v>482</v>
      </c>
      <c r="K25" s="68" t="s">
        <v>435</v>
      </c>
      <c r="L25" s="76" t="s">
        <v>20</v>
      </c>
      <c r="M25" s="137" t="s">
        <v>499</v>
      </c>
      <c r="N25" s="76" t="s">
        <v>500</v>
      </c>
      <c r="O25" s="62">
        <v>45066</v>
      </c>
      <c r="P25" s="62">
        <v>45291</v>
      </c>
      <c r="Q25" s="287">
        <v>1</v>
      </c>
      <c r="R25" s="290">
        <v>5</v>
      </c>
      <c r="S25" s="291">
        <v>5000</v>
      </c>
      <c r="T25" s="306" t="s">
        <v>436</v>
      </c>
      <c r="U25" s="83"/>
      <c r="V25" s="84"/>
    </row>
    <row r="26" spans="1:22" ht="48" customHeight="1" x14ac:dyDescent="0.2">
      <c r="A26" s="85" t="str">
        <f t="shared" ca="1" si="0"/>
        <v>終了</v>
      </c>
      <c r="B26" s="2">
        <v>24</v>
      </c>
      <c r="C26" s="130" t="s">
        <v>449</v>
      </c>
      <c r="D26" s="4" t="str">
        <f>VLOOKUP(C26,確認責任者連絡先!$C$3:$E$79,3,FALSE)</f>
        <v>宇和郡鬼北町大字近永942番地</v>
      </c>
      <c r="E26" s="4" t="str">
        <f>VLOOKUP(C26,確認責任者連絡先!$C$3:$F$79,4,FALSE)</f>
        <v>0895-45-1241</v>
      </c>
      <c r="F26" s="306" t="s">
        <v>455</v>
      </c>
      <c r="G26" s="306" t="s">
        <v>438</v>
      </c>
      <c r="H26" s="91" t="s">
        <v>16</v>
      </c>
      <c r="I26" s="80" t="s">
        <v>301</v>
      </c>
      <c r="J26" s="66" t="s">
        <v>305</v>
      </c>
      <c r="K26" s="68" t="s">
        <v>437</v>
      </c>
      <c r="L26" s="17" t="s">
        <v>501</v>
      </c>
      <c r="M26" s="137" t="s">
        <v>502</v>
      </c>
      <c r="N26" s="76" t="s">
        <v>503</v>
      </c>
      <c r="O26" s="62">
        <v>45072</v>
      </c>
      <c r="P26" s="62">
        <v>45079</v>
      </c>
      <c r="Q26" s="287">
        <v>1</v>
      </c>
      <c r="R26" s="290">
        <v>2.8</v>
      </c>
      <c r="S26" s="291">
        <v>200</v>
      </c>
      <c r="T26" s="306" t="s">
        <v>439</v>
      </c>
      <c r="U26" s="83"/>
      <c r="V26" s="84"/>
    </row>
    <row r="27" spans="1:22" ht="48" customHeight="1" x14ac:dyDescent="0.2">
      <c r="A27" s="85" t="str">
        <f t="shared" ca="1" si="0"/>
        <v>終了</v>
      </c>
      <c r="B27" s="2">
        <v>25</v>
      </c>
      <c r="C27" s="252" t="s">
        <v>626</v>
      </c>
      <c r="D27" s="4" t="str">
        <f>VLOOKUP(C27,確認責任者連絡先!$C$3:$E$79,3,FALSE)</f>
        <v>西条市福武甲2093</v>
      </c>
      <c r="E27" s="4" t="str">
        <f>VLOOKUP(C27,確認責任者連絡先!$C$3:$F$79,4,FALSE)</f>
        <v>0897-56-3611</v>
      </c>
      <c r="F27" s="306" t="s">
        <v>635</v>
      </c>
      <c r="G27" s="306" t="s">
        <v>636</v>
      </c>
      <c r="H27" s="296" t="s">
        <v>16</v>
      </c>
      <c r="I27" s="6" t="s">
        <v>671</v>
      </c>
      <c r="J27" s="128" t="s">
        <v>694</v>
      </c>
      <c r="K27" s="68" t="s">
        <v>720</v>
      </c>
      <c r="L27" s="252" t="s">
        <v>747</v>
      </c>
      <c r="M27" s="252" t="s">
        <v>748</v>
      </c>
      <c r="N27" s="129" t="s">
        <v>749</v>
      </c>
      <c r="O27" s="248">
        <v>45139</v>
      </c>
      <c r="P27" s="248">
        <v>45169</v>
      </c>
      <c r="Q27" s="281">
        <v>2</v>
      </c>
      <c r="R27" s="282">
        <v>0.16</v>
      </c>
      <c r="S27" s="283">
        <v>10</v>
      </c>
      <c r="T27" s="306" t="s">
        <v>766</v>
      </c>
      <c r="U27" s="83"/>
      <c r="V27" s="84"/>
    </row>
    <row r="28" spans="1:22" ht="48" customHeight="1" x14ac:dyDescent="0.2">
      <c r="A28" s="85" t="str">
        <f t="shared" ca="1" si="0"/>
        <v>出荷中</v>
      </c>
      <c r="B28" s="2">
        <v>26</v>
      </c>
      <c r="C28" s="252" t="s">
        <v>226</v>
      </c>
      <c r="D28" s="4" t="str">
        <f>VLOOKUP(C28,確認責任者連絡先!$C$3:$E$79,3,FALSE)</f>
        <v>四国中央市中之庄町1684-4</v>
      </c>
      <c r="E28" s="4" t="str">
        <f>VLOOKUP(C28,確認責任者連絡先!$C$3:$F$79,4,FALSE)</f>
        <v>0896-24-5500</v>
      </c>
      <c r="F28" s="306" t="s">
        <v>637</v>
      </c>
      <c r="G28" s="306" t="s">
        <v>638</v>
      </c>
      <c r="H28" s="96" t="s">
        <v>11</v>
      </c>
      <c r="I28" s="249" t="s">
        <v>672</v>
      </c>
      <c r="J28" s="128" t="s">
        <v>695</v>
      </c>
      <c r="K28" s="68" t="s">
        <v>721</v>
      </c>
      <c r="L28" s="249" t="s">
        <v>491</v>
      </c>
      <c r="M28" s="249" t="s">
        <v>750</v>
      </c>
      <c r="N28" s="2" t="s">
        <v>751</v>
      </c>
      <c r="O28" s="248">
        <v>45148</v>
      </c>
      <c r="P28" s="248">
        <v>45513</v>
      </c>
      <c r="Q28" s="281">
        <v>30</v>
      </c>
      <c r="R28" s="282">
        <v>2823</v>
      </c>
      <c r="S28" s="283">
        <v>127035</v>
      </c>
      <c r="T28" s="306" t="s">
        <v>767</v>
      </c>
      <c r="U28" s="83"/>
      <c r="V28" s="84"/>
    </row>
    <row r="29" spans="1:22" ht="48" customHeight="1" x14ac:dyDescent="0.2">
      <c r="A29" s="85" t="str">
        <f t="shared" ca="1" si="0"/>
        <v>出荷中</v>
      </c>
      <c r="B29" s="2">
        <v>27</v>
      </c>
      <c r="C29" s="252" t="s">
        <v>627</v>
      </c>
      <c r="D29" s="4" t="str">
        <f>VLOOKUP(C29,確認責任者連絡先!$C$3:$E$79,3,FALSE)</f>
        <v>新居浜市田所町3-63</v>
      </c>
      <c r="E29" s="4" t="str">
        <f>VLOOKUP(C29,確認責任者連絡先!$C$3:$F$79,4,FALSE)</f>
        <v>0897-37-1004</v>
      </c>
      <c r="F29" s="306" t="s">
        <v>639</v>
      </c>
      <c r="G29" s="306" t="s">
        <v>640</v>
      </c>
      <c r="H29" s="96" t="s">
        <v>11</v>
      </c>
      <c r="I29" s="249" t="s">
        <v>673</v>
      </c>
      <c r="J29" s="128" t="s">
        <v>696</v>
      </c>
      <c r="K29" s="68" t="s">
        <v>722</v>
      </c>
      <c r="L29" s="249" t="s">
        <v>491</v>
      </c>
      <c r="M29" s="249" t="s">
        <v>750</v>
      </c>
      <c r="N29" s="2" t="s">
        <v>749</v>
      </c>
      <c r="O29" s="248">
        <v>45139</v>
      </c>
      <c r="P29" s="248">
        <v>45535</v>
      </c>
      <c r="Q29" s="281">
        <v>7</v>
      </c>
      <c r="R29" s="282">
        <v>1241.8</v>
      </c>
      <c r="S29" s="283">
        <v>59580</v>
      </c>
      <c r="T29" s="306" t="s">
        <v>768</v>
      </c>
      <c r="U29" s="83"/>
      <c r="V29" s="84"/>
    </row>
    <row r="30" spans="1:22" ht="48" customHeight="1" x14ac:dyDescent="0.2">
      <c r="A30" s="85" t="str">
        <f t="shared" ca="1" si="0"/>
        <v>出荷中</v>
      </c>
      <c r="B30" s="2">
        <v>28</v>
      </c>
      <c r="C30" s="252" t="s">
        <v>288</v>
      </c>
      <c r="D30" s="4" t="str">
        <f>VLOOKUP(C30,確認責任者連絡先!$C$3:$E$79,3,FALSE)</f>
        <v>今治市阿方甲246-1</v>
      </c>
      <c r="E30" s="4" t="str">
        <f>VLOOKUP(C30,確認責任者連絡先!$C$3:$F$79,4,FALSE)</f>
        <v>0898-34-1884</v>
      </c>
      <c r="F30" s="306" t="s">
        <v>641</v>
      </c>
      <c r="G30" s="306" t="s">
        <v>642</v>
      </c>
      <c r="H30" s="92" t="s">
        <v>16</v>
      </c>
      <c r="I30" s="249" t="s">
        <v>674</v>
      </c>
      <c r="J30" s="128" t="s">
        <v>697</v>
      </c>
      <c r="K30" s="68" t="s">
        <v>723</v>
      </c>
      <c r="L30" s="249" t="s">
        <v>493</v>
      </c>
      <c r="M30" s="252" t="s">
        <v>748</v>
      </c>
      <c r="N30" s="2" t="s">
        <v>492</v>
      </c>
      <c r="O30" s="248">
        <v>45159</v>
      </c>
      <c r="P30" s="248">
        <v>45382</v>
      </c>
      <c r="Q30" s="281">
        <v>2</v>
      </c>
      <c r="R30" s="282">
        <v>22.5</v>
      </c>
      <c r="S30" s="283">
        <v>2500</v>
      </c>
      <c r="T30" s="306" t="s">
        <v>270</v>
      </c>
      <c r="U30" s="83"/>
      <c r="V30" s="84"/>
    </row>
    <row r="31" spans="1:22" ht="48" customHeight="1" x14ac:dyDescent="0.2">
      <c r="A31" s="85" t="str">
        <f t="shared" ca="1" si="0"/>
        <v>終了</v>
      </c>
      <c r="B31" s="2">
        <v>29</v>
      </c>
      <c r="C31" s="252" t="s">
        <v>288</v>
      </c>
      <c r="D31" s="4" t="str">
        <f>VLOOKUP(C31,確認責任者連絡先!$C$3:$E$79,3,FALSE)</f>
        <v>今治市阿方甲246-1</v>
      </c>
      <c r="E31" s="4" t="str">
        <f>VLOOKUP(C31,確認責任者連絡先!$C$3:$F$79,4,FALSE)</f>
        <v>0898-34-1884</v>
      </c>
      <c r="F31" s="306" t="s">
        <v>643</v>
      </c>
      <c r="G31" s="306" t="s">
        <v>644</v>
      </c>
      <c r="H31" s="91" t="s">
        <v>16</v>
      </c>
      <c r="I31" s="249" t="s">
        <v>675</v>
      </c>
      <c r="J31" s="68" t="s">
        <v>348</v>
      </c>
      <c r="K31" s="68" t="s">
        <v>724</v>
      </c>
      <c r="L31" s="249" t="s">
        <v>3</v>
      </c>
      <c r="M31" s="249" t="s">
        <v>752</v>
      </c>
      <c r="N31" s="2" t="s">
        <v>492</v>
      </c>
      <c r="O31" s="247">
        <v>45122</v>
      </c>
      <c r="P31" s="247">
        <v>45321</v>
      </c>
      <c r="Q31" s="278">
        <v>1</v>
      </c>
      <c r="R31" s="279">
        <v>8</v>
      </c>
      <c r="S31" s="280">
        <v>3000</v>
      </c>
      <c r="T31" s="306" t="s">
        <v>769</v>
      </c>
      <c r="U31" s="83"/>
      <c r="V31" s="84"/>
    </row>
    <row r="32" spans="1:22" ht="48" customHeight="1" x14ac:dyDescent="0.2">
      <c r="A32" s="85" t="str">
        <f t="shared" ca="1" si="0"/>
        <v>終了</v>
      </c>
      <c r="B32" s="2">
        <v>30</v>
      </c>
      <c r="C32" s="3" t="s">
        <v>628</v>
      </c>
      <c r="D32" s="4" t="str">
        <f>VLOOKUP(C32,確認責任者連絡先!$C$3:$E$79,3,FALSE)</f>
        <v>松山市三番町八丁目325番1</v>
      </c>
      <c r="E32" s="4" t="str">
        <f>VLOOKUP(C32,確認責任者連絡先!$C$3:$F$79,4,FALSE)</f>
        <v>089-946-1611</v>
      </c>
      <c r="F32" s="306" t="s">
        <v>645</v>
      </c>
      <c r="G32" s="306" t="s">
        <v>646</v>
      </c>
      <c r="H32" s="127" t="s">
        <v>157</v>
      </c>
      <c r="I32" s="57" t="s">
        <v>676</v>
      </c>
      <c r="J32" s="65" t="s">
        <v>698</v>
      </c>
      <c r="K32" s="68" t="s">
        <v>725</v>
      </c>
      <c r="L32" s="249" t="s">
        <v>753</v>
      </c>
      <c r="M32" s="249" t="s">
        <v>754</v>
      </c>
      <c r="N32" s="76" t="s">
        <v>755</v>
      </c>
      <c r="O32" s="63">
        <v>45096</v>
      </c>
      <c r="P32" s="63">
        <v>45259</v>
      </c>
      <c r="Q32" s="269">
        <v>83</v>
      </c>
      <c r="R32" s="282">
        <v>1347</v>
      </c>
      <c r="S32" s="287">
        <v>1212372</v>
      </c>
      <c r="T32" s="306" t="s">
        <v>770</v>
      </c>
      <c r="U32" s="83"/>
      <c r="V32" s="84"/>
    </row>
    <row r="33" spans="1:22" ht="48" customHeight="1" x14ac:dyDescent="0.2">
      <c r="A33" s="85" t="str">
        <f t="shared" ca="1" si="0"/>
        <v>終了</v>
      </c>
      <c r="B33" s="2">
        <v>31</v>
      </c>
      <c r="C33" s="3" t="s">
        <v>629</v>
      </c>
      <c r="D33" s="4" t="str">
        <f>VLOOKUP(C33,確認責任者連絡先!$C$3:$E$79,3,FALSE)</f>
        <v>松山市千舟町８丁目１２８－１</v>
      </c>
      <c r="E33" s="4" t="str">
        <f>VLOOKUP(C33,確認責任者連絡先!$C$3:$F$79,4,FALSE)</f>
        <v>089-943-2124</v>
      </c>
      <c r="F33" s="306" t="s">
        <v>647</v>
      </c>
      <c r="G33" s="306" t="s">
        <v>648</v>
      </c>
      <c r="H33" s="127" t="s">
        <v>456</v>
      </c>
      <c r="I33" s="57" t="s">
        <v>677</v>
      </c>
      <c r="J33" s="65" t="s">
        <v>699</v>
      </c>
      <c r="K33" s="68" t="s">
        <v>726</v>
      </c>
      <c r="L33" s="249" t="s">
        <v>753</v>
      </c>
      <c r="M33" s="249" t="s">
        <v>756</v>
      </c>
      <c r="N33" s="76" t="s">
        <v>757</v>
      </c>
      <c r="O33" s="63">
        <v>45127</v>
      </c>
      <c r="P33" s="63">
        <v>45230</v>
      </c>
      <c r="Q33" s="269">
        <v>18</v>
      </c>
      <c r="R33" s="282">
        <v>140</v>
      </c>
      <c r="S33" s="287">
        <v>10800</v>
      </c>
      <c r="T33" s="306" t="s">
        <v>771</v>
      </c>
      <c r="U33" s="83"/>
      <c r="V33" s="84"/>
    </row>
    <row r="34" spans="1:22" ht="48" customHeight="1" x14ac:dyDescent="0.2">
      <c r="A34" s="85" t="str">
        <f t="shared" ca="1" si="0"/>
        <v>終了</v>
      </c>
      <c r="B34" s="2">
        <v>32</v>
      </c>
      <c r="C34" s="252" t="s">
        <v>321</v>
      </c>
      <c r="D34" s="4" t="str">
        <f>VLOOKUP(C34,確認責任者連絡先!$C$3:$E$79,3,FALSE)</f>
        <v>松山市鴨川1-8-5</v>
      </c>
      <c r="E34" s="4" t="str">
        <f>VLOOKUP(C34,確認責任者連絡先!$C$3:$F$79,4,FALSE)</f>
        <v>089-979-1640</v>
      </c>
      <c r="F34" s="306" t="s">
        <v>641</v>
      </c>
      <c r="G34" s="306" t="s">
        <v>649</v>
      </c>
      <c r="H34" s="127" t="s">
        <v>21</v>
      </c>
      <c r="I34" s="57" t="s">
        <v>678</v>
      </c>
      <c r="J34" s="65" t="s">
        <v>700</v>
      </c>
      <c r="K34" s="68" t="s">
        <v>727</v>
      </c>
      <c r="L34" s="249" t="s">
        <v>494</v>
      </c>
      <c r="M34" s="249" t="s">
        <v>758</v>
      </c>
      <c r="N34" s="76" t="s">
        <v>759</v>
      </c>
      <c r="O34" s="63">
        <v>45153</v>
      </c>
      <c r="P34" s="63">
        <v>45218</v>
      </c>
      <c r="Q34" s="269">
        <v>1</v>
      </c>
      <c r="R34" s="282">
        <v>3</v>
      </c>
      <c r="S34" s="287">
        <v>900</v>
      </c>
      <c r="T34" s="306" t="s">
        <v>772</v>
      </c>
      <c r="U34" s="83"/>
      <c r="V34" s="84"/>
    </row>
    <row r="35" spans="1:22" ht="48" customHeight="1" x14ac:dyDescent="0.2">
      <c r="A35" s="85" t="str">
        <f t="shared" ca="1" si="0"/>
        <v>終了</v>
      </c>
      <c r="B35" s="2">
        <v>33</v>
      </c>
      <c r="C35" s="252" t="s">
        <v>321</v>
      </c>
      <c r="D35" s="4" t="str">
        <f>VLOOKUP(C35,確認責任者連絡先!$C$3:$E$79,3,FALSE)</f>
        <v>松山市鴨川1-8-5</v>
      </c>
      <c r="E35" s="4" t="str">
        <f>VLOOKUP(C35,確認責任者連絡先!$C$3:$F$79,4,FALSE)</f>
        <v>089-979-1640</v>
      </c>
      <c r="F35" s="306" t="s">
        <v>650</v>
      </c>
      <c r="G35" s="306" t="s">
        <v>651</v>
      </c>
      <c r="H35" s="127" t="s">
        <v>157</v>
      </c>
      <c r="I35" s="57" t="s">
        <v>679</v>
      </c>
      <c r="J35" s="65" t="s">
        <v>701</v>
      </c>
      <c r="K35" s="68" t="s">
        <v>728</v>
      </c>
      <c r="L35" s="249" t="s">
        <v>494</v>
      </c>
      <c r="M35" s="249" t="s">
        <v>758</v>
      </c>
      <c r="N35" s="76" t="s">
        <v>759</v>
      </c>
      <c r="O35" s="63">
        <v>45113</v>
      </c>
      <c r="P35" s="63">
        <v>45250</v>
      </c>
      <c r="Q35" s="269">
        <v>1</v>
      </c>
      <c r="R35" s="282">
        <v>24</v>
      </c>
      <c r="S35" s="287">
        <v>32000</v>
      </c>
      <c r="T35" s="306" t="s">
        <v>773</v>
      </c>
      <c r="U35" s="83"/>
      <c r="V35" s="84"/>
    </row>
    <row r="36" spans="1:22" ht="48" customHeight="1" x14ac:dyDescent="0.2">
      <c r="A36" s="85" t="str">
        <f t="shared" ca="1" si="0"/>
        <v>終了</v>
      </c>
      <c r="B36" s="2">
        <v>34</v>
      </c>
      <c r="C36" s="252" t="s">
        <v>321</v>
      </c>
      <c r="D36" s="4" t="str">
        <f>VLOOKUP(C36,確認責任者連絡先!$C$3:$E$79,3,FALSE)</f>
        <v>松山市鴨川1-8-5</v>
      </c>
      <c r="E36" s="4" t="str">
        <f>VLOOKUP(C36,確認責任者連絡先!$C$3:$F$79,4,FALSE)</f>
        <v>089-979-1640</v>
      </c>
      <c r="F36" s="306" t="s">
        <v>652</v>
      </c>
      <c r="G36" s="306" t="s">
        <v>653</v>
      </c>
      <c r="H36" s="127" t="s">
        <v>456</v>
      </c>
      <c r="I36" s="57" t="s">
        <v>680</v>
      </c>
      <c r="J36" s="65" t="s">
        <v>702</v>
      </c>
      <c r="K36" s="68" t="s">
        <v>729</v>
      </c>
      <c r="L36" s="249" t="s">
        <v>494</v>
      </c>
      <c r="M36" s="249" t="s">
        <v>760</v>
      </c>
      <c r="N36" s="76" t="s">
        <v>757</v>
      </c>
      <c r="O36" s="63">
        <v>45117</v>
      </c>
      <c r="P36" s="63">
        <v>45245</v>
      </c>
      <c r="Q36" s="269">
        <v>1</v>
      </c>
      <c r="R36" s="282">
        <v>10</v>
      </c>
      <c r="S36" s="287">
        <v>1000</v>
      </c>
      <c r="T36" s="306" t="s">
        <v>271</v>
      </c>
      <c r="U36" s="83"/>
      <c r="V36" s="84"/>
    </row>
    <row r="37" spans="1:22" ht="48" customHeight="1" x14ac:dyDescent="0.2">
      <c r="A37" s="85" t="str">
        <f t="shared" ca="1" si="0"/>
        <v>出荷中</v>
      </c>
      <c r="B37" s="2">
        <v>35</v>
      </c>
      <c r="C37" s="3" t="s">
        <v>630</v>
      </c>
      <c r="D37" s="4" t="str">
        <f>VLOOKUP(C37,確認責任者連絡先!$C$3:$E$79,3,FALSE)</f>
        <v>伊予郡松前町大字北川原79-1</v>
      </c>
      <c r="E37" s="4" t="str">
        <f>VLOOKUP(C37,確認責任者連絡先!$C$3:$F$79,4,FALSE)</f>
        <v>089-971-7319</v>
      </c>
      <c r="F37" s="306" t="s">
        <v>654</v>
      </c>
      <c r="G37" s="306" t="s">
        <v>272</v>
      </c>
      <c r="H37" s="127" t="s">
        <v>157</v>
      </c>
      <c r="I37" s="57" t="s">
        <v>681</v>
      </c>
      <c r="J37" s="65" t="s">
        <v>703</v>
      </c>
      <c r="K37" s="68" t="s">
        <v>730</v>
      </c>
      <c r="L37" s="249" t="s">
        <v>156</v>
      </c>
      <c r="M37" s="249" t="s">
        <v>319</v>
      </c>
      <c r="N37" s="76" t="s">
        <v>757</v>
      </c>
      <c r="O37" s="63">
        <v>45096</v>
      </c>
      <c r="P37" s="63">
        <v>45412</v>
      </c>
      <c r="Q37" s="269">
        <v>1</v>
      </c>
      <c r="R37" s="282">
        <v>10</v>
      </c>
      <c r="S37" s="287">
        <v>1400</v>
      </c>
      <c r="T37" s="306" t="s">
        <v>774</v>
      </c>
      <c r="U37" s="83"/>
      <c r="V37" s="84"/>
    </row>
    <row r="38" spans="1:22" ht="48" customHeight="1" x14ac:dyDescent="0.2">
      <c r="A38" s="85" t="str">
        <f t="shared" ca="1" si="0"/>
        <v>終了</v>
      </c>
      <c r="B38" s="2">
        <v>36</v>
      </c>
      <c r="C38" s="3" t="s">
        <v>630</v>
      </c>
      <c r="D38" s="4" t="str">
        <f>VLOOKUP(C38,確認責任者連絡先!$C$3:$E$79,3,FALSE)</f>
        <v>伊予郡松前町大字北川原79-1</v>
      </c>
      <c r="E38" s="4" t="str">
        <f>VLOOKUP(C38,確認責任者連絡先!$C$3:$F$79,4,FALSE)</f>
        <v>089-971-7319</v>
      </c>
      <c r="F38" s="306" t="s">
        <v>654</v>
      </c>
      <c r="G38" s="306" t="s">
        <v>272</v>
      </c>
      <c r="H38" s="127" t="s">
        <v>157</v>
      </c>
      <c r="I38" s="57" t="s">
        <v>682</v>
      </c>
      <c r="J38" s="65" t="s">
        <v>704</v>
      </c>
      <c r="K38" s="68" t="s">
        <v>731</v>
      </c>
      <c r="L38" s="249" t="s">
        <v>156</v>
      </c>
      <c r="M38" s="249" t="s">
        <v>319</v>
      </c>
      <c r="N38" s="76" t="s">
        <v>495</v>
      </c>
      <c r="O38" s="63">
        <v>45093</v>
      </c>
      <c r="P38" s="63">
        <v>45199</v>
      </c>
      <c r="Q38" s="269">
        <v>1</v>
      </c>
      <c r="R38" s="282">
        <v>9.8000000000000007</v>
      </c>
      <c r="S38" s="287">
        <v>750</v>
      </c>
      <c r="T38" s="306" t="s">
        <v>774</v>
      </c>
      <c r="U38" s="83"/>
      <c r="V38" s="84"/>
    </row>
    <row r="39" spans="1:22" ht="48" customHeight="1" x14ac:dyDescent="0.2">
      <c r="A39" s="85" t="str">
        <f t="shared" ca="1" si="0"/>
        <v>終了</v>
      </c>
      <c r="B39" s="2">
        <v>37</v>
      </c>
      <c r="C39" s="3" t="s">
        <v>630</v>
      </c>
      <c r="D39" s="4" t="str">
        <f>VLOOKUP(C39,確認責任者連絡先!$C$3:$E$79,3,FALSE)</f>
        <v>伊予郡松前町大字北川原79-1</v>
      </c>
      <c r="E39" s="4" t="str">
        <f>VLOOKUP(C39,確認責任者連絡先!$C$3:$F$79,4,FALSE)</f>
        <v>089-971-7319</v>
      </c>
      <c r="F39" s="306" t="s">
        <v>654</v>
      </c>
      <c r="G39" s="306" t="s">
        <v>272</v>
      </c>
      <c r="H39" s="127" t="s">
        <v>157</v>
      </c>
      <c r="I39" s="57" t="s">
        <v>683</v>
      </c>
      <c r="J39" s="65" t="s">
        <v>705</v>
      </c>
      <c r="K39" s="68" t="s">
        <v>732</v>
      </c>
      <c r="L39" s="249" t="s">
        <v>156</v>
      </c>
      <c r="M39" s="249" t="s">
        <v>319</v>
      </c>
      <c r="N39" s="76" t="s">
        <v>155</v>
      </c>
      <c r="O39" s="63">
        <v>45093</v>
      </c>
      <c r="P39" s="63">
        <v>45260</v>
      </c>
      <c r="Q39" s="269">
        <v>1</v>
      </c>
      <c r="R39" s="282">
        <v>14</v>
      </c>
      <c r="S39" s="287">
        <v>6000</v>
      </c>
      <c r="T39" s="306" t="s">
        <v>774</v>
      </c>
      <c r="U39" s="83"/>
      <c r="V39" s="84"/>
    </row>
    <row r="40" spans="1:22" ht="48" customHeight="1" x14ac:dyDescent="0.2">
      <c r="A40" s="85" t="str">
        <f t="shared" ca="1" si="0"/>
        <v>終了</v>
      </c>
      <c r="B40" s="2">
        <v>38</v>
      </c>
      <c r="C40" s="249" t="s">
        <v>617</v>
      </c>
      <c r="D40" s="4" t="str">
        <f>VLOOKUP(C40,確認責任者連絡先!$C$3:$E$79,3,FALSE)</f>
        <v>宇和島市栄町港3丁目303</v>
      </c>
      <c r="E40" s="4" t="str">
        <f>VLOOKUP(C40,確認責任者連絡先!$C$3:$F$79,4,FALSE)</f>
        <v>0895-22-8111</v>
      </c>
      <c r="F40" s="306" t="s">
        <v>641</v>
      </c>
      <c r="G40" s="306" t="s">
        <v>655</v>
      </c>
      <c r="H40" s="95" t="s">
        <v>21</v>
      </c>
      <c r="I40" s="8" t="s">
        <v>684</v>
      </c>
      <c r="J40" s="66" t="s">
        <v>706</v>
      </c>
      <c r="K40" s="68" t="s">
        <v>733</v>
      </c>
      <c r="L40" s="76" t="s">
        <v>20</v>
      </c>
      <c r="M40" s="137" t="s">
        <v>762</v>
      </c>
      <c r="N40" s="76" t="s">
        <v>9</v>
      </c>
      <c r="O40" s="62">
        <v>45117</v>
      </c>
      <c r="P40" s="62">
        <v>45138</v>
      </c>
      <c r="Q40" s="269">
        <v>1</v>
      </c>
      <c r="R40" s="288">
        <v>6</v>
      </c>
      <c r="S40" s="289">
        <v>500</v>
      </c>
      <c r="T40" s="306" t="s">
        <v>775</v>
      </c>
      <c r="U40" s="83"/>
      <c r="V40" s="84"/>
    </row>
    <row r="41" spans="1:22" ht="48" customHeight="1" x14ac:dyDescent="0.2">
      <c r="A41" s="85" t="str">
        <f t="shared" ca="1" si="0"/>
        <v>終了</v>
      </c>
      <c r="B41" s="2">
        <v>39</v>
      </c>
      <c r="C41" s="249" t="s">
        <v>617</v>
      </c>
      <c r="D41" s="4" t="str">
        <f>VLOOKUP(C41,確認責任者連絡先!$C$3:$E$79,3,FALSE)</f>
        <v>宇和島市栄町港3丁目303</v>
      </c>
      <c r="E41" s="4" t="str">
        <f>VLOOKUP(C41,確認責任者連絡先!$C$3:$F$79,4,FALSE)</f>
        <v>0895-22-8111</v>
      </c>
      <c r="F41" s="306" t="s">
        <v>641</v>
      </c>
      <c r="G41" s="306" t="s">
        <v>655</v>
      </c>
      <c r="H41" s="95" t="s">
        <v>21</v>
      </c>
      <c r="I41" s="80" t="s">
        <v>685</v>
      </c>
      <c r="J41" s="66" t="s">
        <v>707</v>
      </c>
      <c r="K41" s="68" t="s">
        <v>734</v>
      </c>
      <c r="L41" s="76" t="s">
        <v>763</v>
      </c>
      <c r="M41" s="137" t="s">
        <v>762</v>
      </c>
      <c r="N41" s="76" t="s">
        <v>9</v>
      </c>
      <c r="O41" s="62">
        <v>45137</v>
      </c>
      <c r="P41" s="62">
        <v>45169</v>
      </c>
      <c r="Q41" s="287">
        <v>1</v>
      </c>
      <c r="R41" s="290">
        <v>11</v>
      </c>
      <c r="S41" s="292">
        <v>1100</v>
      </c>
      <c r="T41" s="306" t="s">
        <v>775</v>
      </c>
      <c r="U41" s="83"/>
      <c r="V41" s="84"/>
    </row>
    <row r="42" spans="1:22" ht="48" customHeight="1" x14ac:dyDescent="0.2">
      <c r="A42" s="85" t="str">
        <f t="shared" ca="1" si="0"/>
        <v>終了</v>
      </c>
      <c r="B42" s="2">
        <v>40</v>
      </c>
      <c r="C42" s="130" t="s">
        <v>631</v>
      </c>
      <c r="D42" s="4" t="str">
        <f>VLOOKUP(C42,確認責任者連絡先!$C$3:$E$79,3,FALSE)</f>
        <v>八幡浜市保内町喜木1-110-1</v>
      </c>
      <c r="E42" s="4" t="str">
        <f>VLOOKUP(C42,確認責任者連絡先!$C$3:$F$79,4,FALSE)</f>
        <v>0894-36-0055</v>
      </c>
      <c r="F42" s="306" t="s">
        <v>641</v>
      </c>
      <c r="G42" s="306" t="s">
        <v>656</v>
      </c>
      <c r="H42" s="91" t="s">
        <v>16</v>
      </c>
      <c r="I42" s="8" t="s">
        <v>686</v>
      </c>
      <c r="J42" s="66" t="s">
        <v>708</v>
      </c>
      <c r="K42" s="68" t="s">
        <v>735</v>
      </c>
      <c r="L42" s="76" t="s">
        <v>20</v>
      </c>
      <c r="M42" s="137" t="s">
        <v>762</v>
      </c>
      <c r="N42" s="76" t="s">
        <v>29</v>
      </c>
      <c r="O42" s="62">
        <v>45108</v>
      </c>
      <c r="P42" s="62">
        <v>45260</v>
      </c>
      <c r="Q42" s="269">
        <v>1</v>
      </c>
      <c r="R42" s="288">
        <v>6.7</v>
      </c>
      <c r="S42" s="289">
        <v>6000</v>
      </c>
      <c r="T42" s="306" t="s">
        <v>776</v>
      </c>
      <c r="U42" s="83"/>
      <c r="V42" s="84"/>
    </row>
    <row r="43" spans="1:22" ht="48" customHeight="1" x14ac:dyDescent="0.2">
      <c r="A43" s="85" t="str">
        <f t="shared" ca="1" si="0"/>
        <v>出荷中</v>
      </c>
      <c r="B43" s="2">
        <v>41</v>
      </c>
      <c r="C43" s="130" t="s">
        <v>631</v>
      </c>
      <c r="D43" s="4" t="str">
        <f>VLOOKUP(C43,確認責任者連絡先!$C$3:$E$79,3,FALSE)</f>
        <v>八幡浜市保内町喜木1-110-1</v>
      </c>
      <c r="E43" s="4" t="str">
        <f>VLOOKUP(C43,確認責任者連絡先!$C$3:$F$79,4,FALSE)</f>
        <v>0894-36-0055</v>
      </c>
      <c r="F43" s="306" t="s">
        <v>657</v>
      </c>
      <c r="G43" s="306" t="s">
        <v>658</v>
      </c>
      <c r="H43" s="96" t="s">
        <v>11</v>
      </c>
      <c r="I43" s="8" t="s">
        <v>687</v>
      </c>
      <c r="J43" s="66" t="s">
        <v>709</v>
      </c>
      <c r="K43" s="68" t="s">
        <v>736</v>
      </c>
      <c r="L43" s="76" t="s">
        <v>20</v>
      </c>
      <c r="M43" s="137" t="s">
        <v>762</v>
      </c>
      <c r="N43" s="76" t="s">
        <v>9</v>
      </c>
      <c r="O43" s="62">
        <v>45154</v>
      </c>
      <c r="P43" s="62">
        <v>45535</v>
      </c>
      <c r="Q43" s="269">
        <v>14</v>
      </c>
      <c r="R43" s="288">
        <v>1882.1</v>
      </c>
      <c r="S43" s="289">
        <v>83200</v>
      </c>
      <c r="T43" s="306" t="s">
        <v>777</v>
      </c>
      <c r="U43" s="83"/>
      <c r="V43" s="84"/>
    </row>
    <row r="44" spans="1:22" ht="48" customHeight="1" x14ac:dyDescent="0.2">
      <c r="A44" s="85" t="str">
        <f t="shared" ca="1" si="0"/>
        <v>出荷中</v>
      </c>
      <c r="B44" s="2">
        <v>42</v>
      </c>
      <c r="C44" s="130" t="s">
        <v>632</v>
      </c>
      <c r="D44" s="4" t="str">
        <f>VLOOKUP(C44,確認責任者連絡先!$C$3:$E$79,3,FALSE)</f>
        <v>宇和島市三間町務田180-1</v>
      </c>
      <c r="E44" s="4" t="str">
        <f>VLOOKUP(C44,確認責任者連絡先!$C$3:$F$79,4,FALSE)</f>
        <v>0895-58-1122</v>
      </c>
      <c r="F44" s="306" t="s">
        <v>641</v>
      </c>
      <c r="G44" s="306" t="s">
        <v>659</v>
      </c>
      <c r="H44" s="96" t="s">
        <v>11</v>
      </c>
      <c r="I44" s="80" t="s">
        <v>688</v>
      </c>
      <c r="J44" s="267" t="s">
        <v>710</v>
      </c>
      <c r="K44" s="68" t="s">
        <v>737</v>
      </c>
      <c r="L44" s="76" t="s">
        <v>763</v>
      </c>
      <c r="M44" s="137" t="s">
        <v>762</v>
      </c>
      <c r="N44" s="90" t="s">
        <v>9</v>
      </c>
      <c r="O44" s="62">
        <v>45158</v>
      </c>
      <c r="P44" s="62">
        <v>45523</v>
      </c>
      <c r="Q44" s="293">
        <v>6</v>
      </c>
      <c r="R44" s="294">
        <v>1061</v>
      </c>
      <c r="S44" s="295">
        <v>48834</v>
      </c>
      <c r="T44" s="306" t="s">
        <v>778</v>
      </c>
      <c r="U44" s="83"/>
      <c r="V44" s="84"/>
    </row>
    <row r="45" spans="1:22" ht="48" customHeight="1" x14ac:dyDescent="0.2">
      <c r="A45" s="85" t="str">
        <f t="shared" ca="1" si="0"/>
        <v>出荷中</v>
      </c>
      <c r="B45" s="2">
        <v>43</v>
      </c>
      <c r="C45" s="130" t="s">
        <v>632</v>
      </c>
      <c r="D45" s="4" t="str">
        <f>VLOOKUP(C45,確認責任者連絡先!$C$3:$E$79,3,FALSE)</f>
        <v>宇和島市三間町務田180-1</v>
      </c>
      <c r="E45" s="4" t="str">
        <f>VLOOKUP(C45,確認責任者連絡先!$C$3:$F$79,4,FALSE)</f>
        <v>0895-58-1122</v>
      </c>
      <c r="F45" s="306" t="s">
        <v>641</v>
      </c>
      <c r="G45" s="306" t="s">
        <v>660</v>
      </c>
      <c r="H45" s="96" t="s">
        <v>11</v>
      </c>
      <c r="I45" s="80" t="s">
        <v>689</v>
      </c>
      <c r="J45" s="267" t="s">
        <v>711</v>
      </c>
      <c r="K45" s="68" t="s">
        <v>738</v>
      </c>
      <c r="L45" s="76" t="s">
        <v>763</v>
      </c>
      <c r="M45" s="137" t="s">
        <v>762</v>
      </c>
      <c r="N45" s="90" t="s">
        <v>9</v>
      </c>
      <c r="O45" s="62">
        <v>45158</v>
      </c>
      <c r="P45" s="62">
        <v>45523</v>
      </c>
      <c r="Q45" s="293">
        <v>15</v>
      </c>
      <c r="R45" s="294">
        <v>1064.8499999999999</v>
      </c>
      <c r="S45" s="295">
        <v>46734</v>
      </c>
      <c r="T45" s="306" t="s">
        <v>778</v>
      </c>
      <c r="U45" s="83"/>
      <c r="V45" s="84"/>
    </row>
    <row r="46" spans="1:22" ht="48" customHeight="1" x14ac:dyDescent="0.2">
      <c r="A46" s="85" t="str">
        <f t="shared" ca="1" si="0"/>
        <v>出荷中</v>
      </c>
      <c r="B46" s="2">
        <v>44</v>
      </c>
      <c r="C46" s="130" t="s">
        <v>632</v>
      </c>
      <c r="D46" s="4" t="str">
        <f>VLOOKUP(C46,確認責任者連絡先!$C$3:$E$79,3,FALSE)</f>
        <v>宇和島市三間町務田180-1</v>
      </c>
      <c r="E46" s="4" t="str">
        <f>VLOOKUP(C46,確認責任者連絡先!$C$3:$F$79,4,FALSE)</f>
        <v>0895-58-1122</v>
      </c>
      <c r="F46" s="306" t="s">
        <v>641</v>
      </c>
      <c r="G46" s="306" t="s">
        <v>661</v>
      </c>
      <c r="H46" s="96" t="s">
        <v>11</v>
      </c>
      <c r="I46" s="80" t="s">
        <v>689</v>
      </c>
      <c r="J46" s="267" t="s">
        <v>712</v>
      </c>
      <c r="K46" s="68" t="s">
        <v>739</v>
      </c>
      <c r="L46" s="76" t="s">
        <v>763</v>
      </c>
      <c r="M46" s="137" t="s">
        <v>762</v>
      </c>
      <c r="N46" s="90" t="s">
        <v>9</v>
      </c>
      <c r="O46" s="62">
        <v>45158</v>
      </c>
      <c r="P46" s="62">
        <v>45523</v>
      </c>
      <c r="Q46" s="293">
        <v>1</v>
      </c>
      <c r="R46" s="294">
        <v>154.26</v>
      </c>
      <c r="S46" s="295">
        <v>5010</v>
      </c>
      <c r="T46" s="306" t="s">
        <v>778</v>
      </c>
      <c r="U46" s="83"/>
      <c r="V46" s="84"/>
    </row>
    <row r="47" spans="1:22" ht="48" customHeight="1" x14ac:dyDescent="0.2">
      <c r="A47" s="85" t="str">
        <f t="shared" ca="1" si="0"/>
        <v>出荷中</v>
      </c>
      <c r="B47" s="2">
        <v>45</v>
      </c>
      <c r="C47" s="130" t="s">
        <v>632</v>
      </c>
      <c r="D47" s="4" t="str">
        <f>VLOOKUP(C47,確認責任者連絡先!$C$3:$E$79,3,FALSE)</f>
        <v>宇和島市三間町務田180-1</v>
      </c>
      <c r="E47" s="4" t="str">
        <f>VLOOKUP(C47,確認責任者連絡先!$C$3:$F$79,4,FALSE)</f>
        <v>0895-58-1122</v>
      </c>
      <c r="F47" s="306" t="s">
        <v>641</v>
      </c>
      <c r="G47" s="306" t="s">
        <v>662</v>
      </c>
      <c r="H47" s="96" t="s">
        <v>11</v>
      </c>
      <c r="I47" s="80" t="s">
        <v>690</v>
      </c>
      <c r="J47" s="267" t="s">
        <v>713</v>
      </c>
      <c r="K47" s="68" t="s">
        <v>740</v>
      </c>
      <c r="L47" s="76" t="s">
        <v>763</v>
      </c>
      <c r="M47" s="137" t="s">
        <v>762</v>
      </c>
      <c r="N47" s="90" t="s">
        <v>9</v>
      </c>
      <c r="O47" s="62">
        <v>45158</v>
      </c>
      <c r="P47" s="62">
        <v>45523</v>
      </c>
      <c r="Q47" s="293">
        <v>3</v>
      </c>
      <c r="R47" s="294">
        <v>238.13</v>
      </c>
      <c r="S47" s="295">
        <v>10732</v>
      </c>
      <c r="T47" s="306" t="s">
        <v>778</v>
      </c>
      <c r="U47" s="83"/>
      <c r="V47" s="84"/>
    </row>
    <row r="48" spans="1:22" ht="48" customHeight="1" x14ac:dyDescent="0.2">
      <c r="A48" s="85" t="str">
        <f t="shared" ca="1" si="0"/>
        <v>出荷中</v>
      </c>
      <c r="B48" s="2">
        <v>46</v>
      </c>
      <c r="C48" s="130" t="s">
        <v>632</v>
      </c>
      <c r="D48" s="4" t="str">
        <f>VLOOKUP(C48,確認責任者連絡先!$C$3:$E$79,3,FALSE)</f>
        <v>宇和島市三間町務田180-1</v>
      </c>
      <c r="E48" s="4" t="str">
        <f>VLOOKUP(C48,確認責任者連絡先!$C$3:$F$79,4,FALSE)</f>
        <v>0895-58-1122</v>
      </c>
      <c r="F48" s="306" t="s">
        <v>641</v>
      </c>
      <c r="G48" s="306" t="s">
        <v>663</v>
      </c>
      <c r="H48" s="96" t="s">
        <v>11</v>
      </c>
      <c r="I48" s="80" t="s">
        <v>691</v>
      </c>
      <c r="J48" s="267" t="s">
        <v>714</v>
      </c>
      <c r="K48" s="68" t="s">
        <v>741</v>
      </c>
      <c r="L48" s="76" t="s">
        <v>763</v>
      </c>
      <c r="M48" s="137" t="s">
        <v>762</v>
      </c>
      <c r="N48" s="90" t="s">
        <v>9</v>
      </c>
      <c r="O48" s="62">
        <v>45158</v>
      </c>
      <c r="P48" s="62">
        <v>45523</v>
      </c>
      <c r="Q48" s="293">
        <v>4</v>
      </c>
      <c r="R48" s="294">
        <v>157.19</v>
      </c>
      <c r="S48" s="295">
        <v>6972</v>
      </c>
      <c r="T48" s="306" t="s">
        <v>778</v>
      </c>
      <c r="U48" s="83"/>
      <c r="V48" s="84"/>
    </row>
    <row r="49" spans="1:22" ht="48" customHeight="1" x14ac:dyDescent="0.2">
      <c r="A49" s="85" t="str">
        <f t="shared" ca="1" si="0"/>
        <v>出荷中</v>
      </c>
      <c r="B49" s="2">
        <v>47</v>
      </c>
      <c r="C49" s="130" t="s">
        <v>632</v>
      </c>
      <c r="D49" s="4" t="str">
        <f>VLOOKUP(C49,確認責任者連絡先!$C$3:$E$79,3,FALSE)</f>
        <v>宇和島市三間町務田180-1</v>
      </c>
      <c r="E49" s="4" t="str">
        <f>VLOOKUP(C49,確認責任者連絡先!$C$3:$F$79,4,FALSE)</f>
        <v>0895-58-1122</v>
      </c>
      <c r="F49" s="306" t="s">
        <v>641</v>
      </c>
      <c r="G49" s="306" t="s">
        <v>664</v>
      </c>
      <c r="H49" s="96" t="s">
        <v>11</v>
      </c>
      <c r="I49" s="80" t="s">
        <v>692</v>
      </c>
      <c r="J49" s="267" t="s">
        <v>715</v>
      </c>
      <c r="K49" s="68" t="s">
        <v>742</v>
      </c>
      <c r="L49" s="76" t="s">
        <v>763</v>
      </c>
      <c r="M49" s="137" t="s">
        <v>762</v>
      </c>
      <c r="N49" s="90" t="s">
        <v>9</v>
      </c>
      <c r="O49" s="62">
        <v>45214</v>
      </c>
      <c r="P49" s="62">
        <v>45579</v>
      </c>
      <c r="Q49" s="293">
        <v>3</v>
      </c>
      <c r="R49" s="294">
        <v>389.36</v>
      </c>
      <c r="S49" s="295">
        <v>17639</v>
      </c>
      <c r="T49" s="306" t="s">
        <v>778</v>
      </c>
      <c r="U49" s="83"/>
      <c r="V49" s="84"/>
    </row>
    <row r="50" spans="1:22" ht="48" customHeight="1" x14ac:dyDescent="0.2">
      <c r="A50" s="85" t="str">
        <f t="shared" ca="1" si="0"/>
        <v>出荷中</v>
      </c>
      <c r="B50" s="2">
        <v>48</v>
      </c>
      <c r="C50" s="130" t="s">
        <v>632</v>
      </c>
      <c r="D50" s="4" t="str">
        <f>VLOOKUP(C50,確認責任者連絡先!$C$3:$E$79,3,FALSE)</f>
        <v>宇和島市三間町務田180-1</v>
      </c>
      <c r="E50" s="4" t="str">
        <f>VLOOKUP(C50,確認責任者連絡先!$C$3:$F$79,4,FALSE)</f>
        <v>0895-58-1122</v>
      </c>
      <c r="F50" s="306" t="s">
        <v>641</v>
      </c>
      <c r="G50" s="306" t="s">
        <v>665</v>
      </c>
      <c r="H50" s="96" t="s">
        <v>11</v>
      </c>
      <c r="I50" s="80" t="s">
        <v>693</v>
      </c>
      <c r="J50" s="267" t="s">
        <v>716</v>
      </c>
      <c r="K50" s="68" t="s">
        <v>743</v>
      </c>
      <c r="L50" s="76" t="s">
        <v>763</v>
      </c>
      <c r="M50" s="137" t="s">
        <v>764</v>
      </c>
      <c r="N50" s="90" t="s">
        <v>9</v>
      </c>
      <c r="O50" s="62">
        <v>45179</v>
      </c>
      <c r="P50" s="62">
        <v>45544</v>
      </c>
      <c r="Q50" s="293">
        <v>1</v>
      </c>
      <c r="R50" s="294">
        <v>406.92</v>
      </c>
      <c r="S50" s="295">
        <v>11582</v>
      </c>
      <c r="T50" s="306" t="s">
        <v>778</v>
      </c>
      <c r="U50" s="83"/>
      <c r="V50" s="84"/>
    </row>
    <row r="51" spans="1:22" ht="48" customHeight="1" x14ac:dyDescent="0.2">
      <c r="A51" s="85" t="str">
        <f t="shared" ca="1" si="0"/>
        <v>出荷中</v>
      </c>
      <c r="B51" s="2">
        <v>49</v>
      </c>
      <c r="C51" s="130" t="s">
        <v>633</v>
      </c>
      <c r="D51" s="4" t="str">
        <f>VLOOKUP(C51,確認責任者連絡先!$C$3:$E$79,3,FALSE)</f>
        <v>八幡浜市1079</v>
      </c>
      <c r="E51" s="4" t="str">
        <f>VLOOKUP(C51,確認責任者連絡先!$C$3:$F$79,4,FALSE)</f>
        <v>0894-22-0070</v>
      </c>
      <c r="F51" s="306" t="s">
        <v>666</v>
      </c>
      <c r="G51" s="306" t="s">
        <v>667</v>
      </c>
      <c r="H51" s="96" t="s">
        <v>11</v>
      </c>
      <c r="I51" s="8" t="s">
        <v>689</v>
      </c>
      <c r="J51" s="267" t="s">
        <v>717</v>
      </c>
      <c r="K51" s="68" t="s">
        <v>744</v>
      </c>
      <c r="L51" s="76" t="s">
        <v>20</v>
      </c>
      <c r="M51" s="137" t="s">
        <v>762</v>
      </c>
      <c r="N51" s="76" t="s">
        <v>9</v>
      </c>
      <c r="O51" s="62">
        <v>45163</v>
      </c>
      <c r="P51" s="62">
        <v>45555</v>
      </c>
      <c r="Q51" s="293">
        <v>1</v>
      </c>
      <c r="R51" s="294">
        <v>1812</v>
      </c>
      <c r="S51" s="295">
        <v>65232</v>
      </c>
      <c r="T51" s="306" t="s">
        <v>779</v>
      </c>
      <c r="U51" s="83"/>
      <c r="V51" s="84"/>
    </row>
    <row r="52" spans="1:22" ht="48" customHeight="1" x14ac:dyDescent="0.2">
      <c r="A52" s="85" t="str">
        <f t="shared" ca="1" si="0"/>
        <v>出荷中</v>
      </c>
      <c r="B52" s="2">
        <v>50</v>
      </c>
      <c r="C52" s="130" t="s">
        <v>634</v>
      </c>
      <c r="D52" s="4" t="str">
        <f>VLOOKUP(C52,確認責任者連絡先!$C$3:$E$79,3,FALSE)</f>
        <v>宇和島市津島町甲1112番地7</v>
      </c>
      <c r="E52" s="4" t="str">
        <f>VLOOKUP(C52,確認責任者連絡先!$C$3:$F$79,4,FALSE)</f>
        <v>0895-32-5758</v>
      </c>
      <c r="F52" s="306" t="s">
        <v>641</v>
      </c>
      <c r="G52" s="306" t="s">
        <v>668</v>
      </c>
      <c r="H52" s="96" t="s">
        <v>11</v>
      </c>
      <c r="I52" s="80" t="s">
        <v>689</v>
      </c>
      <c r="J52" s="66" t="s">
        <v>718</v>
      </c>
      <c r="K52" s="68" t="s">
        <v>745</v>
      </c>
      <c r="L52" s="76" t="s">
        <v>763</v>
      </c>
      <c r="M52" s="137" t="s">
        <v>762</v>
      </c>
      <c r="N52" s="90" t="s">
        <v>9</v>
      </c>
      <c r="O52" s="62">
        <v>45148</v>
      </c>
      <c r="P52" s="62">
        <v>45503</v>
      </c>
      <c r="Q52" s="287">
        <v>1</v>
      </c>
      <c r="R52" s="290">
        <v>32.74</v>
      </c>
      <c r="S52" s="292">
        <v>1505</v>
      </c>
      <c r="T52" s="306" t="s">
        <v>780</v>
      </c>
      <c r="U52" s="83"/>
      <c r="V52" s="84"/>
    </row>
    <row r="53" spans="1:22" ht="48" customHeight="1" x14ac:dyDescent="0.2">
      <c r="A53" s="85" t="str">
        <f t="shared" ca="1" si="0"/>
        <v>出荷中</v>
      </c>
      <c r="B53" s="2">
        <v>51</v>
      </c>
      <c r="C53" s="130" t="s">
        <v>335</v>
      </c>
      <c r="D53" s="4" t="str">
        <f>VLOOKUP(C53,確認責任者連絡先!$C$3:$E$79,3,FALSE)</f>
        <v>西予市宇和町卯之町2-462</v>
      </c>
      <c r="E53" s="4" t="str">
        <f>VLOOKUP(C53,確認責任者連絡先!$C$3:$F$79,4,FALSE)</f>
        <v>0894-62-1211</v>
      </c>
      <c r="F53" s="306" t="s">
        <v>669</v>
      </c>
      <c r="G53" s="306" t="s">
        <v>670</v>
      </c>
      <c r="H53" s="96" t="s">
        <v>11</v>
      </c>
      <c r="I53" s="8" t="s">
        <v>154</v>
      </c>
      <c r="J53" s="68" t="s">
        <v>719</v>
      </c>
      <c r="K53" s="68" t="s">
        <v>746</v>
      </c>
      <c r="L53" s="76" t="s">
        <v>3</v>
      </c>
      <c r="M53" s="137" t="s">
        <v>765</v>
      </c>
      <c r="N53" s="76" t="s">
        <v>29</v>
      </c>
      <c r="O53" s="61">
        <v>45153</v>
      </c>
      <c r="P53" s="61">
        <v>45595</v>
      </c>
      <c r="Q53" s="269">
        <v>8</v>
      </c>
      <c r="R53" s="270">
        <v>538</v>
      </c>
      <c r="S53" s="271">
        <v>25824</v>
      </c>
      <c r="T53" s="306" t="s">
        <v>781</v>
      </c>
      <c r="U53" s="83"/>
      <c r="V53" s="84"/>
    </row>
    <row r="54" spans="1:22" ht="48" customHeight="1" x14ac:dyDescent="0.2">
      <c r="A54" s="85" t="str">
        <f t="shared" ref="A54:A62" ca="1" si="1">IF(NOW()&gt;O54,IF(NOW()&lt;P54,"出荷中","終了"),"")</f>
        <v>出荷中</v>
      </c>
      <c r="B54" s="2">
        <v>52</v>
      </c>
      <c r="C54" s="1" t="s">
        <v>226</v>
      </c>
      <c r="D54" s="4" t="str">
        <f>VLOOKUP(C54,確認責任者連絡先!$C$3:$E$79,3,FALSE)</f>
        <v>四国中央市中之庄町1684-4</v>
      </c>
      <c r="E54" s="4" t="str">
        <f>VLOOKUP(C54,確認責任者連絡先!$C$3:$F$79,4,FALSE)</f>
        <v>0896-24-5500</v>
      </c>
      <c r="F54" s="2" t="s">
        <v>854</v>
      </c>
      <c r="G54" s="2" t="s">
        <v>855</v>
      </c>
      <c r="H54" s="96" t="s">
        <v>11</v>
      </c>
      <c r="I54" s="254" t="s">
        <v>250</v>
      </c>
      <c r="J54" s="267" t="s">
        <v>937</v>
      </c>
      <c r="K54" s="308" t="s">
        <v>969</v>
      </c>
      <c r="L54" s="255" t="s">
        <v>20</v>
      </c>
      <c r="M54" s="255" t="s">
        <v>373</v>
      </c>
      <c r="N54" s="2" t="s">
        <v>751</v>
      </c>
      <c r="O54" s="247">
        <v>45204</v>
      </c>
      <c r="P54" s="247">
        <v>45569</v>
      </c>
      <c r="Q54" s="253">
        <v>29</v>
      </c>
      <c r="R54" s="328">
        <v>1625</v>
      </c>
      <c r="S54" s="329">
        <v>73125</v>
      </c>
      <c r="T54" s="2" t="s">
        <v>1035</v>
      </c>
      <c r="U54" s="83"/>
      <c r="V54" s="84"/>
    </row>
    <row r="55" spans="1:22" ht="48" customHeight="1" x14ac:dyDescent="0.2">
      <c r="A55" s="85" t="str">
        <f t="shared" ca="1" si="1"/>
        <v>出荷中</v>
      </c>
      <c r="B55" s="2">
        <v>53</v>
      </c>
      <c r="C55" s="1" t="s">
        <v>842</v>
      </c>
      <c r="D55" s="4" t="str">
        <f>VLOOKUP(C55,確認責任者連絡先!$C$3:$E$79,3,FALSE)</f>
        <v>四国中央市下柏町848-1</v>
      </c>
      <c r="E55" s="4" t="str">
        <f>VLOOKUP(C55,確認責任者連絡先!$C$3:$F$79,4,FALSE)</f>
        <v>0896-24-1107</v>
      </c>
      <c r="F55" s="2" t="s">
        <v>393</v>
      </c>
      <c r="G55" s="2" t="s">
        <v>269</v>
      </c>
      <c r="H55" s="92" t="s">
        <v>16</v>
      </c>
      <c r="I55" s="254" t="s">
        <v>507</v>
      </c>
      <c r="J55" s="320" t="s">
        <v>508</v>
      </c>
      <c r="K55" s="308" t="s">
        <v>970</v>
      </c>
      <c r="L55" s="255" t="s">
        <v>509</v>
      </c>
      <c r="M55" s="255" t="s">
        <v>510</v>
      </c>
      <c r="N55" s="2" t="s">
        <v>486</v>
      </c>
      <c r="O55" s="248">
        <v>45170</v>
      </c>
      <c r="P55" s="248">
        <v>45392</v>
      </c>
      <c r="Q55" s="330">
        <v>1</v>
      </c>
      <c r="R55" s="331">
        <v>15</v>
      </c>
      <c r="S55" s="332">
        <v>25000</v>
      </c>
      <c r="T55" s="2" t="s">
        <v>1036</v>
      </c>
      <c r="U55" s="83"/>
      <c r="V55" s="84"/>
    </row>
    <row r="56" spans="1:22" ht="48" customHeight="1" x14ac:dyDescent="0.2">
      <c r="A56" s="85" t="str">
        <f t="shared" ca="1" si="1"/>
        <v>出荷中</v>
      </c>
      <c r="B56" s="2">
        <v>54</v>
      </c>
      <c r="C56" s="1" t="s">
        <v>842</v>
      </c>
      <c r="D56" s="4" t="str">
        <f>VLOOKUP(C56,確認責任者連絡先!$C$3:$E$79,3,FALSE)</f>
        <v>四国中央市下柏町848-1</v>
      </c>
      <c r="E56" s="4" t="str">
        <f>VLOOKUP(C56,確認責任者連絡先!$C$3:$F$79,4,FALSE)</f>
        <v>0896-24-1107</v>
      </c>
      <c r="F56" s="2" t="s">
        <v>393</v>
      </c>
      <c r="G56" s="2" t="s">
        <v>269</v>
      </c>
      <c r="H56" s="92" t="s">
        <v>16</v>
      </c>
      <c r="I56" s="254" t="s">
        <v>511</v>
      </c>
      <c r="J56" s="320" t="s">
        <v>938</v>
      </c>
      <c r="K56" s="308" t="s">
        <v>971</v>
      </c>
      <c r="L56" s="255" t="s">
        <v>509</v>
      </c>
      <c r="M56" s="255" t="s">
        <v>488</v>
      </c>
      <c r="N56" s="2" t="s">
        <v>486</v>
      </c>
      <c r="O56" s="248">
        <v>45170</v>
      </c>
      <c r="P56" s="248">
        <v>45473</v>
      </c>
      <c r="Q56" s="330">
        <v>1</v>
      </c>
      <c r="R56" s="331">
        <v>10</v>
      </c>
      <c r="S56" s="332">
        <v>27550</v>
      </c>
      <c r="T56" s="2" t="s">
        <v>1036</v>
      </c>
      <c r="U56" s="83"/>
      <c r="V56" s="84"/>
    </row>
    <row r="57" spans="1:22" ht="48" customHeight="1" x14ac:dyDescent="0.2">
      <c r="A57" s="85" t="str">
        <f t="shared" ca="1" si="1"/>
        <v>終了</v>
      </c>
      <c r="B57" s="2">
        <v>55</v>
      </c>
      <c r="C57" s="256" t="s">
        <v>803</v>
      </c>
      <c r="D57" s="4" t="str">
        <f>VLOOKUP(C57,確認責任者連絡先!$C$3:$E$79,3,FALSE)</f>
        <v>松山市鴨川1-8-5</v>
      </c>
      <c r="E57" s="4" t="str">
        <f>VLOOKUP(C57,確認責任者連絡先!$C$3:$F$79,4,FALSE)</f>
        <v>089-979-1640</v>
      </c>
      <c r="F57" s="2" t="s">
        <v>641</v>
      </c>
      <c r="G57" s="2" t="s">
        <v>856</v>
      </c>
      <c r="H57" s="91" t="s">
        <v>16</v>
      </c>
      <c r="I57" s="254" t="s">
        <v>523</v>
      </c>
      <c r="J57" s="320" t="s">
        <v>939</v>
      </c>
      <c r="K57" s="308" t="s">
        <v>972</v>
      </c>
      <c r="L57" s="255" t="s">
        <v>491</v>
      </c>
      <c r="M57" s="255" t="s">
        <v>525</v>
      </c>
      <c r="N57" s="2" t="s">
        <v>522</v>
      </c>
      <c r="O57" s="248">
        <v>45174</v>
      </c>
      <c r="P57" s="248">
        <v>45290</v>
      </c>
      <c r="Q57" s="333">
        <v>1</v>
      </c>
      <c r="R57" s="334">
        <v>10</v>
      </c>
      <c r="S57" s="332">
        <v>10000</v>
      </c>
      <c r="T57" s="2" t="s">
        <v>1037</v>
      </c>
      <c r="U57" s="83"/>
      <c r="V57" s="84"/>
    </row>
    <row r="58" spans="1:22" ht="48" customHeight="1" x14ac:dyDescent="0.2">
      <c r="A58" s="85" t="str">
        <f t="shared" ca="1" si="1"/>
        <v>終了</v>
      </c>
      <c r="B58" s="2">
        <v>56</v>
      </c>
      <c r="C58" s="1" t="s">
        <v>288</v>
      </c>
      <c r="D58" s="4" t="str">
        <f>VLOOKUP(C58,確認責任者連絡先!$C$3:$E$79,3,FALSE)</f>
        <v>今治市阿方甲246-1</v>
      </c>
      <c r="E58" s="4" t="str">
        <f>VLOOKUP(C58,確認責任者連絡先!$C$3:$F$79,4,FALSE)</f>
        <v>0898-34-1884</v>
      </c>
      <c r="F58" s="2" t="s">
        <v>857</v>
      </c>
      <c r="G58" s="2" t="s">
        <v>858</v>
      </c>
      <c r="H58" s="315" t="s">
        <v>21</v>
      </c>
      <c r="I58" s="6" t="s">
        <v>914</v>
      </c>
      <c r="J58" s="321" t="s">
        <v>940</v>
      </c>
      <c r="K58" s="308" t="s">
        <v>973</v>
      </c>
      <c r="L58" s="260" t="s">
        <v>491</v>
      </c>
      <c r="M58" s="255" t="s">
        <v>1017</v>
      </c>
      <c r="N58" s="129" t="s">
        <v>492</v>
      </c>
      <c r="O58" s="248">
        <v>45200</v>
      </c>
      <c r="P58" s="248">
        <v>45230</v>
      </c>
      <c r="Q58" s="139">
        <v>2</v>
      </c>
      <c r="R58" s="331">
        <v>30</v>
      </c>
      <c r="S58" s="335">
        <v>2100</v>
      </c>
      <c r="T58" s="2" t="s">
        <v>1038</v>
      </c>
      <c r="U58" s="83"/>
      <c r="V58" s="84"/>
    </row>
    <row r="59" spans="1:22" ht="48" customHeight="1" x14ac:dyDescent="0.2">
      <c r="A59" s="85" t="str">
        <f t="shared" ca="1" si="1"/>
        <v>終了</v>
      </c>
      <c r="B59" s="2">
        <v>57</v>
      </c>
      <c r="C59" s="1" t="s">
        <v>288</v>
      </c>
      <c r="D59" s="4" t="str">
        <f>VLOOKUP(C59,確認責任者連絡先!$C$3:$E$79,3,FALSE)</f>
        <v>今治市阿方甲246-1</v>
      </c>
      <c r="E59" s="4" t="str">
        <f>VLOOKUP(C59,確認責任者連絡先!$C$3:$F$79,4,FALSE)</f>
        <v>0898-34-1884</v>
      </c>
      <c r="F59" s="2" t="s">
        <v>641</v>
      </c>
      <c r="G59" s="2" t="s">
        <v>859</v>
      </c>
      <c r="H59" s="96" t="s">
        <v>11</v>
      </c>
      <c r="I59" s="254" t="s">
        <v>672</v>
      </c>
      <c r="J59" s="320" t="s">
        <v>941</v>
      </c>
      <c r="K59" s="308" t="s">
        <v>974</v>
      </c>
      <c r="L59" s="255" t="s">
        <v>491</v>
      </c>
      <c r="M59" s="255" t="s">
        <v>264</v>
      </c>
      <c r="N59" s="2" t="s">
        <v>492</v>
      </c>
      <c r="O59" s="247">
        <v>45164</v>
      </c>
      <c r="P59" s="248">
        <v>45230</v>
      </c>
      <c r="Q59" s="330">
        <v>1</v>
      </c>
      <c r="R59" s="331">
        <v>40.1</v>
      </c>
      <c r="S59" s="332">
        <v>1805</v>
      </c>
      <c r="T59" s="2" t="s">
        <v>1039</v>
      </c>
      <c r="U59" s="83"/>
      <c r="V59" s="84"/>
    </row>
    <row r="60" spans="1:22" ht="48" customHeight="1" x14ac:dyDescent="0.2">
      <c r="A60" s="85" t="str">
        <f t="shared" ca="1" si="1"/>
        <v>出荷中</v>
      </c>
      <c r="B60" s="2">
        <v>58</v>
      </c>
      <c r="C60" s="1" t="s">
        <v>288</v>
      </c>
      <c r="D60" s="4" t="str">
        <f>VLOOKUP(C60,確認責任者連絡先!$C$3:$E$79,3,FALSE)</f>
        <v>今治市阿方甲246-1</v>
      </c>
      <c r="E60" s="4" t="str">
        <f>VLOOKUP(C60,確認責任者連絡先!$C$3:$F$79,4,FALSE)</f>
        <v>0898-34-1884</v>
      </c>
      <c r="F60" s="2" t="s">
        <v>641</v>
      </c>
      <c r="G60" s="2" t="s">
        <v>860</v>
      </c>
      <c r="H60" s="94" t="s">
        <v>21</v>
      </c>
      <c r="I60" s="254" t="s">
        <v>915</v>
      </c>
      <c r="J60" s="267" t="s">
        <v>349</v>
      </c>
      <c r="K60" s="308" t="s">
        <v>975</v>
      </c>
      <c r="L60" s="255" t="s">
        <v>20</v>
      </c>
      <c r="M60" s="255" t="s">
        <v>373</v>
      </c>
      <c r="N60" s="2" t="s">
        <v>1025</v>
      </c>
      <c r="O60" s="247">
        <v>45189</v>
      </c>
      <c r="P60" s="247">
        <v>45412</v>
      </c>
      <c r="Q60" s="253">
        <v>2</v>
      </c>
      <c r="R60" s="328">
        <v>16</v>
      </c>
      <c r="S60" s="329">
        <v>2200</v>
      </c>
      <c r="T60" s="2" t="s">
        <v>1040</v>
      </c>
      <c r="U60" s="83"/>
      <c r="V60" s="84"/>
    </row>
    <row r="61" spans="1:22" ht="48" customHeight="1" x14ac:dyDescent="0.2">
      <c r="A61" s="85" t="str">
        <f t="shared" ca="1" si="1"/>
        <v>出荷中</v>
      </c>
      <c r="B61" s="2">
        <v>59</v>
      </c>
      <c r="C61" s="1" t="s">
        <v>288</v>
      </c>
      <c r="D61" s="4" t="str">
        <f>VLOOKUP(C61,確認責任者連絡先!$C$3:$E$79,3,FALSE)</f>
        <v>今治市阿方甲246-1</v>
      </c>
      <c r="E61" s="4" t="str">
        <f>VLOOKUP(C61,確認責任者連絡先!$C$3:$F$79,4,FALSE)</f>
        <v>0898-34-1884</v>
      </c>
      <c r="F61" s="2" t="s">
        <v>641</v>
      </c>
      <c r="G61" s="2" t="s">
        <v>861</v>
      </c>
      <c r="H61" s="94" t="s">
        <v>21</v>
      </c>
      <c r="I61" s="254" t="s">
        <v>916</v>
      </c>
      <c r="J61" s="267" t="s">
        <v>350</v>
      </c>
      <c r="K61" s="308" t="s">
        <v>976</v>
      </c>
      <c r="L61" s="255" t="s">
        <v>20</v>
      </c>
      <c r="M61" s="255" t="s">
        <v>373</v>
      </c>
      <c r="N61" s="2" t="s">
        <v>1026</v>
      </c>
      <c r="O61" s="247">
        <v>45261</v>
      </c>
      <c r="P61" s="247">
        <v>45412</v>
      </c>
      <c r="Q61" s="253">
        <v>6</v>
      </c>
      <c r="R61" s="328">
        <v>103.86</v>
      </c>
      <c r="S61" s="329">
        <v>12700</v>
      </c>
      <c r="T61" s="2" t="s">
        <v>1041</v>
      </c>
      <c r="U61" s="83"/>
      <c r="V61" s="84"/>
    </row>
    <row r="62" spans="1:22" ht="48" customHeight="1" x14ac:dyDescent="0.2">
      <c r="A62" s="85" t="str">
        <f t="shared" ca="1" si="1"/>
        <v>出荷中</v>
      </c>
      <c r="B62" s="2">
        <v>60</v>
      </c>
      <c r="C62" s="1" t="s">
        <v>288</v>
      </c>
      <c r="D62" s="4" t="str">
        <f>VLOOKUP(C62,確認責任者連絡先!$C$3:$E$79,3,FALSE)</f>
        <v>今治市阿方甲246-1</v>
      </c>
      <c r="E62" s="4" t="str">
        <f>VLOOKUP(C62,確認責任者連絡先!$C$3:$F$79,4,FALSE)</f>
        <v>0898-34-1884</v>
      </c>
      <c r="F62" s="2" t="s">
        <v>641</v>
      </c>
      <c r="G62" s="2" t="s">
        <v>862</v>
      </c>
      <c r="H62" s="94" t="s">
        <v>21</v>
      </c>
      <c r="I62" s="254" t="s">
        <v>915</v>
      </c>
      <c r="J62" s="267" t="s">
        <v>351</v>
      </c>
      <c r="K62" s="308" t="s">
        <v>977</v>
      </c>
      <c r="L62" s="255" t="s">
        <v>20</v>
      </c>
      <c r="M62" s="255" t="s">
        <v>373</v>
      </c>
      <c r="N62" s="2" t="s">
        <v>1026</v>
      </c>
      <c r="O62" s="247">
        <v>45200</v>
      </c>
      <c r="P62" s="247">
        <v>45412</v>
      </c>
      <c r="Q62" s="253">
        <v>4</v>
      </c>
      <c r="R62" s="336">
        <v>28.94</v>
      </c>
      <c r="S62" s="337">
        <v>2700</v>
      </c>
      <c r="T62" s="2" t="s">
        <v>1041</v>
      </c>
    </row>
    <row r="63" spans="1:22" ht="48" customHeight="1" x14ac:dyDescent="0.2">
      <c r="A63" s="85" t="str">
        <f t="shared" ref="A63:A123" ca="1" si="2">IF(NOW()&gt;O63,IF(NOW()&lt;P63,"出荷中","終了"),"")</f>
        <v>出荷中</v>
      </c>
      <c r="B63" s="2">
        <v>61</v>
      </c>
      <c r="C63" s="1" t="s">
        <v>288</v>
      </c>
      <c r="D63" s="4" t="str">
        <f>VLOOKUP(C63,確認責任者連絡先!$C$3:$E$79,3,FALSE)</f>
        <v>今治市阿方甲246-1</v>
      </c>
      <c r="E63" s="4" t="str">
        <f>VLOOKUP(C63,確認責任者連絡先!$C$3:$F$79,4,FALSE)</f>
        <v>0898-34-1884</v>
      </c>
      <c r="F63" s="2" t="s">
        <v>641</v>
      </c>
      <c r="G63" s="2" t="s">
        <v>863</v>
      </c>
      <c r="H63" s="94" t="s">
        <v>21</v>
      </c>
      <c r="I63" s="254" t="s">
        <v>916</v>
      </c>
      <c r="J63" s="267" t="s">
        <v>352</v>
      </c>
      <c r="K63" s="308" t="s">
        <v>978</v>
      </c>
      <c r="L63" s="255" t="s">
        <v>20</v>
      </c>
      <c r="M63" s="255" t="s">
        <v>373</v>
      </c>
      <c r="N63" s="2" t="s">
        <v>1027</v>
      </c>
      <c r="O63" s="247">
        <v>45200</v>
      </c>
      <c r="P63" s="247">
        <v>45412</v>
      </c>
      <c r="Q63" s="330">
        <v>7</v>
      </c>
      <c r="R63" s="336">
        <v>14.1</v>
      </c>
      <c r="S63" s="337">
        <v>1770</v>
      </c>
      <c r="T63" s="2" t="s">
        <v>1042</v>
      </c>
    </row>
    <row r="64" spans="1:22" ht="48" customHeight="1" x14ac:dyDescent="0.2">
      <c r="A64" s="85" t="str">
        <f t="shared" ca="1" si="2"/>
        <v>出荷中</v>
      </c>
      <c r="B64" s="2">
        <v>62</v>
      </c>
      <c r="C64" s="1" t="s">
        <v>288</v>
      </c>
      <c r="D64" s="4" t="str">
        <f>VLOOKUP(C64,確認責任者連絡先!$C$3:$E$79,3,FALSE)</f>
        <v>今治市阿方甲246-1</v>
      </c>
      <c r="E64" s="4" t="str">
        <f>VLOOKUP(C64,確認責任者連絡先!$C$3:$F$79,4,FALSE)</f>
        <v>0898-34-1884</v>
      </c>
      <c r="F64" s="2" t="s">
        <v>643</v>
      </c>
      <c r="G64" s="2" t="s">
        <v>864</v>
      </c>
      <c r="H64" s="91" t="s">
        <v>16</v>
      </c>
      <c r="I64" s="254" t="s">
        <v>532</v>
      </c>
      <c r="J64" s="320" t="s">
        <v>942</v>
      </c>
      <c r="K64" s="308" t="s">
        <v>979</v>
      </c>
      <c r="L64" s="255" t="s">
        <v>491</v>
      </c>
      <c r="M64" s="255" t="s">
        <v>525</v>
      </c>
      <c r="N64" s="2" t="s">
        <v>534</v>
      </c>
      <c r="O64" s="248">
        <v>45161</v>
      </c>
      <c r="P64" s="248">
        <v>45473</v>
      </c>
      <c r="Q64" s="333">
        <v>7</v>
      </c>
      <c r="R64" s="334">
        <v>89.4</v>
      </c>
      <c r="S64" s="332">
        <v>100400</v>
      </c>
      <c r="T64" s="2" t="s">
        <v>297</v>
      </c>
    </row>
    <row r="65" spans="1:20" ht="48" customHeight="1" x14ac:dyDescent="0.2">
      <c r="A65" s="85" t="str">
        <f t="shared" ca="1" si="2"/>
        <v>出荷中</v>
      </c>
      <c r="B65" s="2">
        <v>63</v>
      </c>
      <c r="C65" s="1" t="s">
        <v>288</v>
      </c>
      <c r="D65" s="4" t="str">
        <f>VLOOKUP(C65,確認責任者連絡先!$C$3:$E$79,3,FALSE)</f>
        <v>今治市阿方甲246-1</v>
      </c>
      <c r="E65" s="4" t="str">
        <f>VLOOKUP(C65,確認責任者連絡先!$C$3:$F$79,4,FALSE)</f>
        <v>0898-34-1884</v>
      </c>
      <c r="F65" s="2" t="s">
        <v>643</v>
      </c>
      <c r="G65" s="2" t="s">
        <v>644</v>
      </c>
      <c r="H65" s="91" t="s">
        <v>16</v>
      </c>
      <c r="I65" s="254" t="s">
        <v>535</v>
      </c>
      <c r="J65" s="320" t="s">
        <v>536</v>
      </c>
      <c r="K65" s="308" t="s">
        <v>980</v>
      </c>
      <c r="L65" s="255" t="s">
        <v>530</v>
      </c>
      <c r="M65" s="255" t="s">
        <v>537</v>
      </c>
      <c r="N65" s="2" t="s">
        <v>534</v>
      </c>
      <c r="O65" s="248">
        <v>45161</v>
      </c>
      <c r="P65" s="248">
        <v>45463</v>
      </c>
      <c r="Q65" s="333">
        <v>2</v>
      </c>
      <c r="R65" s="334">
        <v>14.5</v>
      </c>
      <c r="S65" s="332">
        <v>12000</v>
      </c>
      <c r="T65" s="2" t="s">
        <v>1043</v>
      </c>
    </row>
    <row r="66" spans="1:20" ht="48" customHeight="1" x14ac:dyDescent="0.2">
      <c r="A66" s="85" t="str">
        <f t="shared" ca="1" si="2"/>
        <v>出荷中</v>
      </c>
      <c r="B66" s="2">
        <v>64</v>
      </c>
      <c r="C66" s="1" t="s">
        <v>288</v>
      </c>
      <c r="D66" s="4" t="str">
        <f>VLOOKUP(C66,確認責任者連絡先!$C$3:$E$79,3,FALSE)</f>
        <v>今治市阿方甲246-1</v>
      </c>
      <c r="E66" s="4" t="str">
        <f>VLOOKUP(C66,確認責任者連絡先!$C$3:$F$79,4,FALSE)</f>
        <v>0898-34-1884</v>
      </c>
      <c r="F66" s="2" t="s">
        <v>865</v>
      </c>
      <c r="G66" s="2" t="s">
        <v>866</v>
      </c>
      <c r="H66" s="91" t="s">
        <v>16</v>
      </c>
      <c r="I66" s="254" t="s">
        <v>538</v>
      </c>
      <c r="J66" s="320" t="s">
        <v>539</v>
      </c>
      <c r="K66" s="308" t="s">
        <v>981</v>
      </c>
      <c r="L66" s="255" t="s">
        <v>491</v>
      </c>
      <c r="M66" s="255" t="s">
        <v>525</v>
      </c>
      <c r="N66" s="2" t="s">
        <v>534</v>
      </c>
      <c r="O66" s="248">
        <v>45214</v>
      </c>
      <c r="P66" s="248">
        <v>45498</v>
      </c>
      <c r="Q66" s="333">
        <v>6</v>
      </c>
      <c r="R66" s="334">
        <v>73.8</v>
      </c>
      <c r="S66" s="332">
        <v>80000</v>
      </c>
      <c r="T66" s="2" t="s">
        <v>297</v>
      </c>
    </row>
    <row r="67" spans="1:20" ht="48" customHeight="1" x14ac:dyDescent="0.2">
      <c r="A67" s="85" t="str">
        <f t="shared" ca="1" si="2"/>
        <v>出荷中</v>
      </c>
      <c r="B67" s="2">
        <v>65</v>
      </c>
      <c r="C67" s="1" t="s">
        <v>288</v>
      </c>
      <c r="D67" s="4" t="str">
        <f>VLOOKUP(C67,確認責任者連絡先!$C$3:$E$79,3,FALSE)</f>
        <v>今治市阿方甲246-1</v>
      </c>
      <c r="E67" s="4" t="str">
        <f>VLOOKUP(C67,確認責任者連絡先!$C$3:$F$79,4,FALSE)</f>
        <v>0898-34-1884</v>
      </c>
      <c r="F67" s="2" t="s">
        <v>641</v>
      </c>
      <c r="G67" s="2" t="s">
        <v>867</v>
      </c>
      <c r="H67" s="91" t="s">
        <v>16</v>
      </c>
      <c r="I67" s="254" t="s">
        <v>547</v>
      </c>
      <c r="J67" s="320" t="s">
        <v>548</v>
      </c>
      <c r="K67" s="308" t="s">
        <v>982</v>
      </c>
      <c r="L67" s="255" t="s">
        <v>530</v>
      </c>
      <c r="M67" s="255" t="s">
        <v>549</v>
      </c>
      <c r="N67" s="2" t="s">
        <v>550</v>
      </c>
      <c r="O67" s="248">
        <v>45184</v>
      </c>
      <c r="P67" s="248">
        <v>45488</v>
      </c>
      <c r="Q67" s="333">
        <v>1</v>
      </c>
      <c r="R67" s="334">
        <v>15</v>
      </c>
      <c r="S67" s="332">
        <v>3000</v>
      </c>
      <c r="T67" s="2" t="s">
        <v>1042</v>
      </c>
    </row>
    <row r="68" spans="1:20" ht="48" customHeight="1" x14ac:dyDescent="0.2">
      <c r="A68" s="85" t="str">
        <f t="shared" ca="1" si="2"/>
        <v>終了</v>
      </c>
      <c r="B68" s="2">
        <v>66</v>
      </c>
      <c r="C68" s="1" t="s">
        <v>551</v>
      </c>
      <c r="D68" s="4" t="str">
        <f>VLOOKUP(C68,確認責任者連絡先!$C$3:$E$79,3,FALSE)</f>
        <v>今治市常磐町7-2-17</v>
      </c>
      <c r="E68" s="4" t="str">
        <f>VLOOKUP(C68,確認責任者連絡先!$C$3:$F$79,4,FALSE)</f>
        <v>0898-22-0017</v>
      </c>
      <c r="F68" s="314" t="s">
        <v>868</v>
      </c>
      <c r="G68" s="2" t="s">
        <v>869</v>
      </c>
      <c r="H68" s="94" t="s">
        <v>21</v>
      </c>
      <c r="I68" s="254" t="s">
        <v>555</v>
      </c>
      <c r="J68" s="68" t="s">
        <v>556</v>
      </c>
      <c r="K68" s="308" t="s">
        <v>983</v>
      </c>
      <c r="L68" s="255" t="s">
        <v>520</v>
      </c>
      <c r="M68" s="255" t="s">
        <v>557</v>
      </c>
      <c r="N68" s="2" t="s">
        <v>534</v>
      </c>
      <c r="O68" s="248">
        <v>45163</v>
      </c>
      <c r="P68" s="248">
        <v>45188</v>
      </c>
      <c r="Q68" s="253">
        <v>2</v>
      </c>
      <c r="R68" s="334">
        <v>0.8</v>
      </c>
      <c r="S68" s="332">
        <v>200</v>
      </c>
      <c r="T68" s="2" t="s">
        <v>1044</v>
      </c>
    </row>
    <row r="69" spans="1:20" ht="48" customHeight="1" x14ac:dyDescent="0.2">
      <c r="A69" s="85" t="str">
        <f t="shared" ca="1" si="2"/>
        <v>出荷中</v>
      </c>
      <c r="B69" s="2">
        <v>67</v>
      </c>
      <c r="C69" s="1" t="s">
        <v>551</v>
      </c>
      <c r="D69" s="4" t="str">
        <f>VLOOKUP(C69,確認責任者連絡先!$C$3:$E$79,3,FALSE)</f>
        <v>今治市常磐町7-2-17</v>
      </c>
      <c r="E69" s="4" t="str">
        <f>VLOOKUP(C69,確認責任者連絡先!$C$3:$F$79,4,FALSE)</f>
        <v>0898-22-0017</v>
      </c>
      <c r="F69" s="314" t="s">
        <v>868</v>
      </c>
      <c r="G69" s="2" t="s">
        <v>870</v>
      </c>
      <c r="H69" s="91" t="s">
        <v>16</v>
      </c>
      <c r="I69" s="254" t="s">
        <v>552</v>
      </c>
      <c r="J69" s="68" t="s">
        <v>553</v>
      </c>
      <c r="K69" s="308" t="s">
        <v>984</v>
      </c>
      <c r="L69" s="255" t="s">
        <v>554</v>
      </c>
      <c r="M69" s="255" t="s">
        <v>521</v>
      </c>
      <c r="N69" s="2" t="s">
        <v>534</v>
      </c>
      <c r="O69" s="248">
        <v>45214</v>
      </c>
      <c r="P69" s="248">
        <v>45504</v>
      </c>
      <c r="Q69" s="333">
        <v>2</v>
      </c>
      <c r="R69" s="334">
        <v>1.5</v>
      </c>
      <c r="S69" s="332">
        <v>1000</v>
      </c>
      <c r="T69" s="2" t="s">
        <v>1045</v>
      </c>
    </row>
    <row r="70" spans="1:20" ht="48" customHeight="1" x14ac:dyDescent="0.2">
      <c r="A70" s="85" t="str">
        <f t="shared" ca="1" si="2"/>
        <v>出荷中</v>
      </c>
      <c r="B70" s="2">
        <v>68</v>
      </c>
      <c r="C70" s="1" t="s">
        <v>843</v>
      </c>
      <c r="D70" s="4" t="str">
        <f>VLOOKUP(C70,確認責任者連絡先!$C$3:$E$79,3,FALSE)</f>
        <v>今治市上浦町井口7487番地2</v>
      </c>
      <c r="E70" s="4" t="str">
        <f>VLOOKUP(C70,確認責任者連絡先!$C$3:$F$79,4,FALSE)</f>
        <v>0897-72-8188</v>
      </c>
      <c r="F70" s="2" t="s">
        <v>871</v>
      </c>
      <c r="G70" s="2" t="s">
        <v>872</v>
      </c>
      <c r="H70" s="94" t="s">
        <v>21</v>
      </c>
      <c r="I70" s="254" t="s">
        <v>916</v>
      </c>
      <c r="J70" s="267" t="s">
        <v>355</v>
      </c>
      <c r="K70" s="308" t="s">
        <v>985</v>
      </c>
      <c r="L70" s="255" t="s">
        <v>20</v>
      </c>
      <c r="M70" s="255" t="s">
        <v>373</v>
      </c>
      <c r="N70" s="2" t="s">
        <v>1028</v>
      </c>
      <c r="O70" s="247">
        <v>45200</v>
      </c>
      <c r="P70" s="247">
        <v>45412</v>
      </c>
      <c r="Q70" s="330">
        <v>47</v>
      </c>
      <c r="R70" s="338">
        <v>547</v>
      </c>
      <c r="S70" s="339">
        <v>109400</v>
      </c>
      <c r="T70" s="2" t="s">
        <v>1046</v>
      </c>
    </row>
    <row r="71" spans="1:20" ht="48" customHeight="1" x14ac:dyDescent="0.2">
      <c r="A71" s="85" t="str">
        <f t="shared" ca="1" si="2"/>
        <v>出荷中</v>
      </c>
      <c r="B71" s="2">
        <v>69</v>
      </c>
      <c r="C71" s="1" t="s">
        <v>843</v>
      </c>
      <c r="D71" s="4" t="str">
        <f>VLOOKUP(C71,確認責任者連絡先!$C$3:$E$79,3,FALSE)</f>
        <v>今治市上浦町井口7487番地2</v>
      </c>
      <c r="E71" s="4" t="str">
        <f>VLOOKUP(C71,確認責任者連絡先!$C$3:$F$79,4,FALSE)</f>
        <v>0897-72-8188</v>
      </c>
      <c r="F71" s="2" t="s">
        <v>873</v>
      </c>
      <c r="G71" s="2" t="s">
        <v>874</v>
      </c>
      <c r="H71" s="94" t="s">
        <v>21</v>
      </c>
      <c r="I71" s="254" t="s">
        <v>916</v>
      </c>
      <c r="J71" s="267" t="s">
        <v>356</v>
      </c>
      <c r="K71" s="308" t="s">
        <v>986</v>
      </c>
      <c r="L71" s="255" t="s">
        <v>234</v>
      </c>
      <c r="M71" s="255" t="s">
        <v>18</v>
      </c>
      <c r="N71" s="2" t="s">
        <v>1029</v>
      </c>
      <c r="O71" s="247">
        <v>45200</v>
      </c>
      <c r="P71" s="247">
        <v>45412</v>
      </c>
      <c r="Q71" s="330">
        <v>4</v>
      </c>
      <c r="R71" s="336">
        <v>34</v>
      </c>
      <c r="S71" s="337">
        <v>3800</v>
      </c>
      <c r="T71" s="2" t="s">
        <v>1046</v>
      </c>
    </row>
    <row r="72" spans="1:20" ht="48" customHeight="1" x14ac:dyDescent="0.2">
      <c r="A72" s="85" t="str">
        <f t="shared" ca="1" si="2"/>
        <v>出荷中</v>
      </c>
      <c r="B72" s="2">
        <v>70</v>
      </c>
      <c r="C72" s="3" t="s">
        <v>1079</v>
      </c>
      <c r="D72" s="4" t="str">
        <f>VLOOKUP(C72,確認責任者連絡先!$C$3:$E$79,3,FALSE)</f>
        <v>松山市高井町1096-1</v>
      </c>
      <c r="E72" s="4" t="str">
        <f>VLOOKUP(C72,確認責任者連絡先!$C$3:$F$79,4,FALSE)</f>
        <v>089-975-0362</v>
      </c>
      <c r="F72" s="2" t="s">
        <v>641</v>
      </c>
      <c r="G72" s="2" t="s">
        <v>875</v>
      </c>
      <c r="H72" s="316" t="s">
        <v>163</v>
      </c>
      <c r="I72" s="317" t="s">
        <v>917</v>
      </c>
      <c r="J72" s="322" t="s">
        <v>943</v>
      </c>
      <c r="K72" s="308" t="s">
        <v>987</v>
      </c>
      <c r="L72" s="323" t="s">
        <v>161</v>
      </c>
      <c r="M72" s="323" t="s">
        <v>319</v>
      </c>
      <c r="N72" s="326" t="s">
        <v>159</v>
      </c>
      <c r="O72" s="324">
        <v>45179</v>
      </c>
      <c r="P72" s="324">
        <v>45544</v>
      </c>
      <c r="Q72" s="340">
        <v>1</v>
      </c>
      <c r="R72" s="341">
        <v>144.36000000000001</v>
      </c>
      <c r="S72" s="342">
        <v>5017</v>
      </c>
      <c r="T72" s="2" t="s">
        <v>1047</v>
      </c>
    </row>
    <row r="73" spans="1:20" ht="48" customHeight="1" x14ac:dyDescent="0.2">
      <c r="A73" s="85" t="str">
        <f t="shared" ca="1" si="2"/>
        <v>出荷中</v>
      </c>
      <c r="B73" s="2">
        <v>71</v>
      </c>
      <c r="C73" s="313" t="s">
        <v>844</v>
      </c>
      <c r="D73" s="4" t="str">
        <f>VLOOKUP(C73,確認責任者連絡先!$C$3:$E$79,3,FALSE)</f>
        <v>松山市三番町八丁目325番1</v>
      </c>
      <c r="E73" s="4" t="str">
        <f>VLOOKUP(C73,確認責任者連絡先!$C$3:$F$79,4,FALSE)</f>
        <v>089-946-1611</v>
      </c>
      <c r="F73" s="2" t="s">
        <v>876</v>
      </c>
      <c r="G73" s="2" t="s">
        <v>877</v>
      </c>
      <c r="H73" s="316" t="s">
        <v>163</v>
      </c>
      <c r="I73" s="317" t="s">
        <v>918</v>
      </c>
      <c r="J73" s="322" t="s">
        <v>944</v>
      </c>
      <c r="K73" s="308" t="s">
        <v>988</v>
      </c>
      <c r="L73" s="323" t="s">
        <v>158</v>
      </c>
      <c r="M73" s="323" t="s">
        <v>1018</v>
      </c>
      <c r="N73" s="326" t="s">
        <v>162</v>
      </c>
      <c r="O73" s="324">
        <v>45170</v>
      </c>
      <c r="P73" s="324">
        <v>45535</v>
      </c>
      <c r="Q73" s="343">
        <v>450</v>
      </c>
      <c r="R73" s="344">
        <v>27524</v>
      </c>
      <c r="S73" s="345">
        <v>738690</v>
      </c>
      <c r="T73" s="2" t="s">
        <v>1048</v>
      </c>
    </row>
    <row r="74" spans="1:20" ht="48" customHeight="1" x14ac:dyDescent="0.2">
      <c r="A74" s="85" t="str">
        <f t="shared" ca="1" si="2"/>
        <v>終了</v>
      </c>
      <c r="B74" s="2">
        <v>72</v>
      </c>
      <c r="C74" s="313" t="s">
        <v>845</v>
      </c>
      <c r="D74" s="4" t="str">
        <f>VLOOKUP(C74,確認責任者連絡先!$C$3:$E$79,3,FALSE)</f>
        <v>伊予市下吾川1433</v>
      </c>
      <c r="E74" s="4" t="str">
        <f>VLOOKUP(C74,確認責任者連絡先!$C$3:$F$79,4,FALSE)</f>
        <v>089-982-1225</v>
      </c>
      <c r="F74" s="2" t="s">
        <v>1076</v>
      </c>
      <c r="G74" s="2" t="s">
        <v>878</v>
      </c>
      <c r="H74" s="316" t="s">
        <v>163</v>
      </c>
      <c r="I74" s="317" t="s">
        <v>165</v>
      </c>
      <c r="J74" s="322" t="s">
        <v>945</v>
      </c>
      <c r="K74" s="308" t="s">
        <v>989</v>
      </c>
      <c r="L74" s="323" t="s">
        <v>156</v>
      </c>
      <c r="M74" s="323" t="s">
        <v>319</v>
      </c>
      <c r="N74" s="326" t="s">
        <v>837</v>
      </c>
      <c r="O74" s="324">
        <v>45200</v>
      </c>
      <c r="P74" s="324">
        <v>45291</v>
      </c>
      <c r="Q74" s="340">
        <v>1</v>
      </c>
      <c r="R74" s="341">
        <v>80.3</v>
      </c>
      <c r="S74" s="342">
        <v>2730</v>
      </c>
      <c r="T74" s="2" t="s">
        <v>1049</v>
      </c>
    </row>
    <row r="75" spans="1:20" ht="48" customHeight="1" x14ac:dyDescent="0.2">
      <c r="A75" s="85" t="str">
        <f t="shared" ca="1" si="2"/>
        <v>出荷中</v>
      </c>
      <c r="B75" s="2">
        <v>73</v>
      </c>
      <c r="C75" s="3" t="s">
        <v>1078</v>
      </c>
      <c r="D75" s="4" t="str">
        <f>VLOOKUP(C75,確認責任者連絡先!$C$3:$E$79,3,FALSE)</f>
        <v>松山市八反地498</v>
      </c>
      <c r="E75" s="4" t="str">
        <f>VLOOKUP(C75,確認責任者連絡先!$C$3:$F$79,4,FALSE)</f>
        <v>089-946-9811</v>
      </c>
      <c r="F75" s="2" t="s">
        <v>879</v>
      </c>
      <c r="G75" s="2" t="s">
        <v>880</v>
      </c>
      <c r="H75" s="316" t="s">
        <v>163</v>
      </c>
      <c r="I75" s="317" t="s">
        <v>164</v>
      </c>
      <c r="J75" s="322" t="s">
        <v>946</v>
      </c>
      <c r="K75" s="308" t="s">
        <v>990</v>
      </c>
      <c r="L75" s="323" t="s">
        <v>161</v>
      </c>
      <c r="M75" s="323" t="s">
        <v>319</v>
      </c>
      <c r="N75" s="326" t="s">
        <v>159</v>
      </c>
      <c r="O75" s="324">
        <v>45200</v>
      </c>
      <c r="P75" s="324">
        <v>45566</v>
      </c>
      <c r="Q75" s="340">
        <v>1</v>
      </c>
      <c r="R75" s="341">
        <v>194</v>
      </c>
      <c r="S75" s="342">
        <v>5592</v>
      </c>
      <c r="T75" s="2" t="s">
        <v>1050</v>
      </c>
    </row>
    <row r="76" spans="1:20" ht="48" customHeight="1" x14ac:dyDescent="0.2">
      <c r="A76" s="85" t="str">
        <f t="shared" ca="1" si="2"/>
        <v>出荷中</v>
      </c>
      <c r="B76" s="2">
        <v>74</v>
      </c>
      <c r="C76" s="3" t="s">
        <v>846</v>
      </c>
      <c r="D76" s="4" t="str">
        <f>VLOOKUP(C76,確認責任者連絡先!$C$3:$E$79,3,FALSE)</f>
        <v>上浮穴郡久万高原町入野517</v>
      </c>
      <c r="E76" s="4" t="str">
        <f>VLOOKUP(C76,確認責任者連絡先!$C$3:$F$79,4,FALSE)</f>
        <v>0892-21-0394</v>
      </c>
      <c r="F76" s="2" t="s">
        <v>641</v>
      </c>
      <c r="G76" s="2" t="s">
        <v>881</v>
      </c>
      <c r="H76" s="316" t="s">
        <v>163</v>
      </c>
      <c r="I76" s="317" t="s">
        <v>917</v>
      </c>
      <c r="J76" s="322" t="s">
        <v>947</v>
      </c>
      <c r="K76" s="308" t="s">
        <v>991</v>
      </c>
      <c r="L76" s="323" t="s">
        <v>158</v>
      </c>
      <c r="M76" s="323" t="s">
        <v>1018</v>
      </c>
      <c r="N76" s="326" t="s">
        <v>162</v>
      </c>
      <c r="O76" s="324">
        <v>45170</v>
      </c>
      <c r="P76" s="324">
        <v>45535</v>
      </c>
      <c r="Q76" s="340">
        <v>1</v>
      </c>
      <c r="R76" s="341">
        <v>1527.2</v>
      </c>
      <c r="S76" s="342">
        <v>46045</v>
      </c>
      <c r="T76" s="2" t="s">
        <v>1051</v>
      </c>
    </row>
    <row r="77" spans="1:20" ht="62.25" customHeight="1" x14ac:dyDescent="0.2">
      <c r="A77" s="85" t="str">
        <f t="shared" ca="1" si="2"/>
        <v>出荷中</v>
      </c>
      <c r="B77" s="2">
        <v>75</v>
      </c>
      <c r="C77" s="3" t="s">
        <v>847</v>
      </c>
      <c r="D77" s="4" t="str">
        <f>VLOOKUP(C77,確認責任者連絡先!$C$3:$E$79,3,FALSE)</f>
        <v>大洲市東大洲1911-1</v>
      </c>
      <c r="E77" s="4" t="str">
        <f>VLOOKUP(C77,確認責任者連絡先!$C$3:$F$79,4,FALSE)</f>
        <v>本社
0893-25-4333
松山営業所
089-983-3231</v>
      </c>
      <c r="F77" s="2" t="s">
        <v>641</v>
      </c>
      <c r="G77" s="2" t="s">
        <v>882</v>
      </c>
      <c r="H77" s="316" t="s">
        <v>163</v>
      </c>
      <c r="I77" s="317" t="s">
        <v>164</v>
      </c>
      <c r="J77" s="322" t="s">
        <v>948</v>
      </c>
      <c r="K77" s="308" t="s">
        <v>992</v>
      </c>
      <c r="L77" s="323" t="s">
        <v>158</v>
      </c>
      <c r="M77" s="323" t="s">
        <v>1019</v>
      </c>
      <c r="N77" s="326" t="s">
        <v>166</v>
      </c>
      <c r="O77" s="324">
        <v>45189</v>
      </c>
      <c r="P77" s="324">
        <v>45580</v>
      </c>
      <c r="Q77" s="340">
        <v>1</v>
      </c>
      <c r="R77" s="341">
        <v>211.9</v>
      </c>
      <c r="S77" s="342">
        <v>8695</v>
      </c>
      <c r="T77" s="2" t="s">
        <v>1052</v>
      </c>
    </row>
    <row r="78" spans="1:20" ht="62.25" customHeight="1" x14ac:dyDescent="0.2">
      <c r="A78" s="85" t="str">
        <f t="shared" ca="1" si="2"/>
        <v>出荷中</v>
      </c>
      <c r="B78" s="2">
        <v>76</v>
      </c>
      <c r="C78" s="3" t="s">
        <v>847</v>
      </c>
      <c r="D78" s="4" t="str">
        <f>VLOOKUP(C78,確認責任者連絡先!$C$3:$E$79,3,FALSE)</f>
        <v>大洲市東大洲1911-1</v>
      </c>
      <c r="E78" s="4" t="str">
        <f>VLOOKUP(C78,確認責任者連絡先!$C$3:$F$79,4,FALSE)</f>
        <v>本社
0893-25-4333
松山営業所
089-983-3231</v>
      </c>
      <c r="F78" s="2" t="s">
        <v>641</v>
      </c>
      <c r="G78" s="2" t="s">
        <v>882</v>
      </c>
      <c r="H78" s="316" t="s">
        <v>163</v>
      </c>
      <c r="I78" s="317" t="s">
        <v>165</v>
      </c>
      <c r="J78" s="322" t="s">
        <v>949</v>
      </c>
      <c r="K78" s="308" t="s">
        <v>993</v>
      </c>
      <c r="L78" s="323" t="s">
        <v>161</v>
      </c>
      <c r="M78" s="323" t="s">
        <v>319</v>
      </c>
      <c r="N78" s="326" t="s">
        <v>166</v>
      </c>
      <c r="O78" s="324">
        <v>45219</v>
      </c>
      <c r="P78" s="324">
        <v>45580</v>
      </c>
      <c r="Q78" s="340">
        <v>1</v>
      </c>
      <c r="R78" s="341">
        <v>88.7</v>
      </c>
      <c r="S78" s="342">
        <v>3336</v>
      </c>
      <c r="T78" s="2" t="s">
        <v>1053</v>
      </c>
    </row>
    <row r="79" spans="1:20" ht="48" customHeight="1" x14ac:dyDescent="0.2">
      <c r="A79" s="85" t="str">
        <f t="shared" ca="1" si="2"/>
        <v>出荷中</v>
      </c>
      <c r="B79" s="2">
        <v>77</v>
      </c>
      <c r="C79" s="313" t="s">
        <v>844</v>
      </c>
      <c r="D79" s="4" t="str">
        <f>VLOOKUP(C79,確認責任者連絡先!$C$3:$E$79,3,FALSE)</f>
        <v>松山市三番町八丁目325番1</v>
      </c>
      <c r="E79" s="4" t="str">
        <f>VLOOKUP(C79,確認責任者連絡先!$C$3:$F$79,4,FALSE)</f>
        <v>089-946-1611</v>
      </c>
      <c r="F79" s="2" t="s">
        <v>883</v>
      </c>
      <c r="G79" s="2" t="s">
        <v>884</v>
      </c>
      <c r="H79" s="316" t="s">
        <v>163</v>
      </c>
      <c r="I79" s="317" t="s">
        <v>165</v>
      </c>
      <c r="J79" s="322" t="s">
        <v>950</v>
      </c>
      <c r="K79" s="308" t="s">
        <v>994</v>
      </c>
      <c r="L79" s="323" t="s">
        <v>494</v>
      </c>
      <c r="M79" s="323" t="s">
        <v>1018</v>
      </c>
      <c r="N79" s="326" t="s">
        <v>155</v>
      </c>
      <c r="O79" s="324">
        <v>45200</v>
      </c>
      <c r="P79" s="324">
        <v>45565</v>
      </c>
      <c r="Q79" s="340">
        <v>1</v>
      </c>
      <c r="R79" s="341">
        <v>918.3</v>
      </c>
      <c r="S79" s="342">
        <v>44250</v>
      </c>
      <c r="T79" s="2" t="s">
        <v>1054</v>
      </c>
    </row>
    <row r="80" spans="1:20" ht="62.25" customHeight="1" x14ac:dyDescent="0.2">
      <c r="A80" s="85" t="str">
        <f t="shared" ca="1" si="2"/>
        <v>終了</v>
      </c>
      <c r="B80" s="2">
        <v>78</v>
      </c>
      <c r="C80" s="3" t="s">
        <v>847</v>
      </c>
      <c r="D80" s="4" t="str">
        <f>VLOOKUP(C80,確認責任者連絡先!$C$3:$E$79,3,FALSE)</f>
        <v>大洲市東大洲1911-1</v>
      </c>
      <c r="E80" s="4" t="str">
        <f>VLOOKUP(C80,確認責任者連絡先!$C$3:$F$79,4,FALSE)</f>
        <v>本社
0893-25-4333
松山営業所
089-983-3231</v>
      </c>
      <c r="F80" s="2" t="s">
        <v>885</v>
      </c>
      <c r="G80" s="2" t="s">
        <v>886</v>
      </c>
      <c r="H80" s="318" t="s">
        <v>919</v>
      </c>
      <c r="I80" s="317" t="s">
        <v>920</v>
      </c>
      <c r="J80" s="322" t="s">
        <v>951</v>
      </c>
      <c r="K80" s="308" t="s">
        <v>995</v>
      </c>
      <c r="L80" s="323" t="s">
        <v>1020</v>
      </c>
      <c r="M80" s="323" t="s">
        <v>1021</v>
      </c>
      <c r="N80" s="326" t="s">
        <v>159</v>
      </c>
      <c r="O80" s="324">
        <v>45184</v>
      </c>
      <c r="P80" s="324">
        <v>45280</v>
      </c>
      <c r="Q80" s="340">
        <v>1</v>
      </c>
      <c r="R80" s="341">
        <v>2</v>
      </c>
      <c r="S80" s="342">
        <v>200</v>
      </c>
      <c r="T80" s="2" t="s">
        <v>1055</v>
      </c>
    </row>
    <row r="81" spans="1:20" ht="48" customHeight="1" x14ac:dyDescent="0.2">
      <c r="A81" s="85" t="str">
        <f t="shared" ca="1" si="2"/>
        <v>出荷中</v>
      </c>
      <c r="B81" s="2">
        <v>79</v>
      </c>
      <c r="C81" s="313" t="s">
        <v>1077</v>
      </c>
      <c r="D81" s="4" t="str">
        <f>VLOOKUP(C81,確認責任者連絡先!$C$3:$E$79,3,FALSE)</f>
        <v>松山市久万ノ台1201-2</v>
      </c>
      <c r="E81" s="4" t="str">
        <f>VLOOKUP(C81,確認責任者連絡先!$C$3:$F$79,4,FALSE)</f>
        <v>090-9453-3611</v>
      </c>
      <c r="F81" s="2" t="s">
        <v>887</v>
      </c>
      <c r="G81" s="2" t="s">
        <v>888</v>
      </c>
      <c r="H81" s="94" t="s">
        <v>921</v>
      </c>
      <c r="I81" s="317" t="s">
        <v>922</v>
      </c>
      <c r="J81" s="322" t="s">
        <v>952</v>
      </c>
      <c r="K81" s="308" t="s">
        <v>996</v>
      </c>
      <c r="L81" s="323" t="s">
        <v>158</v>
      </c>
      <c r="M81" s="323" t="s">
        <v>1022</v>
      </c>
      <c r="N81" s="326" t="s">
        <v>159</v>
      </c>
      <c r="O81" s="324">
        <v>45189</v>
      </c>
      <c r="P81" s="324">
        <v>45462</v>
      </c>
      <c r="Q81" s="340">
        <v>2</v>
      </c>
      <c r="R81" s="341">
        <v>84</v>
      </c>
      <c r="S81" s="342">
        <v>850</v>
      </c>
      <c r="T81" s="2" t="s">
        <v>1056</v>
      </c>
    </row>
    <row r="82" spans="1:20" ht="48" customHeight="1" x14ac:dyDescent="0.2">
      <c r="A82" s="85" t="str">
        <f t="shared" ca="1" si="2"/>
        <v>出荷中</v>
      </c>
      <c r="B82" s="2">
        <v>80</v>
      </c>
      <c r="C82" s="3" t="s">
        <v>848</v>
      </c>
      <c r="D82" s="4" t="str">
        <f>VLOOKUP(C82,確認責任者連絡先!$C$3:$E$79,3,FALSE)</f>
        <v>伊予郡松前町大字北川原79-1</v>
      </c>
      <c r="E82" s="4" t="str">
        <f>VLOOKUP(C82,確認責任者連絡先!$C$3:$F$79,4,FALSE)</f>
        <v>089-971-7319</v>
      </c>
      <c r="F82" s="2" t="s">
        <v>299</v>
      </c>
      <c r="G82" s="2" t="s">
        <v>889</v>
      </c>
      <c r="H82" s="316" t="s">
        <v>163</v>
      </c>
      <c r="I82" s="317" t="s">
        <v>923</v>
      </c>
      <c r="J82" s="322" t="s">
        <v>953</v>
      </c>
      <c r="K82" s="308" t="s">
        <v>997</v>
      </c>
      <c r="L82" s="323" t="s">
        <v>156</v>
      </c>
      <c r="M82" s="323" t="s">
        <v>319</v>
      </c>
      <c r="N82" s="327" t="s">
        <v>1030</v>
      </c>
      <c r="O82" s="324">
        <v>45184</v>
      </c>
      <c r="P82" s="324">
        <v>45626</v>
      </c>
      <c r="Q82" s="340">
        <v>1</v>
      </c>
      <c r="R82" s="341">
        <v>3563</v>
      </c>
      <c r="S82" s="342">
        <v>135394</v>
      </c>
      <c r="T82" s="2" t="s">
        <v>1057</v>
      </c>
    </row>
    <row r="83" spans="1:20" ht="48" customHeight="1" x14ac:dyDescent="0.2">
      <c r="A83" s="85" t="str">
        <f t="shared" ca="1" si="2"/>
        <v>終了</v>
      </c>
      <c r="B83" s="2">
        <v>81</v>
      </c>
      <c r="C83" s="3" t="s">
        <v>848</v>
      </c>
      <c r="D83" s="4" t="str">
        <f>VLOOKUP(C83,確認責任者連絡先!$C$3:$E$79,3,FALSE)</f>
        <v>伊予郡松前町大字北川原79-1</v>
      </c>
      <c r="E83" s="4" t="str">
        <f>VLOOKUP(C83,確認責任者連絡先!$C$3:$F$79,4,FALSE)</f>
        <v>089-971-7319</v>
      </c>
      <c r="F83" s="2" t="s">
        <v>299</v>
      </c>
      <c r="G83" s="2" t="s">
        <v>889</v>
      </c>
      <c r="H83" s="307" t="s">
        <v>157</v>
      </c>
      <c r="I83" s="317" t="s">
        <v>924</v>
      </c>
      <c r="J83" s="322" t="s">
        <v>954</v>
      </c>
      <c r="K83" s="308" t="s">
        <v>998</v>
      </c>
      <c r="L83" s="323" t="s">
        <v>156</v>
      </c>
      <c r="M83" s="323" t="s">
        <v>319</v>
      </c>
      <c r="N83" s="326" t="s">
        <v>759</v>
      </c>
      <c r="O83" s="324">
        <v>45156</v>
      </c>
      <c r="P83" s="324">
        <v>45230</v>
      </c>
      <c r="Q83" s="340">
        <v>1</v>
      </c>
      <c r="R83" s="341">
        <v>11</v>
      </c>
      <c r="S83" s="342">
        <v>1000</v>
      </c>
      <c r="T83" s="2" t="s">
        <v>1058</v>
      </c>
    </row>
    <row r="84" spans="1:20" ht="48" customHeight="1" x14ac:dyDescent="0.2">
      <c r="A84" s="85" t="str">
        <f t="shared" ca="1" si="2"/>
        <v>終了</v>
      </c>
      <c r="B84" s="2">
        <v>82</v>
      </c>
      <c r="C84" s="130" t="s">
        <v>804</v>
      </c>
      <c r="D84" s="4" t="str">
        <f>VLOOKUP(C84,確認責任者連絡先!$C$3:$E$79,3,FALSE)</f>
        <v>今治市神宮甲844-5</v>
      </c>
      <c r="E84" s="4" t="str">
        <f>VLOOKUP(C84,確認責任者連絡先!$C$3:$F$79,4,FALSE)</f>
        <v>0898-31-3511</v>
      </c>
      <c r="F84" s="2" t="s">
        <v>890</v>
      </c>
      <c r="G84" s="2" t="s">
        <v>891</v>
      </c>
      <c r="H84" s="95" t="s">
        <v>21</v>
      </c>
      <c r="I84" s="8" t="s">
        <v>814</v>
      </c>
      <c r="J84" s="66" t="s">
        <v>955</v>
      </c>
      <c r="K84" s="308" t="s">
        <v>999</v>
      </c>
      <c r="L84" s="76" t="s">
        <v>20</v>
      </c>
      <c r="M84" s="137" t="s">
        <v>605</v>
      </c>
      <c r="N84" s="76" t="s">
        <v>241</v>
      </c>
      <c r="O84" s="64">
        <v>45200</v>
      </c>
      <c r="P84" s="64">
        <v>45322</v>
      </c>
      <c r="Q84" s="278">
        <v>1</v>
      </c>
      <c r="R84" s="346">
        <v>250</v>
      </c>
      <c r="S84" s="347">
        <v>50000</v>
      </c>
      <c r="T84" s="364" t="s">
        <v>1059</v>
      </c>
    </row>
    <row r="85" spans="1:20" ht="48" customHeight="1" x14ac:dyDescent="0.2">
      <c r="A85" s="85" t="str">
        <f t="shared" ca="1" si="2"/>
        <v>終了</v>
      </c>
      <c r="B85" s="2">
        <v>83</v>
      </c>
      <c r="C85" s="108" t="s">
        <v>606</v>
      </c>
      <c r="D85" s="4" t="str">
        <f>VLOOKUP(C85,確認責任者連絡先!$C$3:$E$79,3,FALSE)</f>
        <v>宇和島市寄松甲833-4</v>
      </c>
      <c r="E85" s="4" t="str">
        <f>VLOOKUP(C85,確認責任者連絡先!$C$3:$F$79,4,FALSE)</f>
        <v>0895-27-2335</v>
      </c>
      <c r="F85" s="2" t="s">
        <v>892</v>
      </c>
      <c r="G85" s="2" t="s">
        <v>893</v>
      </c>
      <c r="H85" s="95" t="s">
        <v>21</v>
      </c>
      <c r="I85" s="8" t="s">
        <v>926</v>
      </c>
      <c r="J85" s="66" t="s">
        <v>956</v>
      </c>
      <c r="K85" s="308" t="s">
        <v>1000</v>
      </c>
      <c r="L85" s="76" t="s">
        <v>20</v>
      </c>
      <c r="M85" s="137" t="s">
        <v>605</v>
      </c>
      <c r="N85" s="76" t="s">
        <v>9</v>
      </c>
      <c r="O85" s="60">
        <v>45200</v>
      </c>
      <c r="P85" s="60">
        <v>45311</v>
      </c>
      <c r="Q85" s="348">
        <v>1</v>
      </c>
      <c r="R85" s="349">
        <v>123.31</v>
      </c>
      <c r="S85" s="350">
        <v>20000</v>
      </c>
      <c r="T85" s="2" t="s">
        <v>1060</v>
      </c>
    </row>
    <row r="86" spans="1:20" ht="48" customHeight="1" x14ac:dyDescent="0.2">
      <c r="A86" s="85" t="str">
        <f t="shared" ca="1" si="2"/>
        <v>出荷中</v>
      </c>
      <c r="B86" s="2">
        <v>84</v>
      </c>
      <c r="C86" s="108" t="s">
        <v>606</v>
      </c>
      <c r="D86" s="4" t="str">
        <f>VLOOKUP(C86,確認責任者連絡先!$C$3:$E$79,3,FALSE)</f>
        <v>宇和島市寄松甲833-4</v>
      </c>
      <c r="E86" s="4" t="str">
        <f>VLOOKUP(C86,確認責任者連絡先!$C$3:$F$79,4,FALSE)</f>
        <v>0895-27-2335</v>
      </c>
      <c r="F86" s="306" t="s">
        <v>894</v>
      </c>
      <c r="G86" s="306" t="s">
        <v>895</v>
      </c>
      <c r="H86" s="96" t="s">
        <v>11</v>
      </c>
      <c r="I86" s="58" t="s">
        <v>689</v>
      </c>
      <c r="J86" s="267" t="s">
        <v>957</v>
      </c>
      <c r="K86" s="308" t="s">
        <v>1001</v>
      </c>
      <c r="L86" s="76" t="s">
        <v>20</v>
      </c>
      <c r="M86" s="18" t="s">
        <v>28</v>
      </c>
      <c r="N86" s="90" t="s">
        <v>613</v>
      </c>
      <c r="O86" s="60">
        <v>45158</v>
      </c>
      <c r="P86" s="60">
        <v>45535</v>
      </c>
      <c r="Q86" s="351">
        <v>1</v>
      </c>
      <c r="R86" s="352">
        <v>91</v>
      </c>
      <c r="S86" s="353">
        <v>2900</v>
      </c>
      <c r="T86" s="2" t="s">
        <v>1060</v>
      </c>
    </row>
    <row r="87" spans="1:20" ht="48" customHeight="1" x14ac:dyDescent="0.2">
      <c r="A87" s="85" t="str">
        <f t="shared" ca="1" si="2"/>
        <v>終了</v>
      </c>
      <c r="B87" s="2">
        <v>85</v>
      </c>
      <c r="C87" s="108" t="s">
        <v>606</v>
      </c>
      <c r="D87" s="4" t="str">
        <f>VLOOKUP(C87,確認責任者連絡先!$C$3:$E$79,3,FALSE)</f>
        <v>宇和島市寄松甲833-4</v>
      </c>
      <c r="E87" s="4" t="str">
        <f>VLOOKUP(C87,確認責任者連絡先!$C$3:$F$79,4,FALSE)</f>
        <v>0895-27-2335</v>
      </c>
      <c r="F87" s="2" t="s">
        <v>892</v>
      </c>
      <c r="G87" s="2" t="s">
        <v>893</v>
      </c>
      <c r="H87" s="95" t="s">
        <v>21</v>
      </c>
      <c r="I87" s="8" t="s">
        <v>927</v>
      </c>
      <c r="J87" s="267" t="s">
        <v>958</v>
      </c>
      <c r="K87" s="308" t="s">
        <v>1002</v>
      </c>
      <c r="L87" s="17" t="s">
        <v>840</v>
      </c>
      <c r="M87" s="137" t="s">
        <v>18</v>
      </c>
      <c r="N87" s="76" t="s">
        <v>9</v>
      </c>
      <c r="O87" s="60">
        <v>45219</v>
      </c>
      <c r="P87" s="60">
        <v>45371</v>
      </c>
      <c r="Q87" s="348">
        <v>1</v>
      </c>
      <c r="R87" s="349">
        <v>58.02</v>
      </c>
      <c r="S87" s="350">
        <v>6000</v>
      </c>
      <c r="T87" s="2" t="s">
        <v>1061</v>
      </c>
    </row>
    <row r="88" spans="1:20" ht="48" customHeight="1" x14ac:dyDescent="0.2">
      <c r="A88" s="85" t="str">
        <f t="shared" ca="1" si="2"/>
        <v>出荷中</v>
      </c>
      <c r="B88" s="2">
        <v>86</v>
      </c>
      <c r="C88" s="108" t="s">
        <v>335</v>
      </c>
      <c r="D88" s="4" t="str">
        <f>VLOOKUP(C88,確認責任者連絡先!$C$3:$E$79,3,FALSE)</f>
        <v>西予市宇和町卯之町2-462</v>
      </c>
      <c r="E88" s="4" t="str">
        <f>VLOOKUP(C88,確認責任者連絡先!$C$3:$F$79,4,FALSE)</f>
        <v>0894-62-1211</v>
      </c>
      <c r="F88" s="2" t="s">
        <v>641</v>
      </c>
      <c r="G88" s="2" t="s">
        <v>896</v>
      </c>
      <c r="H88" s="96" t="s">
        <v>11</v>
      </c>
      <c r="I88" s="80" t="s">
        <v>689</v>
      </c>
      <c r="J88" s="267" t="s">
        <v>959</v>
      </c>
      <c r="K88" s="308" t="s">
        <v>1003</v>
      </c>
      <c r="L88" s="17" t="s">
        <v>840</v>
      </c>
      <c r="M88" s="137" t="s">
        <v>18</v>
      </c>
      <c r="N88" s="90" t="s">
        <v>29</v>
      </c>
      <c r="O88" s="60">
        <v>45170</v>
      </c>
      <c r="P88" s="60">
        <v>45535</v>
      </c>
      <c r="Q88" s="1">
        <v>10</v>
      </c>
      <c r="R88" s="354">
        <v>393</v>
      </c>
      <c r="S88" s="355">
        <v>14030</v>
      </c>
      <c r="T88" s="2" t="s">
        <v>1062</v>
      </c>
    </row>
    <row r="89" spans="1:20" ht="48" customHeight="1" x14ac:dyDescent="0.2">
      <c r="A89" s="85" t="str">
        <f t="shared" ca="1" si="2"/>
        <v>出荷中</v>
      </c>
      <c r="B89" s="2">
        <v>87</v>
      </c>
      <c r="C89" s="108" t="s">
        <v>335</v>
      </c>
      <c r="D89" s="4" t="str">
        <f>VLOOKUP(C89,確認責任者連絡先!$C$3:$E$79,3,FALSE)</f>
        <v>西予市宇和町卯之町2-462</v>
      </c>
      <c r="E89" s="4" t="str">
        <f>VLOOKUP(C89,確認責任者連絡先!$C$3:$F$79,4,FALSE)</f>
        <v>0894-62-1211</v>
      </c>
      <c r="F89" s="2" t="s">
        <v>897</v>
      </c>
      <c r="G89" s="2" t="s">
        <v>1075</v>
      </c>
      <c r="H89" s="96" t="s">
        <v>11</v>
      </c>
      <c r="I89" s="319" t="s">
        <v>928</v>
      </c>
      <c r="J89" s="68" t="s">
        <v>365</v>
      </c>
      <c r="K89" s="308" t="s">
        <v>1004</v>
      </c>
      <c r="L89" s="76" t="s">
        <v>20</v>
      </c>
      <c r="M89" s="137" t="s">
        <v>28</v>
      </c>
      <c r="N89" s="90" t="s">
        <v>29</v>
      </c>
      <c r="O89" s="60">
        <v>45189</v>
      </c>
      <c r="P89" s="60">
        <v>45565</v>
      </c>
      <c r="Q89" s="356">
        <v>13</v>
      </c>
      <c r="R89" s="357">
        <v>1873.8</v>
      </c>
      <c r="S89" s="358">
        <v>81600</v>
      </c>
      <c r="T89" s="2" t="s">
        <v>1063</v>
      </c>
    </row>
    <row r="90" spans="1:20" ht="48" customHeight="1" x14ac:dyDescent="0.2">
      <c r="A90" s="85" t="str">
        <f t="shared" ca="1" si="2"/>
        <v>出荷中</v>
      </c>
      <c r="B90" s="2">
        <v>88</v>
      </c>
      <c r="C90" s="108" t="s">
        <v>335</v>
      </c>
      <c r="D90" s="4" t="str">
        <f>VLOOKUP(C90,確認責任者連絡先!$C$3:$E$79,3,FALSE)</f>
        <v>西予市宇和町卯之町2-462</v>
      </c>
      <c r="E90" s="4" t="str">
        <f>VLOOKUP(C90,確認責任者連絡先!$C$3:$F$79,4,FALSE)</f>
        <v>0894-62-1211</v>
      </c>
      <c r="F90" s="2" t="s">
        <v>641</v>
      </c>
      <c r="G90" s="2" t="s">
        <v>898</v>
      </c>
      <c r="H90" s="96" t="s">
        <v>11</v>
      </c>
      <c r="I90" s="319" t="s">
        <v>153</v>
      </c>
      <c r="J90" s="68" t="s">
        <v>366</v>
      </c>
      <c r="K90" s="308" t="s">
        <v>1005</v>
      </c>
      <c r="L90" s="76" t="s">
        <v>20</v>
      </c>
      <c r="M90" s="137" t="s">
        <v>28</v>
      </c>
      <c r="N90" s="90" t="s">
        <v>29</v>
      </c>
      <c r="O90" s="60">
        <v>45200</v>
      </c>
      <c r="P90" s="60">
        <v>45565</v>
      </c>
      <c r="Q90" s="356">
        <v>1</v>
      </c>
      <c r="R90" s="357">
        <v>24</v>
      </c>
      <c r="S90" s="358">
        <v>1100</v>
      </c>
      <c r="T90" s="2" t="s">
        <v>1064</v>
      </c>
    </row>
    <row r="91" spans="1:20" ht="48" customHeight="1" x14ac:dyDescent="0.2">
      <c r="A91" s="85" t="str">
        <f t="shared" ca="1" si="2"/>
        <v>出荷中</v>
      </c>
      <c r="B91" s="2">
        <v>89</v>
      </c>
      <c r="C91" s="108" t="s">
        <v>335</v>
      </c>
      <c r="D91" s="4" t="str">
        <f>VLOOKUP(C91,確認責任者連絡先!$C$3:$E$79,3,FALSE)</f>
        <v>西予市宇和町卯之町2-462</v>
      </c>
      <c r="E91" s="4" t="str">
        <f>VLOOKUP(C91,確認責任者連絡先!$C$3:$F$79,4,FALSE)</f>
        <v>0894-62-1211</v>
      </c>
      <c r="F91" s="2" t="s">
        <v>899</v>
      </c>
      <c r="G91" s="2" t="s">
        <v>900</v>
      </c>
      <c r="H91" s="96" t="s">
        <v>11</v>
      </c>
      <c r="I91" s="319" t="s">
        <v>257</v>
      </c>
      <c r="J91" s="68" t="s">
        <v>367</v>
      </c>
      <c r="K91" s="308" t="s">
        <v>1006</v>
      </c>
      <c r="L91" s="76" t="s">
        <v>20</v>
      </c>
      <c r="M91" s="137" t="s">
        <v>28</v>
      </c>
      <c r="N91" s="90" t="s">
        <v>29</v>
      </c>
      <c r="O91" s="60">
        <v>45214</v>
      </c>
      <c r="P91" s="60">
        <v>45550</v>
      </c>
      <c r="Q91" s="356">
        <v>4</v>
      </c>
      <c r="R91" s="357">
        <v>263.10000000000002</v>
      </c>
      <c r="S91" s="358">
        <v>11046</v>
      </c>
      <c r="T91" s="2" t="s">
        <v>1065</v>
      </c>
    </row>
    <row r="92" spans="1:20" ht="48" customHeight="1" x14ac:dyDescent="0.2">
      <c r="A92" s="85" t="str">
        <f t="shared" ca="1" si="2"/>
        <v>終了</v>
      </c>
      <c r="B92" s="2">
        <v>90</v>
      </c>
      <c r="C92" s="130" t="s">
        <v>849</v>
      </c>
      <c r="D92" s="4" t="str">
        <f>VLOOKUP(C92,確認責任者連絡先!$C$3:$E$79,3,FALSE)</f>
        <v>八幡浜市日土町2-116</v>
      </c>
      <c r="E92" s="4" t="str">
        <f>VLOOKUP(C92,確認責任者連絡先!$C$3:$F$79,4,FALSE)</f>
        <v>0894-26-1011</v>
      </c>
      <c r="F92" s="2" t="s">
        <v>641</v>
      </c>
      <c r="G92" s="2" t="s">
        <v>901</v>
      </c>
      <c r="H92" s="95" t="s">
        <v>21</v>
      </c>
      <c r="I92" s="8" t="s">
        <v>929</v>
      </c>
      <c r="J92" s="267" t="s">
        <v>960</v>
      </c>
      <c r="K92" s="308" t="s">
        <v>1007</v>
      </c>
      <c r="L92" s="76" t="s">
        <v>20</v>
      </c>
      <c r="M92" s="137" t="s">
        <v>28</v>
      </c>
      <c r="N92" s="90" t="s">
        <v>29</v>
      </c>
      <c r="O92" s="60">
        <v>45200</v>
      </c>
      <c r="P92" s="60">
        <v>45285</v>
      </c>
      <c r="Q92" s="351">
        <v>1</v>
      </c>
      <c r="R92" s="352">
        <v>52</v>
      </c>
      <c r="S92" s="353">
        <v>6300</v>
      </c>
      <c r="T92" s="2" t="s">
        <v>1066</v>
      </c>
    </row>
    <row r="93" spans="1:20" ht="48" customHeight="1" x14ac:dyDescent="0.2">
      <c r="A93" s="85" t="str">
        <f t="shared" ca="1" si="2"/>
        <v>出荷中</v>
      </c>
      <c r="B93" s="2">
        <v>91</v>
      </c>
      <c r="C93" s="108" t="s">
        <v>614</v>
      </c>
      <c r="D93" s="4" t="str">
        <f>VLOOKUP(C93,確認責任者連絡先!$C$3:$E$79,3,FALSE)</f>
        <v>宇和島市栄町港3丁目303</v>
      </c>
      <c r="E93" s="4" t="str">
        <f>VLOOKUP(C93,確認責任者連絡先!$C$3:$F$79,4,FALSE)</f>
        <v>0895-22-8111</v>
      </c>
      <c r="F93" s="365" t="s">
        <v>902</v>
      </c>
      <c r="G93" s="365" t="s">
        <v>903</v>
      </c>
      <c r="H93" s="96" t="s">
        <v>11</v>
      </c>
      <c r="I93" s="80" t="s">
        <v>689</v>
      </c>
      <c r="J93" s="267" t="s">
        <v>961</v>
      </c>
      <c r="K93" s="308" t="s">
        <v>1008</v>
      </c>
      <c r="L93" s="76" t="s">
        <v>20</v>
      </c>
      <c r="M93" s="137" t="s">
        <v>28</v>
      </c>
      <c r="N93" s="17" t="s">
        <v>1031</v>
      </c>
      <c r="O93" s="60">
        <v>45170</v>
      </c>
      <c r="P93" s="60">
        <v>45535</v>
      </c>
      <c r="Q93" s="359">
        <v>58</v>
      </c>
      <c r="R93" s="360">
        <v>4336.95</v>
      </c>
      <c r="S93" s="353">
        <v>165930</v>
      </c>
      <c r="T93" s="2" t="s">
        <v>1067</v>
      </c>
    </row>
    <row r="94" spans="1:20" ht="48" customHeight="1" x14ac:dyDescent="0.2">
      <c r="A94" s="85" t="str">
        <f t="shared" ca="1" si="2"/>
        <v>出荷中</v>
      </c>
      <c r="B94" s="2">
        <v>92</v>
      </c>
      <c r="C94" s="108" t="s">
        <v>30</v>
      </c>
      <c r="D94" s="4" t="str">
        <f>VLOOKUP(C94,確認責任者連絡先!$C$3:$E$79,3,FALSE)</f>
        <v>大洲市東大洲198番地</v>
      </c>
      <c r="E94" s="4" t="str">
        <f>VLOOKUP(C94,確認責任者連絡先!$C$3:$F$79,4,FALSE)</f>
        <v>0893-24-4181</v>
      </c>
      <c r="F94" s="2" t="s">
        <v>904</v>
      </c>
      <c r="G94" s="2" t="s">
        <v>905</v>
      </c>
      <c r="H94" s="96" t="s">
        <v>11</v>
      </c>
      <c r="I94" s="80" t="s">
        <v>930</v>
      </c>
      <c r="J94" s="267" t="s">
        <v>962</v>
      </c>
      <c r="K94" s="308" t="s">
        <v>1009</v>
      </c>
      <c r="L94" s="76" t="s">
        <v>763</v>
      </c>
      <c r="M94" s="137" t="s">
        <v>28</v>
      </c>
      <c r="N94" s="76" t="s">
        <v>31</v>
      </c>
      <c r="O94" s="64">
        <v>45189</v>
      </c>
      <c r="P94" s="64">
        <v>45657</v>
      </c>
      <c r="Q94" s="351">
        <v>30</v>
      </c>
      <c r="R94" s="352">
        <v>1241.5999999999999</v>
      </c>
      <c r="S94" s="353">
        <v>49664</v>
      </c>
      <c r="T94" s="2" t="s">
        <v>1068</v>
      </c>
    </row>
    <row r="95" spans="1:20" ht="48" customHeight="1" x14ac:dyDescent="0.2">
      <c r="A95" s="85" t="str">
        <f t="shared" ca="1" si="2"/>
        <v>出荷中</v>
      </c>
      <c r="B95" s="2">
        <v>93</v>
      </c>
      <c r="C95" s="108" t="s">
        <v>30</v>
      </c>
      <c r="D95" s="4" t="str">
        <f>VLOOKUP(C95,確認責任者連絡先!$C$3:$E$79,3,FALSE)</f>
        <v>大洲市東大洲198番地</v>
      </c>
      <c r="E95" s="4" t="str">
        <f>VLOOKUP(C95,確認責任者連絡先!$C$3:$F$79,4,FALSE)</f>
        <v>0893-24-4181</v>
      </c>
      <c r="F95" s="2" t="s">
        <v>906</v>
      </c>
      <c r="G95" s="2" t="s">
        <v>907</v>
      </c>
      <c r="H95" s="96" t="s">
        <v>11</v>
      </c>
      <c r="I95" s="80" t="s">
        <v>26</v>
      </c>
      <c r="J95" s="68" t="s">
        <v>368</v>
      </c>
      <c r="K95" s="308" t="s">
        <v>1010</v>
      </c>
      <c r="L95" s="76" t="s">
        <v>3</v>
      </c>
      <c r="M95" s="137" t="s">
        <v>27</v>
      </c>
      <c r="N95" s="76" t="s">
        <v>31</v>
      </c>
      <c r="O95" s="61">
        <v>45200</v>
      </c>
      <c r="P95" s="61">
        <v>45595</v>
      </c>
      <c r="Q95" s="356">
        <v>89</v>
      </c>
      <c r="R95" s="357">
        <v>4743</v>
      </c>
      <c r="S95" s="358">
        <v>237150</v>
      </c>
      <c r="T95" s="2" t="s">
        <v>1069</v>
      </c>
    </row>
    <row r="96" spans="1:20" ht="48" customHeight="1" x14ac:dyDescent="0.2">
      <c r="A96" s="85" t="str">
        <f t="shared" ca="1" si="2"/>
        <v>出荷中</v>
      </c>
      <c r="B96" s="2">
        <v>94</v>
      </c>
      <c r="C96" s="130" t="s">
        <v>850</v>
      </c>
      <c r="D96" s="4" t="str">
        <f>VLOOKUP(C96,確認責任者連絡先!$C$3:$E$79,3,FALSE)</f>
        <v>宇和島市吉田町河内甲1471</v>
      </c>
      <c r="E96" s="4" t="str">
        <f>VLOOKUP(C96,確認責任者連絡先!$C$3:$F$79,4,FALSE)</f>
        <v>0895-52-1937</v>
      </c>
      <c r="F96" s="2" t="s">
        <v>908</v>
      </c>
      <c r="G96" s="2" t="s">
        <v>909</v>
      </c>
      <c r="H96" s="96" t="s">
        <v>11</v>
      </c>
      <c r="I96" s="80" t="s">
        <v>931</v>
      </c>
      <c r="J96" s="267" t="s">
        <v>963</v>
      </c>
      <c r="K96" s="308" t="s">
        <v>1011</v>
      </c>
      <c r="L96" s="76" t="s">
        <v>763</v>
      </c>
      <c r="M96" s="137" t="s">
        <v>28</v>
      </c>
      <c r="N96" s="76" t="s">
        <v>1032</v>
      </c>
      <c r="O96" s="60">
        <v>45170</v>
      </c>
      <c r="P96" s="60">
        <v>45535</v>
      </c>
      <c r="Q96" s="356">
        <v>1</v>
      </c>
      <c r="R96" s="357">
        <v>3078.56</v>
      </c>
      <c r="S96" s="361">
        <v>110828</v>
      </c>
      <c r="T96" s="2" t="s">
        <v>1070</v>
      </c>
    </row>
    <row r="97" spans="1:20" ht="48" customHeight="1" x14ac:dyDescent="0.2">
      <c r="A97" s="85" t="str">
        <f t="shared" ca="1" si="2"/>
        <v>終了</v>
      </c>
      <c r="B97" s="2">
        <v>95</v>
      </c>
      <c r="C97" s="108" t="s">
        <v>851</v>
      </c>
      <c r="D97" s="4" t="str">
        <f>VLOOKUP(C97,確認責任者連絡先!$C$3:$E$79,3,FALSE)</f>
        <v>宇和島市伊吹町字高樋甲895</v>
      </c>
      <c r="E97" s="4" t="str">
        <f>VLOOKUP(C97,確認責任者連絡先!$C$3:$F$79,4,FALSE)</f>
        <v>0895-25-1249</v>
      </c>
      <c r="F97" s="2" t="s">
        <v>641</v>
      </c>
      <c r="G97" s="2" t="s">
        <v>910</v>
      </c>
      <c r="H97" s="95" t="s">
        <v>21</v>
      </c>
      <c r="I97" s="80" t="s">
        <v>932</v>
      </c>
      <c r="J97" s="267" t="s">
        <v>964</v>
      </c>
      <c r="K97" s="308" t="s">
        <v>1012</v>
      </c>
      <c r="L97" s="76" t="s">
        <v>763</v>
      </c>
      <c r="M97" s="137" t="s">
        <v>28</v>
      </c>
      <c r="N97" s="90" t="s">
        <v>9</v>
      </c>
      <c r="O97" s="60">
        <v>45170</v>
      </c>
      <c r="P97" s="60">
        <v>45350</v>
      </c>
      <c r="Q97" s="351">
        <v>1</v>
      </c>
      <c r="R97" s="352">
        <v>16</v>
      </c>
      <c r="S97" s="353">
        <v>2000</v>
      </c>
      <c r="T97" s="2" t="s">
        <v>1071</v>
      </c>
    </row>
    <row r="98" spans="1:20" ht="48" customHeight="1" x14ac:dyDescent="0.2">
      <c r="A98" s="85" t="str">
        <f t="shared" ca="1" si="2"/>
        <v>終了</v>
      </c>
      <c r="B98" s="2">
        <v>96</v>
      </c>
      <c r="C98" s="108" t="s">
        <v>852</v>
      </c>
      <c r="D98" s="4" t="str">
        <f>VLOOKUP(C98,確認責任者連絡先!$C$3:$E$79,3,FALSE)</f>
        <v>西予市宇和町卯之町4-190-1</v>
      </c>
      <c r="E98" s="4" t="str">
        <f>VLOOKUP(C98,確認責任者連絡先!$C$3:$F$79,4,FALSE)</f>
        <v>0894-62-1321</v>
      </c>
      <c r="F98" s="2" t="s">
        <v>911</v>
      </c>
      <c r="G98" s="2" t="s">
        <v>912</v>
      </c>
      <c r="H98" s="95" t="s">
        <v>21</v>
      </c>
      <c r="I98" s="80" t="s">
        <v>933</v>
      </c>
      <c r="J98" s="267" t="s">
        <v>965</v>
      </c>
      <c r="K98" s="308" t="s">
        <v>1013</v>
      </c>
      <c r="L98" s="17" t="s">
        <v>1023</v>
      </c>
      <c r="M98" s="137" t="s">
        <v>1024</v>
      </c>
      <c r="N98" s="90" t="s">
        <v>9</v>
      </c>
      <c r="O98" s="60">
        <v>45190</v>
      </c>
      <c r="P98" s="60">
        <v>45270</v>
      </c>
      <c r="Q98" s="351">
        <v>1</v>
      </c>
      <c r="R98" s="352">
        <v>10</v>
      </c>
      <c r="S98" s="353">
        <v>1550</v>
      </c>
      <c r="T98" s="2" t="s">
        <v>1072</v>
      </c>
    </row>
    <row r="99" spans="1:20" ht="48" customHeight="1" x14ac:dyDescent="0.2">
      <c r="A99" s="85" t="str">
        <f t="shared" ca="1" si="2"/>
        <v>出荷中</v>
      </c>
      <c r="B99" s="2">
        <v>97</v>
      </c>
      <c r="C99" s="108" t="s">
        <v>852</v>
      </c>
      <c r="D99" s="4" t="str">
        <f>VLOOKUP(C99,確認責任者連絡先!$C$3:$E$79,3,FALSE)</f>
        <v>西予市宇和町卯之町4-190-1</v>
      </c>
      <c r="E99" s="4" t="str">
        <f>VLOOKUP(C99,確認責任者連絡先!$C$3:$F$79,4,FALSE)</f>
        <v>0894-62-1321</v>
      </c>
      <c r="F99" s="2" t="s">
        <v>911</v>
      </c>
      <c r="G99" s="2" t="s">
        <v>912</v>
      </c>
      <c r="H99" s="95" t="s">
        <v>21</v>
      </c>
      <c r="I99" s="80" t="s">
        <v>934</v>
      </c>
      <c r="J99" s="267" t="s">
        <v>966</v>
      </c>
      <c r="K99" s="308" t="s">
        <v>1014</v>
      </c>
      <c r="L99" s="17" t="s">
        <v>1023</v>
      </c>
      <c r="M99" s="137" t="s">
        <v>1024</v>
      </c>
      <c r="N99" s="90" t="s">
        <v>9</v>
      </c>
      <c r="O99" s="60">
        <v>45276</v>
      </c>
      <c r="P99" s="60">
        <v>45422</v>
      </c>
      <c r="Q99" s="8">
        <v>1</v>
      </c>
      <c r="R99" s="362">
        <v>53.5</v>
      </c>
      <c r="S99" s="363">
        <v>4495</v>
      </c>
      <c r="T99" s="2" t="s">
        <v>1073</v>
      </c>
    </row>
    <row r="100" spans="1:20" ht="48" customHeight="1" x14ac:dyDescent="0.2">
      <c r="A100" s="85" t="str">
        <f t="shared" ca="1" si="2"/>
        <v>出荷中</v>
      </c>
      <c r="B100" s="2">
        <v>98</v>
      </c>
      <c r="C100" s="130" t="s">
        <v>853</v>
      </c>
      <c r="D100" s="4" t="str">
        <f>VLOOKUP(C100,確認責任者連絡先!$C$3:$E$79,3,FALSE)</f>
        <v>北宇和郡松野町延野々1510-1</v>
      </c>
      <c r="E100" s="4" t="str">
        <f>VLOOKUP(C100,確認責任者連絡先!$C$3:$F$79,4,FALSE)</f>
        <v>0895-20-5006</v>
      </c>
      <c r="F100" s="2" t="s">
        <v>641</v>
      </c>
      <c r="G100" s="306" t="s">
        <v>913</v>
      </c>
      <c r="H100" s="96" t="s">
        <v>11</v>
      </c>
      <c r="I100" s="8" t="s">
        <v>935</v>
      </c>
      <c r="J100" s="267" t="s">
        <v>967</v>
      </c>
      <c r="K100" s="308" t="s">
        <v>1015</v>
      </c>
      <c r="L100" s="99" t="s">
        <v>20</v>
      </c>
      <c r="M100" s="18" t="s">
        <v>28</v>
      </c>
      <c r="N100" s="90" t="s">
        <v>1033</v>
      </c>
      <c r="O100" s="325">
        <v>45158</v>
      </c>
      <c r="P100" s="325">
        <v>45524</v>
      </c>
      <c r="Q100" s="351">
        <v>3</v>
      </c>
      <c r="R100" s="352">
        <v>93.6</v>
      </c>
      <c r="S100" s="353">
        <v>2883</v>
      </c>
      <c r="T100" s="306" t="s">
        <v>1074</v>
      </c>
    </row>
    <row r="101" spans="1:20" ht="48" customHeight="1" x14ac:dyDescent="0.2">
      <c r="A101" s="85" t="str">
        <f t="shared" ca="1" si="2"/>
        <v>出荷中</v>
      </c>
      <c r="B101" s="2">
        <v>99</v>
      </c>
      <c r="C101" s="1" t="s">
        <v>843</v>
      </c>
      <c r="D101" s="4" t="str">
        <f>VLOOKUP(C101,確認責任者連絡先!$C$3:$E$79,3,FALSE)</f>
        <v>今治市上浦町井口7487番地2</v>
      </c>
      <c r="E101" s="4" t="str">
        <f>VLOOKUP(C101,確認責任者連絡先!$C$3:$F$79,4,FALSE)</f>
        <v>0897-72-8188</v>
      </c>
      <c r="F101" s="2" t="s">
        <v>890</v>
      </c>
      <c r="G101" s="2" t="s">
        <v>891</v>
      </c>
      <c r="H101" s="95" t="s">
        <v>21</v>
      </c>
      <c r="I101" s="8" t="s">
        <v>936</v>
      </c>
      <c r="J101" s="267" t="s">
        <v>968</v>
      </c>
      <c r="K101" s="308" t="s">
        <v>1016</v>
      </c>
      <c r="L101" s="99" t="s">
        <v>20</v>
      </c>
      <c r="M101" s="18" t="s">
        <v>499</v>
      </c>
      <c r="N101" s="90" t="s">
        <v>1034</v>
      </c>
      <c r="O101" s="64">
        <v>45200</v>
      </c>
      <c r="P101" s="64">
        <v>45412</v>
      </c>
      <c r="Q101" s="351">
        <v>1</v>
      </c>
      <c r="R101" s="352">
        <v>408.29</v>
      </c>
      <c r="S101" s="353">
        <v>81658</v>
      </c>
      <c r="T101" s="2" t="s">
        <v>1046</v>
      </c>
    </row>
    <row r="102" spans="1:20" ht="48" customHeight="1" x14ac:dyDescent="0.2">
      <c r="A102" s="85" t="str">
        <f t="shared" ca="1" si="2"/>
        <v>出荷中</v>
      </c>
      <c r="B102" s="2">
        <v>100</v>
      </c>
      <c r="C102" s="304" t="s">
        <v>513</v>
      </c>
      <c r="D102" s="4" t="str">
        <f>VLOOKUP(C102,確認責任者連絡先!$C$3:$E$79,3,FALSE)</f>
        <v>新居浜市郷1-1-45</v>
      </c>
      <c r="E102" s="4" t="str">
        <f>VLOOKUP(C102,確認責任者連絡先!$C$3:$F$79,4,FALSE)</f>
        <v>0897-33-5695</v>
      </c>
      <c r="F102" s="382" t="s">
        <v>310</v>
      </c>
      <c r="G102" s="382" t="s">
        <v>1227</v>
      </c>
      <c r="H102" s="96" t="s">
        <v>11</v>
      </c>
      <c r="I102" s="305" t="s">
        <v>514</v>
      </c>
      <c r="J102" s="320" t="s">
        <v>1290</v>
      </c>
      <c r="K102" s="68" t="s">
        <v>1324</v>
      </c>
      <c r="L102" s="306" t="s">
        <v>20</v>
      </c>
      <c r="M102" s="306" t="s">
        <v>373</v>
      </c>
      <c r="N102" s="306" t="s">
        <v>490</v>
      </c>
      <c r="O102" s="248">
        <v>45219</v>
      </c>
      <c r="P102" s="248">
        <v>45565</v>
      </c>
      <c r="Q102" s="303">
        <v>1</v>
      </c>
      <c r="R102" s="328">
        <v>22.5</v>
      </c>
      <c r="S102" s="329">
        <v>450</v>
      </c>
      <c r="T102" s="382" t="s">
        <v>1381</v>
      </c>
    </row>
    <row r="103" spans="1:20" ht="48" customHeight="1" x14ac:dyDescent="0.2">
      <c r="A103" s="85" t="str">
        <f t="shared" ca="1" si="2"/>
        <v>出荷中</v>
      </c>
      <c r="B103" s="2">
        <v>101</v>
      </c>
      <c r="C103" s="375" t="s">
        <v>626</v>
      </c>
      <c r="D103" s="4" t="str">
        <f>VLOOKUP(C103,確認責任者連絡先!$C$3:$E$79,3,FALSE)</f>
        <v>西条市福武甲2093</v>
      </c>
      <c r="E103" s="4" t="str">
        <f>VLOOKUP(C103,確認責任者連絡先!$C$3:$F$79,4,FALSE)</f>
        <v>0897-56-3611</v>
      </c>
      <c r="F103" s="382" t="s">
        <v>635</v>
      </c>
      <c r="G103" s="382" t="s">
        <v>636</v>
      </c>
      <c r="H103" s="296" t="s">
        <v>16</v>
      </c>
      <c r="I103" s="6" t="s">
        <v>1189</v>
      </c>
      <c r="J103" s="68" t="s">
        <v>1167</v>
      </c>
      <c r="K103" s="68" t="s">
        <v>1325</v>
      </c>
      <c r="L103" s="306" t="s">
        <v>1368</v>
      </c>
      <c r="M103" s="306" t="s">
        <v>1369</v>
      </c>
      <c r="N103" s="306" t="s">
        <v>749</v>
      </c>
      <c r="O103" s="248">
        <v>45270</v>
      </c>
      <c r="P103" s="248">
        <v>45606</v>
      </c>
      <c r="Q103" s="139">
        <v>2</v>
      </c>
      <c r="R103" s="331">
        <v>1.05</v>
      </c>
      <c r="S103" s="335">
        <v>20</v>
      </c>
      <c r="T103" s="382" t="s">
        <v>766</v>
      </c>
    </row>
    <row r="104" spans="1:20" ht="48" customHeight="1" x14ac:dyDescent="0.2">
      <c r="A104" s="85" t="str">
        <f t="shared" ca="1" si="2"/>
        <v>終了</v>
      </c>
      <c r="B104" s="2">
        <v>102</v>
      </c>
      <c r="C104" s="304" t="s">
        <v>517</v>
      </c>
      <c r="D104" s="4" t="str">
        <f>VLOOKUP(C104,確認責任者連絡先!$C$3:$E$79,3,FALSE)</f>
        <v>西条市丹原町願連寺163</v>
      </c>
      <c r="E104" s="4" t="str">
        <f>VLOOKUP(C104,確認責任者連絡先!$C$3:$F$79,4,FALSE)</f>
        <v>0898-68-7325</v>
      </c>
      <c r="F104" s="382" t="s">
        <v>1228</v>
      </c>
      <c r="G104" s="382" t="s">
        <v>1229</v>
      </c>
      <c r="H104" s="96" t="s">
        <v>11</v>
      </c>
      <c r="I104" s="305" t="s">
        <v>1262</v>
      </c>
      <c r="J104" s="320" t="s">
        <v>1291</v>
      </c>
      <c r="K104" s="68" t="s">
        <v>1326</v>
      </c>
      <c r="L104" s="306" t="s">
        <v>509</v>
      </c>
      <c r="M104" s="306" t="s">
        <v>1370</v>
      </c>
      <c r="N104" s="306" t="s">
        <v>749</v>
      </c>
      <c r="O104" s="248">
        <v>45219</v>
      </c>
      <c r="P104" s="248">
        <v>45249</v>
      </c>
      <c r="Q104" s="139">
        <v>2</v>
      </c>
      <c r="R104" s="331">
        <v>53</v>
      </c>
      <c r="S104" s="335">
        <v>1810</v>
      </c>
      <c r="T104" s="382" t="s">
        <v>1382</v>
      </c>
    </row>
    <row r="105" spans="1:20" ht="48" customHeight="1" x14ac:dyDescent="0.2">
      <c r="A105" s="85" t="str">
        <f t="shared" ca="1" si="2"/>
        <v>終了</v>
      </c>
      <c r="B105" s="2">
        <v>103</v>
      </c>
      <c r="C105" s="5" t="s">
        <v>1158</v>
      </c>
      <c r="D105" s="4" t="str">
        <f>VLOOKUP(C105,確認責任者連絡先!$C$3:$E$79,3,FALSE)</f>
        <v>松山市鴨川1-8-5</v>
      </c>
      <c r="E105" s="4" t="str">
        <f>VLOOKUP(C105,確認責任者連絡先!$C$3:$F$79,4,FALSE)</f>
        <v>089-979-1640</v>
      </c>
      <c r="F105" s="382" t="s">
        <v>1230</v>
      </c>
      <c r="G105" s="382" t="s">
        <v>1231</v>
      </c>
      <c r="H105" s="96" t="s">
        <v>11</v>
      </c>
      <c r="I105" s="305" t="s">
        <v>1263</v>
      </c>
      <c r="J105" s="267" t="s">
        <v>347</v>
      </c>
      <c r="K105" s="68" t="s">
        <v>1327</v>
      </c>
      <c r="L105" s="306" t="s">
        <v>20</v>
      </c>
      <c r="M105" s="306" t="s">
        <v>373</v>
      </c>
      <c r="N105" s="306" t="s">
        <v>248</v>
      </c>
      <c r="O105" s="247">
        <v>45219</v>
      </c>
      <c r="P105" s="247">
        <v>45290</v>
      </c>
      <c r="Q105" s="303">
        <v>1</v>
      </c>
      <c r="R105" s="328">
        <v>138.1</v>
      </c>
      <c r="S105" s="329">
        <v>4972</v>
      </c>
      <c r="T105" s="382" t="s">
        <v>1383</v>
      </c>
    </row>
    <row r="106" spans="1:20" ht="48" customHeight="1" x14ac:dyDescent="0.2">
      <c r="A106" s="85" t="str">
        <f t="shared" ca="1" si="2"/>
        <v>出荷中</v>
      </c>
      <c r="B106" s="2">
        <v>104</v>
      </c>
      <c r="C106" s="5" t="s">
        <v>1158</v>
      </c>
      <c r="D106" s="4" t="str">
        <f>VLOOKUP(C106,確認責任者連絡先!$C$3:$E$79,3,FALSE)</f>
        <v>松山市鴨川1-8-5</v>
      </c>
      <c r="E106" s="4" t="str">
        <f>VLOOKUP(C106,確認責任者連絡先!$C$3:$F$79,4,FALSE)</f>
        <v>089-979-1640</v>
      </c>
      <c r="F106" s="382" t="s">
        <v>310</v>
      </c>
      <c r="G106" s="382" t="s">
        <v>856</v>
      </c>
      <c r="H106" s="91" t="s">
        <v>16</v>
      </c>
      <c r="I106" s="305" t="s">
        <v>526</v>
      </c>
      <c r="J106" s="320" t="s">
        <v>1292</v>
      </c>
      <c r="K106" s="68" t="s">
        <v>1328</v>
      </c>
      <c r="L106" s="306" t="s">
        <v>491</v>
      </c>
      <c r="M106" s="306" t="s">
        <v>525</v>
      </c>
      <c r="N106" s="306" t="s">
        <v>749</v>
      </c>
      <c r="O106" s="248">
        <v>45250</v>
      </c>
      <c r="P106" s="248">
        <v>45473</v>
      </c>
      <c r="Q106" s="303">
        <v>1</v>
      </c>
      <c r="R106" s="328">
        <v>31</v>
      </c>
      <c r="S106" s="329">
        <v>77500</v>
      </c>
      <c r="T106" s="382" t="s">
        <v>1037</v>
      </c>
    </row>
    <row r="107" spans="1:20" ht="48" customHeight="1" x14ac:dyDescent="0.2">
      <c r="A107" s="85" t="str">
        <f t="shared" ca="1" si="2"/>
        <v>出荷中</v>
      </c>
      <c r="B107" s="2">
        <v>105</v>
      </c>
      <c r="C107" s="5" t="s">
        <v>1158</v>
      </c>
      <c r="D107" s="4" t="str">
        <f>VLOOKUP(C107,確認責任者連絡先!$C$3:$E$79,3,FALSE)</f>
        <v>松山市鴨川1-8-5</v>
      </c>
      <c r="E107" s="4" t="str">
        <f>VLOOKUP(C107,確認責任者連絡先!$C$3:$F$79,4,FALSE)</f>
        <v>089-979-1640</v>
      </c>
      <c r="F107" s="382" t="s">
        <v>310</v>
      </c>
      <c r="G107" s="382" t="s">
        <v>1232</v>
      </c>
      <c r="H107" s="91" t="s">
        <v>16</v>
      </c>
      <c r="I107" s="305" t="s">
        <v>528</v>
      </c>
      <c r="J107" s="320" t="s">
        <v>1293</v>
      </c>
      <c r="K107" s="68" t="s">
        <v>1329</v>
      </c>
      <c r="L107" s="306" t="s">
        <v>530</v>
      </c>
      <c r="M107" s="306" t="s">
        <v>531</v>
      </c>
      <c r="N107" s="306" t="s">
        <v>490</v>
      </c>
      <c r="O107" s="248">
        <v>45240</v>
      </c>
      <c r="P107" s="248">
        <v>45473</v>
      </c>
      <c r="Q107" s="303">
        <v>1</v>
      </c>
      <c r="R107" s="328">
        <v>18.100000000000001</v>
      </c>
      <c r="S107" s="329">
        <v>8500</v>
      </c>
      <c r="T107" s="382" t="s">
        <v>1384</v>
      </c>
    </row>
    <row r="108" spans="1:20" ht="48" customHeight="1" x14ac:dyDescent="0.2">
      <c r="A108" s="85" t="str">
        <f t="shared" ca="1" si="2"/>
        <v>出荷中</v>
      </c>
      <c r="B108" s="2">
        <v>106</v>
      </c>
      <c r="C108" s="5" t="s">
        <v>1158</v>
      </c>
      <c r="D108" s="4" t="str">
        <f>VLOOKUP(C108,確認責任者連絡先!$C$3:$E$79,3,FALSE)</f>
        <v>松山市鴨川1-8-5</v>
      </c>
      <c r="E108" s="4" t="str">
        <f>VLOOKUP(C108,確認責任者連絡先!$C$3:$F$79,4,FALSE)</f>
        <v>089-979-1640</v>
      </c>
      <c r="F108" s="382" t="s">
        <v>310</v>
      </c>
      <c r="G108" s="382" t="s">
        <v>1233</v>
      </c>
      <c r="H108" s="91" t="s">
        <v>16</v>
      </c>
      <c r="I108" s="6" t="s">
        <v>808</v>
      </c>
      <c r="J108" s="321" t="s">
        <v>820</v>
      </c>
      <c r="K108" s="68" t="s">
        <v>1330</v>
      </c>
      <c r="L108" s="306" t="s">
        <v>20</v>
      </c>
      <c r="M108" s="306" t="s">
        <v>1207</v>
      </c>
      <c r="N108" s="306" t="s">
        <v>248</v>
      </c>
      <c r="O108" s="248">
        <v>45280</v>
      </c>
      <c r="P108" s="248">
        <v>45473</v>
      </c>
      <c r="Q108" s="139">
        <v>1</v>
      </c>
      <c r="R108" s="331">
        <v>10</v>
      </c>
      <c r="S108" s="335">
        <v>8000</v>
      </c>
      <c r="T108" s="382" t="s">
        <v>1037</v>
      </c>
    </row>
    <row r="109" spans="1:20" ht="48" customHeight="1" x14ac:dyDescent="0.2">
      <c r="A109" s="85" t="str">
        <f t="shared" ca="1" si="2"/>
        <v>出荷中</v>
      </c>
      <c r="B109" s="2">
        <v>107</v>
      </c>
      <c r="C109" s="5" t="s">
        <v>1158</v>
      </c>
      <c r="D109" s="4" t="str">
        <f>VLOOKUP(C109,確認責任者連絡先!$C$3:$E$79,3,FALSE)</f>
        <v>松山市鴨川1-8-5</v>
      </c>
      <c r="E109" s="4" t="str">
        <f>VLOOKUP(C109,確認責任者連絡先!$C$3:$F$79,4,FALSE)</f>
        <v>089-979-1640</v>
      </c>
      <c r="F109" s="382" t="s">
        <v>306</v>
      </c>
      <c r="G109" s="382" t="s">
        <v>307</v>
      </c>
      <c r="H109" s="92" t="s">
        <v>16</v>
      </c>
      <c r="I109" s="305" t="s">
        <v>1264</v>
      </c>
      <c r="J109" s="320" t="s">
        <v>1294</v>
      </c>
      <c r="K109" s="68" t="s">
        <v>1331</v>
      </c>
      <c r="L109" s="306" t="s">
        <v>491</v>
      </c>
      <c r="M109" s="306" t="s">
        <v>264</v>
      </c>
      <c r="N109" s="306" t="s">
        <v>749</v>
      </c>
      <c r="O109" s="248">
        <v>45231</v>
      </c>
      <c r="P109" s="248">
        <v>45382</v>
      </c>
      <c r="Q109" s="139">
        <v>1</v>
      </c>
      <c r="R109" s="331">
        <v>6</v>
      </c>
      <c r="S109" s="335">
        <v>2400</v>
      </c>
      <c r="T109" s="382" t="s">
        <v>1385</v>
      </c>
    </row>
    <row r="110" spans="1:20" ht="48" customHeight="1" x14ac:dyDescent="0.2">
      <c r="A110" s="85" t="str">
        <f t="shared" ca="1" si="2"/>
        <v>出荷中</v>
      </c>
      <c r="B110" s="2">
        <v>108</v>
      </c>
      <c r="C110" s="5" t="s">
        <v>1158</v>
      </c>
      <c r="D110" s="4" t="str">
        <f>VLOOKUP(C110,確認責任者連絡先!$C$3:$E$79,3,FALSE)</f>
        <v>松山市鴨川1-8-5</v>
      </c>
      <c r="E110" s="4" t="str">
        <f>VLOOKUP(C110,確認責任者連絡先!$C$3:$F$79,4,FALSE)</f>
        <v>089-979-1640</v>
      </c>
      <c r="F110" s="382" t="s">
        <v>310</v>
      </c>
      <c r="G110" s="382" t="s">
        <v>1234</v>
      </c>
      <c r="H110" s="91" t="s">
        <v>16</v>
      </c>
      <c r="I110" s="6" t="s">
        <v>807</v>
      </c>
      <c r="J110" s="321" t="s">
        <v>819</v>
      </c>
      <c r="K110" s="68" t="s">
        <v>1332</v>
      </c>
      <c r="L110" s="306" t="s">
        <v>20</v>
      </c>
      <c r="M110" s="306" t="s">
        <v>1371</v>
      </c>
      <c r="N110" s="306" t="s">
        <v>248</v>
      </c>
      <c r="O110" s="248">
        <v>45221</v>
      </c>
      <c r="P110" s="248">
        <v>45382</v>
      </c>
      <c r="Q110" s="139">
        <v>1</v>
      </c>
      <c r="R110" s="331">
        <v>50.4</v>
      </c>
      <c r="S110" s="335">
        <v>18000</v>
      </c>
      <c r="T110" s="382" t="s">
        <v>1386</v>
      </c>
    </row>
    <row r="111" spans="1:20" ht="48" customHeight="1" x14ac:dyDescent="0.2">
      <c r="A111" s="85" t="str">
        <f t="shared" ca="1" si="2"/>
        <v>出荷中</v>
      </c>
      <c r="B111" s="2">
        <v>109</v>
      </c>
      <c r="C111" s="376" t="s">
        <v>288</v>
      </c>
      <c r="D111" s="4" t="str">
        <f>VLOOKUP(C111,確認責任者連絡先!$C$3:$E$79,3,FALSE)</f>
        <v>今治市阿方甲246-1</v>
      </c>
      <c r="E111" s="4" t="str">
        <f>VLOOKUP(C111,確認責任者連絡先!$C$3:$F$79,4,FALSE)</f>
        <v>0898-34-1884</v>
      </c>
      <c r="F111" s="382" t="s">
        <v>1411</v>
      </c>
      <c r="G111" s="382" t="s">
        <v>406</v>
      </c>
      <c r="H111" s="91" t="s">
        <v>16</v>
      </c>
      <c r="I111" s="305" t="s">
        <v>540</v>
      </c>
      <c r="J111" s="320" t="s">
        <v>541</v>
      </c>
      <c r="K111" s="68" t="s">
        <v>1333</v>
      </c>
      <c r="L111" s="306" t="s">
        <v>491</v>
      </c>
      <c r="M111" s="306" t="s">
        <v>525</v>
      </c>
      <c r="N111" s="306" t="s">
        <v>492</v>
      </c>
      <c r="O111" s="248">
        <v>45231</v>
      </c>
      <c r="P111" s="248">
        <v>45504</v>
      </c>
      <c r="Q111" s="303">
        <v>1</v>
      </c>
      <c r="R111" s="328">
        <v>15</v>
      </c>
      <c r="S111" s="329">
        <v>12000</v>
      </c>
      <c r="T111" s="382" t="s">
        <v>308</v>
      </c>
    </row>
    <row r="112" spans="1:20" ht="48" customHeight="1" x14ac:dyDescent="0.2">
      <c r="A112" s="85" t="str">
        <f t="shared" ca="1" si="2"/>
        <v>出荷中</v>
      </c>
      <c r="B112" s="2">
        <v>110</v>
      </c>
      <c r="C112" s="376" t="s">
        <v>288</v>
      </c>
      <c r="D112" s="4" t="str">
        <f>VLOOKUP(C112,確認責任者連絡先!$C$3:$E$79,3,FALSE)</f>
        <v>今治市阿方甲246-1</v>
      </c>
      <c r="E112" s="4" t="str">
        <f>VLOOKUP(C112,確認責任者連絡先!$C$3:$F$79,4,FALSE)</f>
        <v>0898-34-1884</v>
      </c>
      <c r="F112" s="382" t="s">
        <v>1235</v>
      </c>
      <c r="G112" s="382" t="s">
        <v>1236</v>
      </c>
      <c r="H112" s="91" t="s">
        <v>16</v>
      </c>
      <c r="I112" s="305" t="s">
        <v>542</v>
      </c>
      <c r="J112" s="320" t="s">
        <v>543</v>
      </c>
      <c r="K112" s="68" t="s">
        <v>1334</v>
      </c>
      <c r="L112" s="306" t="s">
        <v>530</v>
      </c>
      <c r="M112" s="306" t="s">
        <v>544</v>
      </c>
      <c r="N112" s="306" t="s">
        <v>492</v>
      </c>
      <c r="O112" s="248">
        <v>45231</v>
      </c>
      <c r="P112" s="248">
        <v>45453</v>
      </c>
      <c r="Q112" s="303">
        <v>8</v>
      </c>
      <c r="R112" s="328">
        <v>64</v>
      </c>
      <c r="S112" s="329">
        <v>21120</v>
      </c>
      <c r="T112" s="382" t="s">
        <v>1387</v>
      </c>
    </row>
    <row r="113" spans="1:20" ht="48" customHeight="1" x14ac:dyDescent="0.2">
      <c r="A113" s="85" t="str">
        <f t="shared" ca="1" si="2"/>
        <v>出荷中</v>
      </c>
      <c r="B113" s="2">
        <v>111</v>
      </c>
      <c r="C113" s="376" t="s">
        <v>288</v>
      </c>
      <c r="D113" s="4" t="str">
        <f>VLOOKUP(C113,確認責任者連絡先!$C$3:$E$79,3,FALSE)</f>
        <v>今治市阿方甲246-1</v>
      </c>
      <c r="E113" s="4" t="str">
        <f>VLOOKUP(C113,確認責任者連絡先!$C$3:$F$79,4,FALSE)</f>
        <v>0898-34-1884</v>
      </c>
      <c r="F113" s="382" t="s">
        <v>1235</v>
      </c>
      <c r="G113" s="382" t="s">
        <v>1236</v>
      </c>
      <c r="H113" s="91" t="s">
        <v>16</v>
      </c>
      <c r="I113" s="305" t="s">
        <v>1265</v>
      </c>
      <c r="J113" s="320" t="s">
        <v>546</v>
      </c>
      <c r="K113" s="68" t="s">
        <v>1335</v>
      </c>
      <c r="L113" s="306" t="s">
        <v>530</v>
      </c>
      <c r="M113" s="306" t="s">
        <v>531</v>
      </c>
      <c r="N113" s="306" t="s">
        <v>492</v>
      </c>
      <c r="O113" s="248">
        <v>45231</v>
      </c>
      <c r="P113" s="248">
        <v>45453</v>
      </c>
      <c r="Q113" s="303">
        <v>2</v>
      </c>
      <c r="R113" s="328">
        <v>22</v>
      </c>
      <c r="S113" s="329">
        <v>4500</v>
      </c>
      <c r="T113" s="382" t="s">
        <v>1387</v>
      </c>
    </row>
    <row r="114" spans="1:20" ht="48" customHeight="1" x14ac:dyDescent="0.2">
      <c r="A114" s="85" t="str">
        <f t="shared" ca="1" si="2"/>
        <v>終了</v>
      </c>
      <c r="B114" s="2">
        <v>112</v>
      </c>
      <c r="C114" s="376" t="s">
        <v>288</v>
      </c>
      <c r="D114" s="4" t="str">
        <f>VLOOKUP(C114,確認責任者連絡先!$C$3:$E$79,3,FALSE)</f>
        <v>今治市阿方甲246-1</v>
      </c>
      <c r="E114" s="4" t="str">
        <f>VLOOKUP(C114,確認責任者連絡先!$C$3:$F$79,4,FALSE)</f>
        <v>0898-34-1884</v>
      </c>
      <c r="F114" s="382" t="s">
        <v>857</v>
      </c>
      <c r="G114" s="382" t="s">
        <v>1237</v>
      </c>
      <c r="H114" s="94" t="s">
        <v>21</v>
      </c>
      <c r="I114" s="305" t="s">
        <v>1266</v>
      </c>
      <c r="J114" s="320" t="s">
        <v>1295</v>
      </c>
      <c r="K114" s="68" t="s">
        <v>1336</v>
      </c>
      <c r="L114" s="306" t="s">
        <v>491</v>
      </c>
      <c r="M114" s="306" t="s">
        <v>1207</v>
      </c>
      <c r="N114" s="306" t="s">
        <v>550</v>
      </c>
      <c r="O114" s="248">
        <v>45231</v>
      </c>
      <c r="P114" s="248">
        <v>45291</v>
      </c>
      <c r="Q114" s="139">
        <v>5</v>
      </c>
      <c r="R114" s="331">
        <v>338</v>
      </c>
      <c r="S114" s="335">
        <v>53800</v>
      </c>
      <c r="T114" s="382" t="s">
        <v>1038</v>
      </c>
    </row>
    <row r="115" spans="1:20" ht="48" customHeight="1" x14ac:dyDescent="0.2">
      <c r="A115" s="85" t="str">
        <f t="shared" ca="1" si="2"/>
        <v>終了</v>
      </c>
      <c r="B115" s="2">
        <v>113</v>
      </c>
      <c r="C115" s="376" t="s">
        <v>288</v>
      </c>
      <c r="D115" s="4" t="str">
        <f>VLOOKUP(C115,確認責任者連絡先!$C$3:$E$79,3,FALSE)</f>
        <v>今治市阿方甲246-1</v>
      </c>
      <c r="E115" s="4" t="str">
        <f>VLOOKUP(C115,確認責任者連絡先!$C$3:$F$79,4,FALSE)</f>
        <v>0898-34-1884</v>
      </c>
      <c r="F115" s="2" t="s">
        <v>641</v>
      </c>
      <c r="G115" s="382" t="s">
        <v>863</v>
      </c>
      <c r="H115" s="94" t="s">
        <v>21</v>
      </c>
      <c r="I115" s="305" t="s">
        <v>1267</v>
      </c>
      <c r="J115" s="320" t="s">
        <v>1296</v>
      </c>
      <c r="K115" s="68" t="s">
        <v>1337</v>
      </c>
      <c r="L115" s="306" t="s">
        <v>491</v>
      </c>
      <c r="M115" s="306" t="s">
        <v>1372</v>
      </c>
      <c r="N115" s="306" t="s">
        <v>550</v>
      </c>
      <c r="O115" s="248">
        <v>45231</v>
      </c>
      <c r="P115" s="248">
        <v>45305</v>
      </c>
      <c r="Q115" s="139">
        <v>2</v>
      </c>
      <c r="R115" s="331">
        <v>2.6</v>
      </c>
      <c r="S115" s="335">
        <v>520</v>
      </c>
      <c r="T115" s="382" t="s">
        <v>1042</v>
      </c>
    </row>
    <row r="116" spans="1:20" ht="48" customHeight="1" x14ac:dyDescent="0.2">
      <c r="A116" s="85" t="str">
        <f t="shared" ca="1" si="2"/>
        <v>出荷中</v>
      </c>
      <c r="B116" s="2">
        <v>114</v>
      </c>
      <c r="C116" s="304" t="s">
        <v>1224</v>
      </c>
      <c r="D116" s="4" t="str">
        <f>VLOOKUP(C116,確認責任者連絡先!$C$3:$E$79,3,FALSE)</f>
        <v>今治市北鳥生町3-3-14</v>
      </c>
      <c r="E116" s="4" t="str">
        <f>VLOOKUP(C116,確認責任者連絡先!$C$3:$F$79,4,FALSE)</f>
        <v>0898-23-0246</v>
      </c>
      <c r="F116" s="2" t="s">
        <v>641</v>
      </c>
      <c r="G116" s="382" t="s">
        <v>1238</v>
      </c>
      <c r="H116" s="96" t="s">
        <v>11</v>
      </c>
      <c r="I116" s="305" t="s">
        <v>1268</v>
      </c>
      <c r="J116" s="267" t="s">
        <v>353</v>
      </c>
      <c r="K116" s="68" t="s">
        <v>1338</v>
      </c>
      <c r="L116" s="306" t="s">
        <v>20</v>
      </c>
      <c r="M116" s="306" t="s">
        <v>373</v>
      </c>
      <c r="N116" s="306" t="s">
        <v>550</v>
      </c>
      <c r="O116" s="247">
        <v>45231</v>
      </c>
      <c r="P116" s="247">
        <v>45596</v>
      </c>
      <c r="Q116" s="303">
        <v>22</v>
      </c>
      <c r="R116" s="328">
        <v>3010</v>
      </c>
      <c r="S116" s="329">
        <v>130740</v>
      </c>
      <c r="T116" s="382" t="s">
        <v>1388</v>
      </c>
    </row>
    <row r="117" spans="1:20" ht="48" customHeight="1" x14ac:dyDescent="0.2">
      <c r="A117" s="85" t="str">
        <f t="shared" ca="1" si="2"/>
        <v>出荷中</v>
      </c>
      <c r="B117" s="2">
        <v>115</v>
      </c>
      <c r="C117" s="304" t="s">
        <v>1224</v>
      </c>
      <c r="D117" s="4" t="str">
        <f>VLOOKUP(C117,確認責任者連絡先!$C$3:$E$79,3,FALSE)</f>
        <v>今治市北鳥生町3-3-14</v>
      </c>
      <c r="E117" s="4" t="str">
        <f>VLOOKUP(C117,確認責任者連絡先!$C$3:$F$79,4,FALSE)</f>
        <v>0898-23-0246</v>
      </c>
      <c r="F117" s="2" t="s">
        <v>641</v>
      </c>
      <c r="G117" s="382" t="s">
        <v>1239</v>
      </c>
      <c r="H117" s="384" t="s">
        <v>339</v>
      </c>
      <c r="I117" s="305" t="s">
        <v>1269</v>
      </c>
      <c r="J117" s="267" t="s">
        <v>354</v>
      </c>
      <c r="K117" s="68" t="s">
        <v>1339</v>
      </c>
      <c r="L117" s="306" t="s">
        <v>3</v>
      </c>
      <c r="M117" s="306" t="s">
        <v>375</v>
      </c>
      <c r="N117" s="306" t="s">
        <v>550</v>
      </c>
      <c r="O117" s="247">
        <v>45231</v>
      </c>
      <c r="P117" s="247">
        <v>45565</v>
      </c>
      <c r="Q117" s="303">
        <v>1</v>
      </c>
      <c r="R117" s="328">
        <v>74</v>
      </c>
      <c r="S117" s="329">
        <v>1800</v>
      </c>
      <c r="T117" s="382" t="s">
        <v>1388</v>
      </c>
    </row>
    <row r="118" spans="1:20" ht="48" customHeight="1" x14ac:dyDescent="0.2">
      <c r="A118" s="85" t="str">
        <f t="shared" ca="1" si="2"/>
        <v>出荷中</v>
      </c>
      <c r="B118" s="2">
        <v>116</v>
      </c>
      <c r="C118" s="3" t="s">
        <v>844</v>
      </c>
      <c r="D118" s="4" t="str">
        <f>VLOOKUP(C118,確認責任者連絡先!$C$3:$E$79,3,FALSE)</f>
        <v>松山市三番町八丁目325番1</v>
      </c>
      <c r="E118" s="4" t="str">
        <f>VLOOKUP(C118,確認責任者連絡先!$C$3:$F$79,4,FALSE)</f>
        <v>089-946-1611</v>
      </c>
      <c r="F118" s="382" t="s">
        <v>1240</v>
      </c>
      <c r="G118" s="382" t="s">
        <v>1241</v>
      </c>
      <c r="H118" s="127" t="s">
        <v>157</v>
      </c>
      <c r="I118" s="57" t="s">
        <v>1270</v>
      </c>
      <c r="J118" s="65" t="s">
        <v>1297</v>
      </c>
      <c r="K118" s="68" t="s">
        <v>1340</v>
      </c>
      <c r="L118" s="306" t="s">
        <v>158</v>
      </c>
      <c r="M118" s="306" t="s">
        <v>1373</v>
      </c>
      <c r="N118" s="76" t="s">
        <v>1374</v>
      </c>
      <c r="O118" s="63">
        <v>45231</v>
      </c>
      <c r="P118" s="64">
        <v>45443</v>
      </c>
      <c r="Q118" s="8">
        <v>52</v>
      </c>
      <c r="R118" s="331">
        <v>447.9</v>
      </c>
      <c r="S118" s="373">
        <v>94059</v>
      </c>
      <c r="T118" s="382" t="s">
        <v>1389</v>
      </c>
    </row>
    <row r="119" spans="1:20" ht="48" customHeight="1" x14ac:dyDescent="0.2">
      <c r="A119" s="85" t="str">
        <f t="shared" ca="1" si="2"/>
        <v>終了</v>
      </c>
      <c r="B119" s="2">
        <v>117</v>
      </c>
      <c r="C119" s="5" t="s">
        <v>1158</v>
      </c>
      <c r="D119" s="4" t="str">
        <f>VLOOKUP(C119,確認責任者連絡先!$C$3:$E$79,3,FALSE)</f>
        <v>松山市鴨川1-8-5</v>
      </c>
      <c r="E119" s="4" t="str">
        <f>VLOOKUP(C119,確認責任者連絡先!$C$3:$F$79,4,FALSE)</f>
        <v>089-979-1640</v>
      </c>
      <c r="F119" s="382" t="s">
        <v>1242</v>
      </c>
      <c r="G119" s="382" t="s">
        <v>309</v>
      </c>
      <c r="H119" s="127" t="s">
        <v>157</v>
      </c>
      <c r="I119" s="57" t="s">
        <v>160</v>
      </c>
      <c r="J119" s="65" t="s">
        <v>1298</v>
      </c>
      <c r="K119" s="68" t="s">
        <v>1341</v>
      </c>
      <c r="L119" s="306" t="s">
        <v>161</v>
      </c>
      <c r="M119" s="306" t="s">
        <v>319</v>
      </c>
      <c r="N119" s="76" t="s">
        <v>159</v>
      </c>
      <c r="O119" s="63">
        <v>45250</v>
      </c>
      <c r="P119" s="64">
        <v>45347</v>
      </c>
      <c r="Q119" s="8">
        <v>1</v>
      </c>
      <c r="R119" s="331">
        <v>2</v>
      </c>
      <c r="S119" s="373">
        <v>400</v>
      </c>
      <c r="T119" s="382" t="s">
        <v>271</v>
      </c>
    </row>
    <row r="120" spans="1:20" ht="48" customHeight="1" x14ac:dyDescent="0.2">
      <c r="A120" s="85" t="str">
        <f t="shared" ca="1" si="2"/>
        <v>出荷中</v>
      </c>
      <c r="B120" s="2">
        <v>118</v>
      </c>
      <c r="C120" s="5" t="s">
        <v>1158</v>
      </c>
      <c r="D120" s="4" t="str">
        <f>VLOOKUP(C120,確認責任者連絡先!$C$3:$E$79,3,FALSE)</f>
        <v>松山市鴨川1-8-5</v>
      </c>
      <c r="E120" s="4" t="str">
        <f>VLOOKUP(C120,確認責任者連絡先!$C$3:$F$79,4,FALSE)</f>
        <v>089-979-1640</v>
      </c>
      <c r="F120" s="382" t="s">
        <v>416</v>
      </c>
      <c r="G120" s="382" t="s">
        <v>1243</v>
      </c>
      <c r="H120" s="127" t="s">
        <v>157</v>
      </c>
      <c r="I120" s="57" t="s">
        <v>160</v>
      </c>
      <c r="J120" s="65" t="s">
        <v>1299</v>
      </c>
      <c r="K120" s="68" t="s">
        <v>1342</v>
      </c>
      <c r="L120" s="306" t="s">
        <v>161</v>
      </c>
      <c r="M120" s="306" t="s">
        <v>319</v>
      </c>
      <c r="N120" s="76" t="s">
        <v>159</v>
      </c>
      <c r="O120" s="63">
        <v>45261</v>
      </c>
      <c r="P120" s="64">
        <v>45382</v>
      </c>
      <c r="Q120" s="8">
        <v>1</v>
      </c>
      <c r="R120" s="331">
        <v>55.18</v>
      </c>
      <c r="S120" s="373">
        <v>8277</v>
      </c>
      <c r="T120" s="382" t="s">
        <v>1390</v>
      </c>
    </row>
    <row r="121" spans="1:20" ht="48" customHeight="1" x14ac:dyDescent="0.2">
      <c r="A121" s="85" t="str">
        <f t="shared" ca="1" si="2"/>
        <v>出荷中</v>
      </c>
      <c r="B121" s="2">
        <v>119</v>
      </c>
      <c r="C121" s="5" t="s">
        <v>1158</v>
      </c>
      <c r="D121" s="4" t="str">
        <f>VLOOKUP(C121,確認責任者連絡先!$C$3:$E$79,3,FALSE)</f>
        <v>松山市鴨川1-8-5</v>
      </c>
      <c r="E121" s="4" t="str">
        <f>VLOOKUP(C121,確認責任者連絡先!$C$3:$F$79,4,FALSE)</f>
        <v>089-979-1640</v>
      </c>
      <c r="F121" s="382" t="s">
        <v>310</v>
      </c>
      <c r="G121" s="382" t="s">
        <v>1244</v>
      </c>
      <c r="H121" s="127" t="s">
        <v>157</v>
      </c>
      <c r="I121" s="57" t="s">
        <v>1271</v>
      </c>
      <c r="J121" s="65" t="s">
        <v>1300</v>
      </c>
      <c r="K121" s="68" t="s">
        <v>1343</v>
      </c>
      <c r="L121" s="306" t="s">
        <v>1215</v>
      </c>
      <c r="M121" s="306" t="s">
        <v>754</v>
      </c>
      <c r="N121" s="76" t="s">
        <v>159</v>
      </c>
      <c r="O121" s="63">
        <v>45219</v>
      </c>
      <c r="P121" s="64">
        <v>45493</v>
      </c>
      <c r="Q121" s="8">
        <v>1</v>
      </c>
      <c r="R121" s="331">
        <v>10</v>
      </c>
      <c r="S121" s="373">
        <v>15000</v>
      </c>
      <c r="T121" s="382" t="s">
        <v>1391</v>
      </c>
    </row>
    <row r="122" spans="1:20" ht="48" customHeight="1" x14ac:dyDescent="0.2">
      <c r="A122" s="85" t="str">
        <f t="shared" ca="1" si="2"/>
        <v>出荷中</v>
      </c>
      <c r="B122" s="2">
        <v>120</v>
      </c>
      <c r="C122" s="5" t="s">
        <v>1158</v>
      </c>
      <c r="D122" s="4" t="str">
        <f>VLOOKUP(C122,確認責任者連絡先!$C$3:$E$79,3,FALSE)</f>
        <v>松山市鴨川1-8-5</v>
      </c>
      <c r="E122" s="4" t="str">
        <f>VLOOKUP(C122,確認責任者連絡先!$C$3:$F$79,4,FALSE)</f>
        <v>089-979-1640</v>
      </c>
      <c r="F122" s="382" t="s">
        <v>650</v>
      </c>
      <c r="G122" s="382" t="s">
        <v>651</v>
      </c>
      <c r="H122" s="127" t="s">
        <v>157</v>
      </c>
      <c r="I122" s="57" t="s">
        <v>1272</v>
      </c>
      <c r="J122" s="65" t="s">
        <v>1301</v>
      </c>
      <c r="K122" s="68" t="s">
        <v>1344</v>
      </c>
      <c r="L122" s="306" t="s">
        <v>1215</v>
      </c>
      <c r="M122" s="306" t="s">
        <v>1375</v>
      </c>
      <c r="N122" s="76" t="s">
        <v>837</v>
      </c>
      <c r="O122" s="63">
        <v>45270</v>
      </c>
      <c r="P122" s="64">
        <v>45443</v>
      </c>
      <c r="Q122" s="8">
        <v>1</v>
      </c>
      <c r="R122" s="331">
        <v>8.8800000000000008</v>
      </c>
      <c r="S122" s="373">
        <v>800</v>
      </c>
      <c r="T122" s="382" t="s">
        <v>1392</v>
      </c>
    </row>
    <row r="123" spans="1:20" ht="48" customHeight="1" x14ac:dyDescent="0.2">
      <c r="A123" s="85" t="str">
        <f t="shared" ca="1" si="2"/>
        <v>出荷中</v>
      </c>
      <c r="B123" s="2">
        <v>121</v>
      </c>
      <c r="C123" s="5" t="s">
        <v>1158</v>
      </c>
      <c r="D123" s="4" t="str">
        <f>VLOOKUP(C123,確認責任者連絡先!$C$3:$E$79,3,FALSE)</f>
        <v>松山市鴨川1-8-5</v>
      </c>
      <c r="E123" s="4" t="str">
        <f>VLOOKUP(C123,確認責任者連絡先!$C$3:$F$79,4,FALSE)</f>
        <v>089-979-1640</v>
      </c>
      <c r="F123" s="382" t="s">
        <v>1245</v>
      </c>
      <c r="G123" s="382" t="s">
        <v>1246</v>
      </c>
      <c r="H123" s="127" t="s">
        <v>157</v>
      </c>
      <c r="I123" s="57" t="s">
        <v>1273</v>
      </c>
      <c r="J123" s="65" t="s">
        <v>1302</v>
      </c>
      <c r="K123" s="68" t="s">
        <v>1345</v>
      </c>
      <c r="L123" s="306" t="s">
        <v>1215</v>
      </c>
      <c r="M123" s="306" t="s">
        <v>1375</v>
      </c>
      <c r="N123" s="76" t="s">
        <v>761</v>
      </c>
      <c r="O123" s="63">
        <v>45250</v>
      </c>
      <c r="P123" s="64">
        <v>45443</v>
      </c>
      <c r="Q123" s="8">
        <v>1</v>
      </c>
      <c r="R123" s="331">
        <v>12</v>
      </c>
      <c r="S123" s="373">
        <v>1500</v>
      </c>
      <c r="T123" s="382" t="s">
        <v>1393</v>
      </c>
    </row>
    <row r="124" spans="1:20" ht="48" customHeight="1" x14ac:dyDescent="0.2">
      <c r="A124" s="85" t="str">
        <f t="shared" ref="A124:A185" ca="1" si="3">IF(NOW()&gt;O124,IF(NOW()&lt;P124,"出荷中","終了"),"")</f>
        <v>出荷中</v>
      </c>
      <c r="B124" s="2">
        <v>122</v>
      </c>
      <c r="C124" s="5" t="s">
        <v>1158</v>
      </c>
      <c r="D124" s="4" t="str">
        <f>VLOOKUP(C124,確認責任者連絡先!$C$3:$E$79,3,FALSE)</f>
        <v>松山市鴨川1-8-5</v>
      </c>
      <c r="E124" s="4" t="str">
        <f>VLOOKUP(C124,確認責任者連絡先!$C$3:$F$79,4,FALSE)</f>
        <v>089-979-1640</v>
      </c>
      <c r="F124" s="2" t="s">
        <v>641</v>
      </c>
      <c r="G124" s="382" t="s">
        <v>649</v>
      </c>
      <c r="H124" s="127" t="s">
        <v>157</v>
      </c>
      <c r="I124" s="57" t="s">
        <v>1273</v>
      </c>
      <c r="J124" s="65" t="s">
        <v>1303</v>
      </c>
      <c r="K124" s="68" t="s">
        <v>1346</v>
      </c>
      <c r="L124" s="306" t="s">
        <v>1215</v>
      </c>
      <c r="M124" s="306" t="s">
        <v>1375</v>
      </c>
      <c r="N124" s="76" t="s">
        <v>1376</v>
      </c>
      <c r="O124" s="63">
        <v>45250</v>
      </c>
      <c r="P124" s="64">
        <v>45458</v>
      </c>
      <c r="Q124" s="8">
        <v>1</v>
      </c>
      <c r="R124" s="331">
        <v>10</v>
      </c>
      <c r="S124" s="373">
        <v>1000</v>
      </c>
      <c r="T124" s="382" t="s">
        <v>772</v>
      </c>
    </row>
    <row r="125" spans="1:20" ht="48" customHeight="1" x14ac:dyDescent="0.2">
      <c r="A125" s="85" t="str">
        <f t="shared" ca="1" si="3"/>
        <v>終了</v>
      </c>
      <c r="B125" s="2">
        <v>123</v>
      </c>
      <c r="C125" s="313" t="s">
        <v>1225</v>
      </c>
      <c r="D125" s="4" t="str">
        <f>VLOOKUP(C125,確認責任者連絡先!$C$3:$E$79,3,FALSE)</f>
        <v>松山市樽味3丁目2-40</v>
      </c>
      <c r="E125" s="4" t="str">
        <f>VLOOKUP(C125,確認責任者連絡先!$C$3:$F$79,4,FALSE)</f>
        <v>089-946-9911</v>
      </c>
      <c r="F125" s="382" t="s">
        <v>1247</v>
      </c>
      <c r="G125" s="382" t="s">
        <v>1248</v>
      </c>
      <c r="H125" s="96" t="s">
        <v>163</v>
      </c>
      <c r="I125" s="317" t="s">
        <v>1274</v>
      </c>
      <c r="J125" s="322" t="s">
        <v>1304</v>
      </c>
      <c r="K125" s="68" t="s">
        <v>1347</v>
      </c>
      <c r="L125" s="323" t="s">
        <v>161</v>
      </c>
      <c r="M125" s="323" t="s">
        <v>319</v>
      </c>
      <c r="N125" s="326" t="s">
        <v>757</v>
      </c>
      <c r="O125" s="324">
        <v>45231</v>
      </c>
      <c r="P125" s="324">
        <v>45291</v>
      </c>
      <c r="Q125" s="8">
        <v>1</v>
      </c>
      <c r="R125" s="331">
        <v>5</v>
      </c>
      <c r="S125" s="373">
        <v>200</v>
      </c>
      <c r="T125" s="382" t="s">
        <v>1394</v>
      </c>
    </row>
    <row r="126" spans="1:20" ht="48" customHeight="1" x14ac:dyDescent="0.2">
      <c r="A126" s="85" t="str">
        <f t="shared" ca="1" si="3"/>
        <v>出荷中</v>
      </c>
      <c r="B126" s="2">
        <v>124</v>
      </c>
      <c r="C126" s="313" t="s">
        <v>1226</v>
      </c>
      <c r="D126" s="4" t="str">
        <f>VLOOKUP(C126,確認責任者連絡先!$C$3:$E$79,3,FALSE)</f>
        <v>松山市安城寺町216-1</v>
      </c>
      <c r="E126" s="4" t="str">
        <f>VLOOKUP(C126,確認責任者連絡先!$C$3:$F$79,4,FALSE)</f>
        <v>089-922-1772</v>
      </c>
      <c r="F126" s="2" t="s">
        <v>641</v>
      </c>
      <c r="G126" s="382" t="s">
        <v>1249</v>
      </c>
      <c r="H126" s="96" t="s">
        <v>163</v>
      </c>
      <c r="I126" s="317" t="s">
        <v>1274</v>
      </c>
      <c r="J126" s="322" t="s">
        <v>1305</v>
      </c>
      <c r="K126" s="68" t="s">
        <v>1348</v>
      </c>
      <c r="L126" s="323" t="s">
        <v>161</v>
      </c>
      <c r="M126" s="323" t="s">
        <v>319</v>
      </c>
      <c r="N126" s="326" t="s">
        <v>1377</v>
      </c>
      <c r="O126" s="324">
        <v>45219</v>
      </c>
      <c r="P126" s="324">
        <v>45585</v>
      </c>
      <c r="Q126" s="8">
        <v>1</v>
      </c>
      <c r="R126" s="331">
        <v>214.4</v>
      </c>
      <c r="S126" s="373">
        <v>5050</v>
      </c>
      <c r="T126" s="382" t="s">
        <v>1395</v>
      </c>
    </row>
    <row r="127" spans="1:20" ht="48" customHeight="1" x14ac:dyDescent="0.2">
      <c r="A127" s="85" t="str">
        <f t="shared" ca="1" si="3"/>
        <v>終了</v>
      </c>
      <c r="B127" s="2">
        <v>125</v>
      </c>
      <c r="C127" s="4" t="s">
        <v>225</v>
      </c>
      <c r="D127" s="4" t="str">
        <f>VLOOKUP(C127,確認責任者連絡先!$C$3:$E$79,3,FALSE)</f>
        <v>松山市八反地498</v>
      </c>
      <c r="E127" s="4" t="str">
        <f>VLOOKUP(C127,確認責任者連絡先!$C$3:$F$79,4,FALSE)</f>
        <v>089-946-9811</v>
      </c>
      <c r="F127" s="382" t="s">
        <v>1250</v>
      </c>
      <c r="G127" s="382" t="s">
        <v>1410</v>
      </c>
      <c r="H127" s="94" t="s">
        <v>919</v>
      </c>
      <c r="I127" s="57" t="s">
        <v>1275</v>
      </c>
      <c r="J127" s="65" t="s">
        <v>1306</v>
      </c>
      <c r="K127" s="68" t="s">
        <v>1349</v>
      </c>
      <c r="L127" s="306" t="s">
        <v>161</v>
      </c>
      <c r="M127" s="306" t="s">
        <v>319</v>
      </c>
      <c r="N127" s="76" t="s">
        <v>159</v>
      </c>
      <c r="O127" s="63">
        <v>45276</v>
      </c>
      <c r="P127" s="63">
        <v>45291</v>
      </c>
      <c r="Q127" s="8">
        <v>1</v>
      </c>
      <c r="R127" s="331">
        <v>3</v>
      </c>
      <c r="S127" s="373">
        <v>100</v>
      </c>
      <c r="T127" s="382" t="s">
        <v>1050</v>
      </c>
    </row>
    <row r="128" spans="1:20" ht="48" customHeight="1" x14ac:dyDescent="0.2">
      <c r="A128" s="85" t="str">
        <f t="shared" ca="1" si="3"/>
        <v>終了</v>
      </c>
      <c r="B128" s="2">
        <v>126</v>
      </c>
      <c r="C128" s="3" t="s">
        <v>333</v>
      </c>
      <c r="D128" s="4" t="str">
        <f>VLOOKUP(C128,確認責任者連絡先!$C$3:$E$79,3,FALSE)</f>
        <v>大洲市東大洲1911-1</v>
      </c>
      <c r="E128" s="4" t="str">
        <f>VLOOKUP(C128,確認責任者連絡先!$C$3:$F$79,4,FALSE)</f>
        <v>本社
0893-25-4333
松山営業所
089-983-3231</v>
      </c>
      <c r="F128" s="382" t="s">
        <v>1251</v>
      </c>
      <c r="G128" s="382" t="s">
        <v>886</v>
      </c>
      <c r="H128" s="94" t="s">
        <v>919</v>
      </c>
      <c r="I128" s="57" t="s">
        <v>1276</v>
      </c>
      <c r="J128" s="65" t="s">
        <v>1307</v>
      </c>
      <c r="K128" s="68" t="s">
        <v>1350</v>
      </c>
      <c r="L128" s="306" t="s">
        <v>1020</v>
      </c>
      <c r="M128" s="306" t="s">
        <v>834</v>
      </c>
      <c r="N128" s="76" t="s">
        <v>159</v>
      </c>
      <c r="O128" s="63">
        <v>45275</v>
      </c>
      <c r="P128" s="63">
        <v>45371</v>
      </c>
      <c r="Q128" s="8">
        <v>1</v>
      </c>
      <c r="R128" s="331">
        <v>75</v>
      </c>
      <c r="S128" s="373">
        <v>2100</v>
      </c>
      <c r="T128" s="382" t="s">
        <v>1055</v>
      </c>
    </row>
    <row r="129" spans="1:20" ht="48" customHeight="1" x14ac:dyDescent="0.2">
      <c r="A129" s="85" t="str">
        <f t="shared" ca="1" si="3"/>
        <v>出荷中</v>
      </c>
      <c r="B129" s="2">
        <v>127</v>
      </c>
      <c r="C129" s="3" t="s">
        <v>333</v>
      </c>
      <c r="D129" s="4" t="str">
        <f>VLOOKUP(C129,確認責任者連絡先!$C$3:$E$79,3,FALSE)</f>
        <v>大洲市東大洲1911-1</v>
      </c>
      <c r="E129" s="4" t="str">
        <f>VLOOKUP(C129,確認責任者連絡先!$C$3:$F$79,4,FALSE)</f>
        <v>本社
0893-25-4333
松山営業所
089-983-3231</v>
      </c>
      <c r="F129" s="382" t="s">
        <v>1251</v>
      </c>
      <c r="G129" s="382" t="s">
        <v>886</v>
      </c>
      <c r="H129" s="94" t="s">
        <v>919</v>
      </c>
      <c r="I129" s="57" t="s">
        <v>1277</v>
      </c>
      <c r="J129" s="65" t="s">
        <v>1308</v>
      </c>
      <c r="K129" s="68" t="s">
        <v>1351</v>
      </c>
      <c r="L129" s="306" t="s">
        <v>1020</v>
      </c>
      <c r="M129" s="306" t="s">
        <v>834</v>
      </c>
      <c r="N129" s="76" t="s">
        <v>159</v>
      </c>
      <c r="O129" s="63">
        <v>45250</v>
      </c>
      <c r="P129" s="63">
        <v>45504</v>
      </c>
      <c r="Q129" s="8">
        <v>1</v>
      </c>
      <c r="R129" s="331">
        <v>71</v>
      </c>
      <c r="S129" s="373">
        <v>6700</v>
      </c>
      <c r="T129" s="382" t="s">
        <v>1055</v>
      </c>
    </row>
    <row r="130" spans="1:20" ht="48" customHeight="1" x14ac:dyDescent="0.2">
      <c r="A130" s="85" t="str">
        <f t="shared" ca="1" si="3"/>
        <v>出荷中</v>
      </c>
      <c r="B130" s="2">
        <v>128</v>
      </c>
      <c r="C130" s="3" t="s">
        <v>333</v>
      </c>
      <c r="D130" s="4" t="str">
        <f>VLOOKUP(C130,確認責任者連絡先!$C$3:$E$79,3,FALSE)</f>
        <v>大洲市東大洲1911-1</v>
      </c>
      <c r="E130" s="4" t="str">
        <f>VLOOKUP(C130,確認責任者連絡先!$C$3:$F$79,4,FALSE)</f>
        <v>本社
0893-25-4333
松山営業所
089-983-3231</v>
      </c>
      <c r="F130" s="382" t="s">
        <v>1251</v>
      </c>
      <c r="G130" s="382" t="s">
        <v>886</v>
      </c>
      <c r="H130" s="94" t="s">
        <v>919</v>
      </c>
      <c r="I130" s="57" t="s">
        <v>1278</v>
      </c>
      <c r="J130" s="65" t="s">
        <v>1309</v>
      </c>
      <c r="K130" s="68" t="s">
        <v>1352</v>
      </c>
      <c r="L130" s="306" t="s">
        <v>1020</v>
      </c>
      <c r="M130" s="306" t="s">
        <v>834</v>
      </c>
      <c r="N130" s="76" t="s">
        <v>159</v>
      </c>
      <c r="O130" s="63">
        <v>45245</v>
      </c>
      <c r="P130" s="63">
        <v>45443</v>
      </c>
      <c r="Q130" s="8">
        <v>1</v>
      </c>
      <c r="R130" s="331">
        <v>7</v>
      </c>
      <c r="S130" s="373">
        <v>100</v>
      </c>
      <c r="T130" s="382" t="s">
        <v>1055</v>
      </c>
    </row>
    <row r="131" spans="1:20" ht="48" customHeight="1" x14ac:dyDescent="0.2">
      <c r="A131" s="85" t="str">
        <f t="shared" ca="1" si="3"/>
        <v>出荷中</v>
      </c>
      <c r="B131" s="2">
        <v>129</v>
      </c>
      <c r="C131" s="3" t="s">
        <v>136</v>
      </c>
      <c r="D131" s="4" t="str">
        <f>VLOOKUP(C131,確認責任者連絡先!$C$3:$E$79,3,FALSE)</f>
        <v>伊予郡松前町大字北川原79-1</v>
      </c>
      <c r="E131" s="4" t="str">
        <f>VLOOKUP(C131,確認責任者連絡先!$C$3:$F$79,4,FALSE)</f>
        <v>089-971-7319</v>
      </c>
      <c r="F131" s="382" t="s">
        <v>299</v>
      </c>
      <c r="G131" s="382" t="s">
        <v>272</v>
      </c>
      <c r="H131" s="127" t="s">
        <v>157</v>
      </c>
      <c r="I131" s="57" t="s">
        <v>1279</v>
      </c>
      <c r="J131" s="65" t="s">
        <v>1310</v>
      </c>
      <c r="K131" s="68" t="s">
        <v>1353</v>
      </c>
      <c r="L131" s="306" t="s">
        <v>156</v>
      </c>
      <c r="M131" s="306" t="s">
        <v>319</v>
      </c>
      <c r="N131" s="76" t="s">
        <v>1376</v>
      </c>
      <c r="O131" s="63">
        <v>45219</v>
      </c>
      <c r="P131" s="63">
        <v>45382</v>
      </c>
      <c r="Q131" s="8">
        <v>1</v>
      </c>
      <c r="R131" s="331">
        <v>8</v>
      </c>
      <c r="S131" s="373">
        <v>500</v>
      </c>
      <c r="T131" s="382" t="s">
        <v>425</v>
      </c>
    </row>
    <row r="132" spans="1:20" ht="48" customHeight="1" x14ac:dyDescent="0.2">
      <c r="A132" s="85" t="str">
        <f t="shared" ca="1" si="3"/>
        <v>出荷中</v>
      </c>
      <c r="B132" s="2">
        <v>130</v>
      </c>
      <c r="C132" s="3" t="s">
        <v>136</v>
      </c>
      <c r="D132" s="4" t="str">
        <f>VLOOKUP(C132,確認責任者連絡先!$C$3:$E$79,3,FALSE)</f>
        <v>伊予郡松前町大字北川原79-1</v>
      </c>
      <c r="E132" s="4" t="str">
        <f>VLOOKUP(C132,確認責任者連絡先!$C$3:$F$79,4,FALSE)</f>
        <v>089-971-7319</v>
      </c>
      <c r="F132" s="382" t="s">
        <v>299</v>
      </c>
      <c r="G132" s="382" t="s">
        <v>272</v>
      </c>
      <c r="H132" s="127" t="s">
        <v>157</v>
      </c>
      <c r="I132" s="57" t="s">
        <v>1280</v>
      </c>
      <c r="J132" s="65" t="s">
        <v>1311</v>
      </c>
      <c r="K132" s="68" t="s">
        <v>1354</v>
      </c>
      <c r="L132" s="306" t="s">
        <v>156</v>
      </c>
      <c r="M132" s="306" t="s">
        <v>319</v>
      </c>
      <c r="N132" s="76" t="s">
        <v>155</v>
      </c>
      <c r="O132" s="63">
        <v>45240</v>
      </c>
      <c r="P132" s="63">
        <v>45382</v>
      </c>
      <c r="Q132" s="8">
        <v>1</v>
      </c>
      <c r="R132" s="331">
        <v>17</v>
      </c>
      <c r="S132" s="373">
        <v>1700</v>
      </c>
      <c r="T132" s="382" t="s">
        <v>425</v>
      </c>
    </row>
    <row r="133" spans="1:20" ht="48" customHeight="1" x14ac:dyDescent="0.2">
      <c r="A133" s="85" t="str">
        <f t="shared" ca="1" si="3"/>
        <v>出荷中</v>
      </c>
      <c r="B133" s="2">
        <v>131</v>
      </c>
      <c r="C133" s="3" t="s">
        <v>136</v>
      </c>
      <c r="D133" s="4" t="str">
        <f>VLOOKUP(C133,確認責任者連絡先!$C$3:$E$79,3,FALSE)</f>
        <v>伊予郡松前町大字北川原79-1</v>
      </c>
      <c r="E133" s="4" t="str">
        <f>VLOOKUP(C133,確認責任者連絡先!$C$3:$F$79,4,FALSE)</f>
        <v>089-971-7319</v>
      </c>
      <c r="F133" s="382" t="s">
        <v>299</v>
      </c>
      <c r="G133" s="382" t="s">
        <v>272</v>
      </c>
      <c r="H133" s="127" t="s">
        <v>157</v>
      </c>
      <c r="I133" s="57" t="s">
        <v>1281</v>
      </c>
      <c r="J133" s="65" t="s">
        <v>577</v>
      </c>
      <c r="K133" s="68" t="s">
        <v>1355</v>
      </c>
      <c r="L133" s="306" t="s">
        <v>156</v>
      </c>
      <c r="M133" s="306" t="s">
        <v>319</v>
      </c>
      <c r="N133" s="76" t="s">
        <v>495</v>
      </c>
      <c r="O133" s="63">
        <v>45219</v>
      </c>
      <c r="P133" s="63">
        <v>45443</v>
      </c>
      <c r="Q133" s="8">
        <v>1</v>
      </c>
      <c r="R133" s="331">
        <v>63</v>
      </c>
      <c r="S133" s="373">
        <v>6300</v>
      </c>
      <c r="T133" s="382" t="s">
        <v>425</v>
      </c>
    </row>
    <row r="134" spans="1:20" ht="48" customHeight="1" x14ac:dyDescent="0.2">
      <c r="A134" s="85" t="str">
        <f t="shared" ca="1" si="3"/>
        <v>出荷中</v>
      </c>
      <c r="B134" s="2">
        <v>132</v>
      </c>
      <c r="C134" s="3" t="s">
        <v>136</v>
      </c>
      <c r="D134" s="4" t="str">
        <f>VLOOKUP(C134,確認責任者連絡先!$C$3:$E$79,3,FALSE)</f>
        <v>伊予郡松前町大字北川原79-1</v>
      </c>
      <c r="E134" s="4" t="str">
        <f>VLOOKUP(C134,確認責任者連絡先!$C$3:$F$79,4,FALSE)</f>
        <v>089-971-7319</v>
      </c>
      <c r="F134" s="382" t="s">
        <v>299</v>
      </c>
      <c r="G134" s="382" t="s">
        <v>272</v>
      </c>
      <c r="H134" s="127" t="s">
        <v>157</v>
      </c>
      <c r="I134" s="57" t="s">
        <v>1282</v>
      </c>
      <c r="J134" s="65" t="s">
        <v>1312</v>
      </c>
      <c r="K134" s="68" t="s">
        <v>1356</v>
      </c>
      <c r="L134" s="306" t="s">
        <v>156</v>
      </c>
      <c r="M134" s="306" t="s">
        <v>319</v>
      </c>
      <c r="N134" s="76" t="s">
        <v>155</v>
      </c>
      <c r="O134" s="63">
        <v>45262</v>
      </c>
      <c r="P134" s="63">
        <v>45412</v>
      </c>
      <c r="Q134" s="8">
        <v>1</v>
      </c>
      <c r="R134" s="331">
        <v>41</v>
      </c>
      <c r="S134" s="373">
        <v>4100</v>
      </c>
      <c r="T134" s="382" t="s">
        <v>425</v>
      </c>
    </row>
    <row r="135" spans="1:20" ht="48" customHeight="1" x14ac:dyDescent="0.2">
      <c r="A135" s="85" t="str">
        <f t="shared" ca="1" si="3"/>
        <v>出荷中</v>
      </c>
      <c r="B135" s="2">
        <v>133</v>
      </c>
      <c r="C135" s="3" t="s">
        <v>136</v>
      </c>
      <c r="D135" s="4" t="str">
        <f>VLOOKUP(C135,確認責任者連絡先!$C$3:$E$79,3,FALSE)</f>
        <v>伊予郡松前町大字北川原79-1</v>
      </c>
      <c r="E135" s="4" t="str">
        <f>VLOOKUP(C135,確認責任者連絡先!$C$3:$F$79,4,FALSE)</f>
        <v>089-971-7319</v>
      </c>
      <c r="F135" s="382" t="s">
        <v>299</v>
      </c>
      <c r="G135" s="382" t="s">
        <v>272</v>
      </c>
      <c r="H135" s="127" t="s">
        <v>157</v>
      </c>
      <c r="I135" s="57" t="s">
        <v>1283</v>
      </c>
      <c r="J135" s="65" t="s">
        <v>1313</v>
      </c>
      <c r="K135" s="68" t="s">
        <v>1357</v>
      </c>
      <c r="L135" s="306" t="s">
        <v>156</v>
      </c>
      <c r="M135" s="306" t="s">
        <v>319</v>
      </c>
      <c r="N135" s="76" t="s">
        <v>1378</v>
      </c>
      <c r="O135" s="63">
        <v>45226</v>
      </c>
      <c r="P135" s="63">
        <v>45412</v>
      </c>
      <c r="Q135" s="8">
        <v>1</v>
      </c>
      <c r="R135" s="331">
        <v>85</v>
      </c>
      <c r="S135" s="373">
        <v>12750</v>
      </c>
      <c r="T135" s="382" t="s">
        <v>425</v>
      </c>
    </row>
    <row r="136" spans="1:20" ht="48" customHeight="1" x14ac:dyDescent="0.2">
      <c r="A136" s="85" t="str">
        <f t="shared" ca="1" si="3"/>
        <v>出荷中</v>
      </c>
      <c r="B136" s="2">
        <v>134</v>
      </c>
      <c r="C136" s="3" t="s">
        <v>136</v>
      </c>
      <c r="D136" s="4" t="str">
        <f>VLOOKUP(C136,確認責任者連絡先!$C$3:$E$79,3,FALSE)</f>
        <v>伊予郡松前町大字北川原79-1</v>
      </c>
      <c r="E136" s="4" t="str">
        <f>VLOOKUP(C136,確認責任者連絡先!$C$3:$F$79,4,FALSE)</f>
        <v>089-971-7319</v>
      </c>
      <c r="F136" s="382" t="s">
        <v>299</v>
      </c>
      <c r="G136" s="382" t="s">
        <v>272</v>
      </c>
      <c r="H136" s="96" t="s">
        <v>1261</v>
      </c>
      <c r="I136" s="57" t="s">
        <v>339</v>
      </c>
      <c r="J136" s="65" t="s">
        <v>1314</v>
      </c>
      <c r="K136" s="68" t="s">
        <v>1358</v>
      </c>
      <c r="L136" s="306" t="s">
        <v>156</v>
      </c>
      <c r="M136" s="306" t="s">
        <v>319</v>
      </c>
      <c r="N136" s="76" t="s">
        <v>495</v>
      </c>
      <c r="O136" s="63">
        <v>45261</v>
      </c>
      <c r="P136" s="63">
        <v>45412</v>
      </c>
      <c r="Q136" s="8">
        <v>1</v>
      </c>
      <c r="R136" s="331">
        <v>22</v>
      </c>
      <c r="S136" s="373">
        <v>390</v>
      </c>
      <c r="T136" s="382" t="s">
        <v>425</v>
      </c>
    </row>
    <row r="137" spans="1:20" ht="48" customHeight="1" x14ac:dyDescent="0.2">
      <c r="A137" s="85" t="str">
        <f t="shared" ca="1" si="3"/>
        <v>終了</v>
      </c>
      <c r="B137" s="2">
        <v>135</v>
      </c>
      <c r="C137" s="381" t="s">
        <v>1162</v>
      </c>
      <c r="D137" s="4" t="str">
        <f>VLOOKUP(C137,確認責任者連絡先!$C$3:$E$79,3,FALSE)</f>
        <v>西宇和郡伊方町中之浜616</v>
      </c>
      <c r="E137" s="4" t="str">
        <f>VLOOKUP(C137,確認責任者連絡先!$C$3:$F$79,4,FALSE)</f>
        <v>0894-38-0182</v>
      </c>
      <c r="F137" s="382" t="s">
        <v>1252</v>
      </c>
      <c r="G137" s="382" t="s">
        <v>1253</v>
      </c>
      <c r="H137" s="95" t="s">
        <v>21</v>
      </c>
      <c r="I137" s="80" t="s">
        <v>1284</v>
      </c>
      <c r="J137" s="385" t="s">
        <v>1315</v>
      </c>
      <c r="K137" s="68" t="s">
        <v>1359</v>
      </c>
      <c r="L137" s="76" t="s">
        <v>20</v>
      </c>
      <c r="M137" s="137" t="s">
        <v>28</v>
      </c>
      <c r="N137" s="76" t="s">
        <v>1379</v>
      </c>
      <c r="O137" s="64">
        <v>45231</v>
      </c>
      <c r="P137" s="64">
        <v>45291</v>
      </c>
      <c r="Q137" s="8">
        <v>1</v>
      </c>
      <c r="R137" s="362">
        <v>440</v>
      </c>
      <c r="S137" s="363">
        <v>148000</v>
      </c>
      <c r="T137" s="387" t="s">
        <v>1396</v>
      </c>
    </row>
    <row r="138" spans="1:20" ht="48" customHeight="1" x14ac:dyDescent="0.2">
      <c r="A138" s="85" t="str">
        <f t="shared" ca="1" si="3"/>
        <v>出荷中</v>
      </c>
      <c r="B138" s="2">
        <v>136</v>
      </c>
      <c r="C138" s="130" t="s">
        <v>617</v>
      </c>
      <c r="D138" s="4" t="str">
        <f>VLOOKUP(C138,確認責任者連絡先!$C$3:$E$79,3,FALSE)</f>
        <v>宇和島市栄町港3丁目303</v>
      </c>
      <c r="E138" s="4" t="str">
        <f>VLOOKUP(C138,確認責任者連絡先!$C$3:$F$79,4,FALSE)</f>
        <v>0895-22-8111</v>
      </c>
      <c r="F138" s="2" t="s">
        <v>641</v>
      </c>
      <c r="G138" s="382" t="s">
        <v>1254</v>
      </c>
      <c r="H138" s="95" t="s">
        <v>21</v>
      </c>
      <c r="I138" s="8" t="s">
        <v>1202</v>
      </c>
      <c r="J138" s="385" t="s">
        <v>1316</v>
      </c>
      <c r="K138" s="68" t="s">
        <v>1360</v>
      </c>
      <c r="L138" s="17" t="s">
        <v>840</v>
      </c>
      <c r="M138" s="137" t="s">
        <v>18</v>
      </c>
      <c r="N138" s="90" t="s">
        <v>9</v>
      </c>
      <c r="O138" s="61">
        <v>45250</v>
      </c>
      <c r="P138" s="61">
        <v>45382</v>
      </c>
      <c r="Q138" s="8">
        <v>7</v>
      </c>
      <c r="R138" s="362">
        <v>64</v>
      </c>
      <c r="S138" s="363">
        <v>7600</v>
      </c>
      <c r="T138" s="387" t="s">
        <v>1397</v>
      </c>
    </row>
    <row r="139" spans="1:20" ht="48" customHeight="1" x14ac:dyDescent="0.2">
      <c r="A139" s="85" t="str">
        <f t="shared" ca="1" si="3"/>
        <v>終了</v>
      </c>
      <c r="B139" s="2">
        <v>137</v>
      </c>
      <c r="C139" s="4" t="s">
        <v>149</v>
      </c>
      <c r="D139" s="4" t="str">
        <f>VLOOKUP(C139,確認責任者連絡先!$C$3:$E$79,3,FALSE)</f>
        <v>西予市宇和郡伊方町河内1448-1</v>
      </c>
      <c r="E139" s="4" t="str">
        <f>VLOOKUP(C139,確認責任者連絡先!$C$3:$F$79,4,FALSE)</f>
        <v>0894-38-2165</v>
      </c>
      <c r="F139" s="382" t="s">
        <v>1255</v>
      </c>
      <c r="G139" s="382" t="s">
        <v>1256</v>
      </c>
      <c r="H139" s="95" t="s">
        <v>21</v>
      </c>
      <c r="I139" s="80" t="s">
        <v>1285</v>
      </c>
      <c r="J139" s="267" t="s">
        <v>1317</v>
      </c>
      <c r="K139" s="68" t="s">
        <v>1361</v>
      </c>
      <c r="L139" s="76" t="s">
        <v>20</v>
      </c>
      <c r="M139" s="137" t="s">
        <v>28</v>
      </c>
      <c r="N139" s="76" t="s">
        <v>1379</v>
      </c>
      <c r="O139" s="64">
        <v>45231</v>
      </c>
      <c r="P139" s="64">
        <v>45291</v>
      </c>
      <c r="Q139" s="8">
        <v>1</v>
      </c>
      <c r="R139" s="362">
        <v>44</v>
      </c>
      <c r="S139" s="363">
        <v>16000</v>
      </c>
      <c r="T139" s="387" t="s">
        <v>1398</v>
      </c>
    </row>
    <row r="140" spans="1:20" ht="48" customHeight="1" x14ac:dyDescent="0.2">
      <c r="A140" s="85" t="str">
        <f t="shared" ca="1" si="3"/>
        <v>終了</v>
      </c>
      <c r="B140" s="2">
        <v>138</v>
      </c>
      <c r="C140" s="4" t="s">
        <v>441</v>
      </c>
      <c r="D140" s="4" t="str">
        <f>VLOOKUP(C140,確認責任者連絡先!$C$3:$E$79,3,FALSE)</f>
        <v>八幡浜市保内町喜木1-110-1</v>
      </c>
      <c r="E140" s="4" t="str">
        <f>VLOOKUP(C140,確認責任者連絡先!$C$3:$F$79,4,FALSE)</f>
        <v>0894-36-0055</v>
      </c>
      <c r="F140" s="2" t="s">
        <v>641</v>
      </c>
      <c r="G140" s="382" t="s">
        <v>1257</v>
      </c>
      <c r="H140" s="95" t="s">
        <v>21</v>
      </c>
      <c r="I140" s="80" t="s">
        <v>1286</v>
      </c>
      <c r="J140" s="267" t="s">
        <v>1318</v>
      </c>
      <c r="K140" s="68" t="s">
        <v>1362</v>
      </c>
      <c r="L140" s="76" t="s">
        <v>20</v>
      </c>
      <c r="M140" s="137" t="s">
        <v>603</v>
      </c>
      <c r="N140" s="76" t="s">
        <v>9</v>
      </c>
      <c r="O140" s="64">
        <v>45231</v>
      </c>
      <c r="P140" s="64">
        <v>45350</v>
      </c>
      <c r="Q140" s="8">
        <v>1</v>
      </c>
      <c r="R140" s="362">
        <v>30</v>
      </c>
      <c r="S140" s="363">
        <v>2000</v>
      </c>
      <c r="T140" s="387" t="s">
        <v>1399</v>
      </c>
    </row>
    <row r="141" spans="1:20" ht="48" customHeight="1" x14ac:dyDescent="0.2">
      <c r="A141" s="85" t="str">
        <f t="shared" ca="1" si="3"/>
        <v>終了</v>
      </c>
      <c r="B141" s="2">
        <v>139</v>
      </c>
      <c r="C141" s="4" t="s">
        <v>441</v>
      </c>
      <c r="D141" s="4" t="str">
        <f>VLOOKUP(C141,確認責任者連絡先!$C$3:$E$79,3,FALSE)</f>
        <v>八幡浜市保内町喜木1-110-1</v>
      </c>
      <c r="E141" s="4" t="str">
        <f>VLOOKUP(C141,確認責任者連絡先!$C$3:$F$79,4,FALSE)</f>
        <v>0894-36-0055</v>
      </c>
      <c r="F141" s="2" t="s">
        <v>641</v>
      </c>
      <c r="G141" s="382" t="s">
        <v>1258</v>
      </c>
      <c r="H141" s="91" t="s">
        <v>16</v>
      </c>
      <c r="I141" s="8" t="s">
        <v>1287</v>
      </c>
      <c r="J141" s="386" t="s">
        <v>1319</v>
      </c>
      <c r="K141" s="68" t="s">
        <v>1363</v>
      </c>
      <c r="L141" s="17" t="s">
        <v>840</v>
      </c>
      <c r="M141" s="137" t="s">
        <v>18</v>
      </c>
      <c r="N141" s="76" t="s">
        <v>29</v>
      </c>
      <c r="O141" s="64">
        <v>45240</v>
      </c>
      <c r="P141" s="64">
        <v>45350</v>
      </c>
      <c r="Q141" s="1">
        <v>1</v>
      </c>
      <c r="R141" s="354">
        <v>48</v>
      </c>
      <c r="S141" s="355">
        <v>9200</v>
      </c>
      <c r="T141" s="387" t="s">
        <v>1400</v>
      </c>
    </row>
    <row r="142" spans="1:20" ht="48" customHeight="1" x14ac:dyDescent="0.2">
      <c r="A142" s="85" t="str">
        <f t="shared" ca="1" si="3"/>
        <v>終了</v>
      </c>
      <c r="B142" s="2">
        <v>140</v>
      </c>
      <c r="C142" s="4" t="s">
        <v>441</v>
      </c>
      <c r="D142" s="4" t="str">
        <f>VLOOKUP(C142,確認責任者連絡先!$C$3:$E$79,3,FALSE)</f>
        <v>八幡浜市保内町喜木1-110-1</v>
      </c>
      <c r="E142" s="4" t="str">
        <f>VLOOKUP(C142,確認責任者連絡先!$C$3:$F$79,4,FALSE)</f>
        <v>0894-36-0055</v>
      </c>
      <c r="F142" s="2" t="s">
        <v>641</v>
      </c>
      <c r="G142" s="382" t="s">
        <v>1258</v>
      </c>
      <c r="H142" s="91" t="s">
        <v>16</v>
      </c>
      <c r="I142" s="80" t="s">
        <v>601</v>
      </c>
      <c r="J142" s="386" t="s">
        <v>1320</v>
      </c>
      <c r="K142" s="68" t="s">
        <v>1364</v>
      </c>
      <c r="L142" s="76" t="s">
        <v>20</v>
      </c>
      <c r="M142" s="137" t="s">
        <v>603</v>
      </c>
      <c r="N142" s="76" t="s">
        <v>29</v>
      </c>
      <c r="O142" s="64">
        <v>45250</v>
      </c>
      <c r="P142" s="64">
        <v>45332</v>
      </c>
      <c r="Q142" s="8">
        <v>1</v>
      </c>
      <c r="R142" s="362">
        <v>21</v>
      </c>
      <c r="S142" s="363">
        <v>3150</v>
      </c>
      <c r="T142" s="387" t="s">
        <v>1400</v>
      </c>
    </row>
    <row r="143" spans="1:20" ht="48" customHeight="1" x14ac:dyDescent="0.2">
      <c r="A143" s="85" t="str">
        <f t="shared" ca="1" si="3"/>
        <v>終了</v>
      </c>
      <c r="B143" s="2">
        <v>141</v>
      </c>
      <c r="C143" s="130" t="s">
        <v>137</v>
      </c>
      <c r="D143" s="4" t="str">
        <f>VLOOKUP(C143,確認責任者連絡先!$C$3:$E$79,3,FALSE)</f>
        <v>宇和島市寄松甲833-4</v>
      </c>
      <c r="E143" s="4" t="str">
        <f>VLOOKUP(C143,確認責任者連絡先!$C$3:$F$79,4,FALSE)</f>
        <v>0895-27-2335</v>
      </c>
      <c r="F143" s="382" t="s">
        <v>1259</v>
      </c>
      <c r="G143" s="382" t="s">
        <v>893</v>
      </c>
      <c r="H143" s="95" t="s">
        <v>21</v>
      </c>
      <c r="I143" s="8" t="s">
        <v>1288</v>
      </c>
      <c r="J143" s="267" t="s">
        <v>1321</v>
      </c>
      <c r="K143" s="68" t="s">
        <v>1365</v>
      </c>
      <c r="L143" s="306" t="s">
        <v>840</v>
      </c>
      <c r="M143" s="18" t="s">
        <v>18</v>
      </c>
      <c r="N143" s="76" t="s">
        <v>9</v>
      </c>
      <c r="O143" s="64">
        <v>45270</v>
      </c>
      <c r="P143" s="64">
        <v>45322</v>
      </c>
      <c r="Q143" s="1">
        <v>1</v>
      </c>
      <c r="R143" s="354">
        <v>42.85</v>
      </c>
      <c r="S143" s="355">
        <v>16000</v>
      </c>
      <c r="T143" s="387" t="s">
        <v>1401</v>
      </c>
    </row>
    <row r="144" spans="1:20" ht="48" customHeight="1" x14ac:dyDescent="0.2">
      <c r="A144" s="85" t="str">
        <f t="shared" ca="1" si="3"/>
        <v>出荷中</v>
      </c>
      <c r="B144" s="2">
        <v>142</v>
      </c>
      <c r="C144" s="130" t="s">
        <v>137</v>
      </c>
      <c r="D144" s="4" t="str">
        <f>VLOOKUP(C144,確認責任者連絡先!$C$3:$E$79,3,FALSE)</f>
        <v>宇和島市寄松甲833-4</v>
      </c>
      <c r="E144" s="4" t="str">
        <f>VLOOKUP(C144,確認責任者連絡先!$C$3:$F$79,4,FALSE)</f>
        <v>0895-27-2335</v>
      </c>
      <c r="F144" s="383" t="s">
        <v>894</v>
      </c>
      <c r="G144" s="383" t="s">
        <v>1260</v>
      </c>
      <c r="H144" s="91" t="s">
        <v>16</v>
      </c>
      <c r="I144" s="80" t="s">
        <v>610</v>
      </c>
      <c r="J144" s="385" t="s">
        <v>1322</v>
      </c>
      <c r="K144" s="68" t="s">
        <v>1366</v>
      </c>
      <c r="L144" s="76" t="s">
        <v>3</v>
      </c>
      <c r="M144" s="137" t="s">
        <v>1380</v>
      </c>
      <c r="N144" s="76" t="s">
        <v>1130</v>
      </c>
      <c r="O144" s="64">
        <v>45250</v>
      </c>
      <c r="P144" s="64">
        <v>45443</v>
      </c>
      <c r="Q144" s="1">
        <v>1</v>
      </c>
      <c r="R144" s="354">
        <v>73</v>
      </c>
      <c r="S144" s="355">
        <v>25550</v>
      </c>
      <c r="T144" s="382" t="s">
        <v>1402</v>
      </c>
    </row>
    <row r="145" spans="1:20" ht="48" customHeight="1" x14ac:dyDescent="0.2">
      <c r="A145" s="85" t="str">
        <f t="shared" ca="1" si="3"/>
        <v>出荷中</v>
      </c>
      <c r="B145" s="2">
        <v>143</v>
      </c>
      <c r="C145" s="5" t="s">
        <v>1158</v>
      </c>
      <c r="D145" s="4" t="str">
        <f>VLOOKUP(C145,確認責任者連絡先!$C$3:$E$79,3,FALSE)</f>
        <v>松山市鴨川1-8-5</v>
      </c>
      <c r="E145" s="4" t="str">
        <f>VLOOKUP(C145,確認責任者連絡先!$C$3:$F$79,4,FALSE)</f>
        <v>089-979-1640</v>
      </c>
      <c r="F145" s="2" t="s">
        <v>641</v>
      </c>
      <c r="G145" s="383" t="s">
        <v>300</v>
      </c>
      <c r="H145" s="91" t="s">
        <v>16</v>
      </c>
      <c r="I145" s="80" t="s">
        <v>1289</v>
      </c>
      <c r="J145" s="385" t="s">
        <v>1323</v>
      </c>
      <c r="K145" s="68" t="s">
        <v>1367</v>
      </c>
      <c r="L145" s="76" t="s">
        <v>20</v>
      </c>
      <c r="M145" s="137" t="s">
        <v>605</v>
      </c>
      <c r="N145" s="76" t="s">
        <v>9</v>
      </c>
      <c r="O145" s="64">
        <v>45250</v>
      </c>
      <c r="P145" s="61">
        <v>45503</v>
      </c>
      <c r="Q145" s="269">
        <v>1</v>
      </c>
      <c r="R145" s="270">
        <v>10</v>
      </c>
      <c r="S145" s="287">
        <v>10000</v>
      </c>
      <c r="T145" s="382" t="s">
        <v>1403</v>
      </c>
    </row>
    <row r="146" spans="1:20" ht="48" customHeight="1" x14ac:dyDescent="0.2">
      <c r="A146" s="85" t="str">
        <f t="shared" ca="1" si="3"/>
        <v>出荷中</v>
      </c>
      <c r="B146" s="2">
        <v>144</v>
      </c>
      <c r="C146" s="391" t="s">
        <v>1469</v>
      </c>
      <c r="D146" s="4" t="str">
        <f>VLOOKUP(C146,確認責任者連絡先!$C$3:$E$79,3,FALSE)</f>
        <v>西条市丹原町今井431番地</v>
      </c>
      <c r="E146" s="4" t="str">
        <f>VLOOKUP(C146,確認責任者連絡先!$C$3:$F$79,4,FALSE)</f>
        <v>0898-68-4545</v>
      </c>
      <c r="F146" s="2" t="s">
        <v>641</v>
      </c>
      <c r="G146" s="390" t="s">
        <v>1470</v>
      </c>
      <c r="H146" s="94" t="s">
        <v>21</v>
      </c>
      <c r="I146" s="389" t="s">
        <v>1487</v>
      </c>
      <c r="J146" s="320" t="s">
        <v>1506</v>
      </c>
      <c r="K146" s="68" t="s">
        <v>1524</v>
      </c>
      <c r="L146" s="390" t="s">
        <v>763</v>
      </c>
      <c r="M146" s="401" t="s">
        <v>1207</v>
      </c>
      <c r="N146" s="390" t="s">
        <v>246</v>
      </c>
      <c r="O146" s="248">
        <v>45315</v>
      </c>
      <c r="P146" s="248">
        <v>45412</v>
      </c>
      <c r="Q146" s="388">
        <v>4</v>
      </c>
      <c r="R146" s="328">
        <v>65</v>
      </c>
      <c r="S146" s="329">
        <v>11000</v>
      </c>
      <c r="T146" s="390" t="s">
        <v>1555</v>
      </c>
    </row>
    <row r="147" spans="1:20" ht="48" customHeight="1" x14ac:dyDescent="0.2">
      <c r="A147" s="85" t="str">
        <f t="shared" ca="1" si="3"/>
        <v>出荷中</v>
      </c>
      <c r="B147" s="2">
        <v>145</v>
      </c>
      <c r="C147" s="391" t="s">
        <v>517</v>
      </c>
      <c r="D147" s="4" t="str">
        <f>VLOOKUP(C147,確認責任者連絡先!$C$3:$E$79,3,FALSE)</f>
        <v>西条市丹原町願連寺163</v>
      </c>
      <c r="E147" s="4" t="str">
        <f>VLOOKUP(C147,確認責任者連絡先!$C$3:$F$79,4,FALSE)</f>
        <v>0898-68-7325</v>
      </c>
      <c r="F147" s="390" t="s">
        <v>1471</v>
      </c>
      <c r="G147" s="390" t="s">
        <v>1472</v>
      </c>
      <c r="H147" s="91" t="s">
        <v>16</v>
      </c>
      <c r="I147" s="6" t="s">
        <v>1488</v>
      </c>
      <c r="J147" s="321" t="s">
        <v>1507</v>
      </c>
      <c r="K147" s="68" t="s">
        <v>1525</v>
      </c>
      <c r="L147" s="390" t="s">
        <v>1548</v>
      </c>
      <c r="M147" s="401" t="s">
        <v>1549</v>
      </c>
      <c r="N147" s="390" t="s">
        <v>1550</v>
      </c>
      <c r="O147" s="248">
        <v>45282</v>
      </c>
      <c r="P147" s="248">
        <v>45412</v>
      </c>
      <c r="Q147" s="139">
        <v>1</v>
      </c>
      <c r="R147" s="331">
        <v>1.5</v>
      </c>
      <c r="S147" s="335">
        <v>120</v>
      </c>
      <c r="T147" s="390" t="s">
        <v>1044</v>
      </c>
    </row>
    <row r="148" spans="1:20" ht="48" customHeight="1" x14ac:dyDescent="0.2">
      <c r="A148" s="85" t="str">
        <f t="shared" ca="1" si="3"/>
        <v>出荷中</v>
      </c>
      <c r="B148" s="2">
        <v>146</v>
      </c>
      <c r="C148" s="256" t="s">
        <v>803</v>
      </c>
      <c r="D148" s="4" t="str">
        <f>VLOOKUP(C148,確認責任者連絡先!$C$3:$E$79,3,FALSE)</f>
        <v>松山市鴨川1-8-5</v>
      </c>
      <c r="E148" s="4" t="str">
        <f>VLOOKUP(C148,確認責任者連絡先!$C$3:$F$79,4,FALSE)</f>
        <v>089-979-1640</v>
      </c>
      <c r="F148" s="2" t="s">
        <v>641</v>
      </c>
      <c r="G148" s="390" t="s">
        <v>1473</v>
      </c>
      <c r="H148" s="91" t="s">
        <v>16</v>
      </c>
      <c r="I148" s="389" t="s">
        <v>809</v>
      </c>
      <c r="J148" s="320" t="s">
        <v>821</v>
      </c>
      <c r="K148" s="68" t="s">
        <v>1526</v>
      </c>
      <c r="L148" s="390" t="s">
        <v>20</v>
      </c>
      <c r="M148" s="401" t="s">
        <v>1207</v>
      </c>
      <c r="N148" s="390" t="s">
        <v>550</v>
      </c>
      <c r="O148" s="248">
        <v>45282</v>
      </c>
      <c r="P148" s="248">
        <v>45468</v>
      </c>
      <c r="Q148" s="139">
        <v>1</v>
      </c>
      <c r="R148" s="331">
        <v>22</v>
      </c>
      <c r="S148" s="335">
        <v>14300</v>
      </c>
      <c r="T148" s="390" t="s">
        <v>1556</v>
      </c>
    </row>
    <row r="149" spans="1:20" ht="48" customHeight="1" x14ac:dyDescent="0.2">
      <c r="A149" s="85" t="str">
        <f t="shared" ca="1" si="3"/>
        <v>出荷中</v>
      </c>
      <c r="B149" s="2">
        <v>147</v>
      </c>
      <c r="C149" s="256" t="s">
        <v>288</v>
      </c>
      <c r="D149" s="4" t="str">
        <f>VLOOKUP(C149,確認責任者連絡先!$C$3:$E$79,3,FALSE)</f>
        <v>今治市阿方甲246-1</v>
      </c>
      <c r="E149" s="4" t="str">
        <f>VLOOKUP(C149,確認責任者連絡先!$C$3:$F$79,4,FALSE)</f>
        <v>0898-34-1884</v>
      </c>
      <c r="F149" s="2" t="s">
        <v>641</v>
      </c>
      <c r="G149" s="390" t="s">
        <v>1474</v>
      </c>
      <c r="H149" s="296" t="s">
        <v>16</v>
      </c>
      <c r="I149" s="389" t="s">
        <v>1190</v>
      </c>
      <c r="J149" s="267" t="s">
        <v>1169</v>
      </c>
      <c r="K149" s="68" t="s">
        <v>1527</v>
      </c>
      <c r="L149" s="390" t="s">
        <v>763</v>
      </c>
      <c r="M149" s="401" t="s">
        <v>1207</v>
      </c>
      <c r="N149" s="390" t="s">
        <v>1208</v>
      </c>
      <c r="O149" s="247">
        <v>45332</v>
      </c>
      <c r="P149" s="247">
        <v>45596</v>
      </c>
      <c r="Q149" s="388">
        <v>1</v>
      </c>
      <c r="R149" s="328">
        <v>7</v>
      </c>
      <c r="S149" s="329">
        <v>1500</v>
      </c>
      <c r="T149" s="390" t="s">
        <v>270</v>
      </c>
    </row>
    <row r="150" spans="1:20" ht="48" customHeight="1" x14ac:dyDescent="0.2">
      <c r="A150" s="85" t="str">
        <f t="shared" ca="1" si="3"/>
        <v>出荷中</v>
      </c>
      <c r="B150" s="2">
        <v>148</v>
      </c>
      <c r="C150" s="256" t="s">
        <v>288</v>
      </c>
      <c r="D150" s="4" t="str">
        <f>VLOOKUP(C150,確認責任者連絡先!$C$3:$E$79,3,FALSE)</f>
        <v>今治市阿方甲246-1</v>
      </c>
      <c r="E150" s="4" t="str">
        <f>VLOOKUP(C150,確認責任者連絡先!$C$3:$F$79,4,FALSE)</f>
        <v>0898-34-1884</v>
      </c>
      <c r="F150" s="2" t="s">
        <v>641</v>
      </c>
      <c r="G150" s="390" t="s">
        <v>1475</v>
      </c>
      <c r="H150" s="296" t="s">
        <v>16</v>
      </c>
      <c r="I150" s="389" t="s">
        <v>1489</v>
      </c>
      <c r="J150" s="308" t="s">
        <v>1443</v>
      </c>
      <c r="K150" s="68" t="s">
        <v>1528</v>
      </c>
      <c r="L150" s="390" t="s">
        <v>763</v>
      </c>
      <c r="M150" s="401" t="s">
        <v>1461</v>
      </c>
      <c r="N150" s="390" t="s">
        <v>238</v>
      </c>
      <c r="O150" s="248">
        <v>45361</v>
      </c>
      <c r="P150" s="248">
        <v>45688</v>
      </c>
      <c r="Q150" s="388">
        <v>2</v>
      </c>
      <c r="R150" s="328">
        <v>4</v>
      </c>
      <c r="S150" s="329">
        <v>2800</v>
      </c>
      <c r="T150" s="390" t="s">
        <v>270</v>
      </c>
    </row>
    <row r="151" spans="1:20" ht="48" customHeight="1" x14ac:dyDescent="0.2">
      <c r="A151" s="85" t="str">
        <f t="shared" ca="1" si="3"/>
        <v>出荷中</v>
      </c>
      <c r="B151" s="2">
        <v>149</v>
      </c>
      <c r="C151" s="256" t="s">
        <v>288</v>
      </c>
      <c r="D151" s="4" t="str">
        <f>VLOOKUP(C151,確認責任者連絡先!$C$3:$E$79,3,FALSE)</f>
        <v>今治市阿方甲246-1</v>
      </c>
      <c r="E151" s="4" t="str">
        <f>VLOOKUP(C151,確認責任者連絡先!$C$3:$F$79,4,FALSE)</f>
        <v>0898-34-1884</v>
      </c>
      <c r="F151" s="2" t="s">
        <v>641</v>
      </c>
      <c r="G151" s="390" t="s">
        <v>1475</v>
      </c>
      <c r="H151" s="296" t="s">
        <v>16</v>
      </c>
      <c r="I151" s="389" t="s">
        <v>1490</v>
      </c>
      <c r="J151" s="308" t="s">
        <v>1444</v>
      </c>
      <c r="K151" s="68" t="s">
        <v>1529</v>
      </c>
      <c r="L151" s="390" t="s">
        <v>763</v>
      </c>
      <c r="M151" s="401" t="s">
        <v>1461</v>
      </c>
      <c r="N151" s="390" t="s">
        <v>238</v>
      </c>
      <c r="O151" s="248">
        <v>45337</v>
      </c>
      <c r="P151" s="248">
        <v>45688</v>
      </c>
      <c r="Q151" s="388">
        <v>2</v>
      </c>
      <c r="R151" s="328">
        <v>4</v>
      </c>
      <c r="S151" s="329">
        <v>2800</v>
      </c>
      <c r="T151" s="390" t="s">
        <v>270</v>
      </c>
    </row>
    <row r="152" spans="1:20" ht="48" customHeight="1" x14ac:dyDescent="0.2">
      <c r="A152" s="85" t="str">
        <f t="shared" ca="1" si="3"/>
        <v>出荷中</v>
      </c>
      <c r="B152" s="2">
        <v>150</v>
      </c>
      <c r="C152" s="256" t="s">
        <v>288</v>
      </c>
      <c r="D152" s="4" t="str">
        <f>VLOOKUP(C152,確認責任者連絡先!$C$3:$E$79,3,FALSE)</f>
        <v>今治市阿方甲246-1</v>
      </c>
      <c r="E152" s="4" t="str">
        <f>VLOOKUP(C152,確認責任者連絡先!$C$3:$F$79,4,FALSE)</f>
        <v>0898-34-1884</v>
      </c>
      <c r="F152" s="2" t="s">
        <v>641</v>
      </c>
      <c r="G152" s="390" t="s">
        <v>1475</v>
      </c>
      <c r="H152" s="296" t="s">
        <v>16</v>
      </c>
      <c r="I152" s="6" t="s">
        <v>1491</v>
      </c>
      <c r="J152" s="308" t="s">
        <v>1445</v>
      </c>
      <c r="K152" s="68" t="s">
        <v>1530</v>
      </c>
      <c r="L152" s="390" t="s">
        <v>763</v>
      </c>
      <c r="M152" s="401" t="s">
        <v>1461</v>
      </c>
      <c r="N152" s="390" t="s">
        <v>238</v>
      </c>
      <c r="O152" s="248">
        <v>45337</v>
      </c>
      <c r="P152" s="248">
        <v>45688</v>
      </c>
      <c r="Q152" s="139">
        <v>2</v>
      </c>
      <c r="R152" s="331">
        <v>4</v>
      </c>
      <c r="S152" s="335">
        <v>2800</v>
      </c>
      <c r="T152" s="390" t="s">
        <v>270</v>
      </c>
    </row>
    <row r="153" spans="1:20" ht="48" customHeight="1" x14ac:dyDescent="0.2">
      <c r="A153" s="85" t="str">
        <f t="shared" ca="1" si="3"/>
        <v>出荷中</v>
      </c>
      <c r="B153" s="2">
        <v>151</v>
      </c>
      <c r="C153" s="256" t="s">
        <v>288</v>
      </c>
      <c r="D153" s="4" t="str">
        <f>VLOOKUP(C153,確認責任者連絡先!$C$3:$E$79,3,FALSE)</f>
        <v>今治市阿方甲246-1</v>
      </c>
      <c r="E153" s="4" t="str">
        <f>VLOOKUP(C153,確認責任者連絡先!$C$3:$F$79,4,FALSE)</f>
        <v>0898-34-1884</v>
      </c>
      <c r="F153" s="2" t="s">
        <v>641</v>
      </c>
      <c r="G153" s="390" t="s">
        <v>1475</v>
      </c>
      <c r="H153" s="405" t="s">
        <v>16</v>
      </c>
      <c r="I153" s="389" t="s">
        <v>1492</v>
      </c>
      <c r="J153" s="308" t="s">
        <v>1446</v>
      </c>
      <c r="K153" s="68" t="s">
        <v>1531</v>
      </c>
      <c r="L153" s="390" t="s">
        <v>763</v>
      </c>
      <c r="M153" s="401" t="s">
        <v>1461</v>
      </c>
      <c r="N153" s="390" t="s">
        <v>238</v>
      </c>
      <c r="O153" s="248">
        <v>45337</v>
      </c>
      <c r="P153" s="248">
        <v>45688</v>
      </c>
      <c r="Q153" s="139">
        <v>2</v>
      </c>
      <c r="R153" s="331">
        <v>4</v>
      </c>
      <c r="S153" s="335">
        <v>2800</v>
      </c>
      <c r="T153" s="390" t="s">
        <v>270</v>
      </c>
    </row>
    <row r="154" spans="1:20" ht="48" customHeight="1" x14ac:dyDescent="0.2">
      <c r="A154" s="85" t="str">
        <f t="shared" ca="1" si="3"/>
        <v>出荷中</v>
      </c>
      <c r="B154" s="2">
        <v>152</v>
      </c>
      <c r="C154" s="256" t="s">
        <v>803</v>
      </c>
      <c r="D154" s="4" t="str">
        <f>VLOOKUP(C154,確認責任者連絡先!$C$3:$E$79,3,FALSE)</f>
        <v>松山市鴨川1-8-5</v>
      </c>
      <c r="E154" s="4" t="str">
        <f>VLOOKUP(C154,確認責任者連絡先!$C$3:$F$79,4,FALSE)</f>
        <v>089-979-1640</v>
      </c>
      <c r="F154" s="390" t="s">
        <v>1476</v>
      </c>
      <c r="G154" s="390" t="s">
        <v>1477</v>
      </c>
      <c r="H154" s="307" t="s">
        <v>157</v>
      </c>
      <c r="I154" s="57" t="s">
        <v>1493</v>
      </c>
      <c r="J154" s="65" t="s">
        <v>1508</v>
      </c>
      <c r="K154" s="68" t="s">
        <v>1532</v>
      </c>
      <c r="L154" s="404" t="s">
        <v>1551</v>
      </c>
      <c r="M154" s="401" t="s">
        <v>1552</v>
      </c>
      <c r="N154" s="76" t="s">
        <v>155</v>
      </c>
      <c r="O154" s="63">
        <v>45306</v>
      </c>
      <c r="P154" s="63">
        <v>45382</v>
      </c>
      <c r="Q154" s="8">
        <v>1</v>
      </c>
      <c r="R154" s="282">
        <v>24.48</v>
      </c>
      <c r="S154" s="373">
        <v>8000</v>
      </c>
      <c r="T154" s="390" t="s">
        <v>1557</v>
      </c>
    </row>
    <row r="155" spans="1:20" ht="48" customHeight="1" x14ac:dyDescent="0.2">
      <c r="A155" s="85" t="str">
        <f t="shared" ca="1" si="3"/>
        <v>終了</v>
      </c>
      <c r="B155" s="2">
        <v>153</v>
      </c>
      <c r="C155" s="4" t="s">
        <v>225</v>
      </c>
      <c r="D155" s="4" t="str">
        <f>VLOOKUP(C155,確認責任者連絡先!$C$3:$E$79,3,FALSE)</f>
        <v>松山市八反地498</v>
      </c>
      <c r="E155" s="4" t="str">
        <f>VLOOKUP(C155,確認責任者連絡先!$C$3:$F$79,4,FALSE)</f>
        <v>089-946-9811</v>
      </c>
      <c r="F155" s="390" t="s">
        <v>879</v>
      </c>
      <c r="G155" s="390" t="s">
        <v>1478</v>
      </c>
      <c r="H155" s="318" t="s">
        <v>919</v>
      </c>
      <c r="I155" s="57" t="s">
        <v>1494</v>
      </c>
      <c r="J155" s="65" t="s">
        <v>1509</v>
      </c>
      <c r="K155" s="68" t="s">
        <v>1533</v>
      </c>
      <c r="L155" s="404" t="s">
        <v>161</v>
      </c>
      <c r="M155" s="401" t="s">
        <v>319</v>
      </c>
      <c r="N155" s="76" t="s">
        <v>159</v>
      </c>
      <c r="O155" s="63">
        <v>45323</v>
      </c>
      <c r="P155" s="63">
        <v>45351</v>
      </c>
      <c r="Q155" s="8">
        <v>1</v>
      </c>
      <c r="R155" s="331">
        <v>5</v>
      </c>
      <c r="S155" s="373">
        <v>1000</v>
      </c>
      <c r="T155" s="390" t="s">
        <v>1050</v>
      </c>
    </row>
    <row r="156" spans="1:20" ht="48" customHeight="1" x14ac:dyDescent="0.2">
      <c r="A156" s="85" t="str">
        <f t="shared" ca="1" si="3"/>
        <v>出荷中</v>
      </c>
      <c r="B156" s="2">
        <v>154</v>
      </c>
      <c r="C156" s="5" t="s">
        <v>1419</v>
      </c>
      <c r="D156" s="4" t="str">
        <f>VLOOKUP(C156,確認責任者連絡先!$C$3:$E$79,3,FALSE)</f>
        <v>松山市松ノ木1-5-16</v>
      </c>
      <c r="E156" s="4" t="str">
        <f>VLOOKUP(C156,確認責任者連絡先!$C$3:$F$79,4,FALSE)</f>
        <v>089-953-3667</v>
      </c>
      <c r="F156" s="2" t="s">
        <v>641</v>
      </c>
      <c r="G156" s="390" t="s">
        <v>1479</v>
      </c>
      <c r="H156" s="94" t="s">
        <v>921</v>
      </c>
      <c r="I156" s="57" t="s">
        <v>1494</v>
      </c>
      <c r="J156" s="65" t="s">
        <v>1510</v>
      </c>
      <c r="K156" s="68" t="s">
        <v>1534</v>
      </c>
      <c r="L156" s="404" t="s">
        <v>1551</v>
      </c>
      <c r="M156" s="401" t="s">
        <v>1553</v>
      </c>
      <c r="N156" s="76" t="s">
        <v>1408</v>
      </c>
      <c r="O156" s="63">
        <v>45311</v>
      </c>
      <c r="P156" s="63">
        <v>45392</v>
      </c>
      <c r="Q156" s="8">
        <v>1</v>
      </c>
      <c r="R156" s="331">
        <v>80</v>
      </c>
      <c r="S156" s="373">
        <v>25000</v>
      </c>
      <c r="T156" s="390" t="s">
        <v>1558</v>
      </c>
    </row>
    <row r="157" spans="1:20" ht="48" customHeight="1" x14ac:dyDescent="0.2">
      <c r="A157" s="85" t="str">
        <f t="shared" ca="1" si="3"/>
        <v>出荷中</v>
      </c>
      <c r="B157" s="2">
        <v>155</v>
      </c>
      <c r="C157" s="5" t="s">
        <v>1419</v>
      </c>
      <c r="D157" s="4" t="str">
        <f>VLOOKUP(C157,確認責任者連絡先!$C$3:$E$79,3,FALSE)</f>
        <v>松山市松ノ木1-5-16</v>
      </c>
      <c r="E157" s="4" t="str">
        <f>VLOOKUP(C157,確認責任者連絡先!$C$3:$F$79,4,FALSE)</f>
        <v>089-953-3667</v>
      </c>
      <c r="F157" s="2" t="s">
        <v>641</v>
      </c>
      <c r="G157" s="390" t="s">
        <v>1479</v>
      </c>
      <c r="H157" s="94" t="s">
        <v>921</v>
      </c>
      <c r="I157" s="57" t="s">
        <v>1495</v>
      </c>
      <c r="J157" s="65" t="s">
        <v>1511</v>
      </c>
      <c r="K157" s="68" t="s">
        <v>1535</v>
      </c>
      <c r="L157" s="404" t="s">
        <v>1551</v>
      </c>
      <c r="M157" s="401" t="s">
        <v>1553</v>
      </c>
      <c r="N157" s="76" t="s">
        <v>1408</v>
      </c>
      <c r="O157" s="63">
        <v>45352</v>
      </c>
      <c r="P157" s="63">
        <v>45413</v>
      </c>
      <c r="Q157" s="8">
        <v>1</v>
      </c>
      <c r="R157" s="331">
        <v>30</v>
      </c>
      <c r="S157" s="373">
        <v>3000</v>
      </c>
      <c r="T157" s="390" t="s">
        <v>1558</v>
      </c>
    </row>
    <row r="158" spans="1:20" ht="48" customHeight="1" x14ac:dyDescent="0.2">
      <c r="A158" s="85" t="str">
        <f t="shared" ca="1" si="3"/>
        <v>出荷中</v>
      </c>
      <c r="B158" s="2">
        <v>156</v>
      </c>
      <c r="C158" s="389" t="s">
        <v>506</v>
      </c>
      <c r="D158" s="31" t="s">
        <v>171</v>
      </c>
      <c r="E158" s="118" t="s">
        <v>194</v>
      </c>
      <c r="F158" s="390" t="s">
        <v>1480</v>
      </c>
      <c r="G158" s="390" t="s">
        <v>1481</v>
      </c>
      <c r="H158" s="316" t="s">
        <v>163</v>
      </c>
      <c r="I158" s="57" t="s">
        <v>1496</v>
      </c>
      <c r="J158" s="65" t="s">
        <v>1512</v>
      </c>
      <c r="K158" s="68" t="s">
        <v>1536</v>
      </c>
      <c r="L158" s="404" t="s">
        <v>1407</v>
      </c>
      <c r="M158" s="401" t="s">
        <v>319</v>
      </c>
      <c r="N158" s="76" t="s">
        <v>159</v>
      </c>
      <c r="O158" s="63">
        <v>45292</v>
      </c>
      <c r="P158" s="63">
        <v>46387</v>
      </c>
      <c r="Q158" s="8">
        <v>1</v>
      </c>
      <c r="R158" s="331">
        <v>96</v>
      </c>
      <c r="S158" s="373">
        <v>3204</v>
      </c>
      <c r="T158" s="390" t="s">
        <v>1559</v>
      </c>
    </row>
    <row r="159" spans="1:20" ht="48" customHeight="1" x14ac:dyDescent="0.2">
      <c r="A159" s="85" t="str">
        <f t="shared" ca="1" si="3"/>
        <v>出荷中</v>
      </c>
      <c r="B159" s="2">
        <v>157</v>
      </c>
      <c r="C159" s="3" t="s">
        <v>630</v>
      </c>
      <c r="D159" s="4" t="str">
        <f>VLOOKUP(C159,確認責任者連絡先!$C$3:$E$79,3,FALSE)</f>
        <v>伊予郡松前町大字北川原79-1</v>
      </c>
      <c r="E159" s="4" t="str">
        <f>VLOOKUP(C159,確認責任者連絡先!$C$3:$F$79,4,FALSE)</f>
        <v>089-971-7319</v>
      </c>
      <c r="F159" s="390" t="s">
        <v>299</v>
      </c>
      <c r="G159" s="390" t="s">
        <v>272</v>
      </c>
      <c r="H159" s="307" t="s">
        <v>157</v>
      </c>
      <c r="I159" s="57" t="s">
        <v>1497</v>
      </c>
      <c r="J159" s="65" t="s">
        <v>1513</v>
      </c>
      <c r="K159" s="68" t="s">
        <v>1537</v>
      </c>
      <c r="L159" s="404" t="s">
        <v>156</v>
      </c>
      <c r="M159" s="401" t="s">
        <v>319</v>
      </c>
      <c r="N159" s="76" t="s">
        <v>155</v>
      </c>
      <c r="O159" s="63">
        <v>45348</v>
      </c>
      <c r="P159" s="63">
        <v>45473</v>
      </c>
      <c r="Q159" s="8">
        <v>1</v>
      </c>
      <c r="R159" s="331">
        <v>64</v>
      </c>
      <c r="S159" s="373">
        <v>9600</v>
      </c>
      <c r="T159" s="390" t="s">
        <v>1058</v>
      </c>
    </row>
    <row r="160" spans="1:20" ht="48" customHeight="1" x14ac:dyDescent="0.2">
      <c r="A160" s="85" t="str">
        <f t="shared" ca="1" si="3"/>
        <v>出荷中</v>
      </c>
      <c r="B160" s="2">
        <v>158</v>
      </c>
      <c r="C160" s="3" t="s">
        <v>630</v>
      </c>
      <c r="D160" s="4" t="str">
        <f>VLOOKUP(C160,確認責任者連絡先!$C$3:$E$79,3,FALSE)</f>
        <v>伊予郡松前町大字北川原79-1</v>
      </c>
      <c r="E160" s="4" t="str">
        <f>VLOOKUP(C160,確認責任者連絡先!$C$3:$F$79,4,FALSE)</f>
        <v>089-971-7319</v>
      </c>
      <c r="F160" s="390" t="s">
        <v>299</v>
      </c>
      <c r="G160" s="390" t="s">
        <v>272</v>
      </c>
      <c r="H160" s="307" t="s">
        <v>157</v>
      </c>
      <c r="I160" s="57" t="s">
        <v>1498</v>
      </c>
      <c r="J160" s="65" t="s">
        <v>1514</v>
      </c>
      <c r="K160" s="68" t="s">
        <v>1538</v>
      </c>
      <c r="L160" s="404" t="s">
        <v>156</v>
      </c>
      <c r="M160" s="401" t="s">
        <v>319</v>
      </c>
      <c r="N160" s="76" t="s">
        <v>155</v>
      </c>
      <c r="O160" s="63">
        <v>45283</v>
      </c>
      <c r="P160" s="63">
        <v>45412</v>
      </c>
      <c r="Q160" s="8">
        <v>1</v>
      </c>
      <c r="R160" s="331">
        <v>54</v>
      </c>
      <c r="S160" s="373">
        <v>5400</v>
      </c>
      <c r="T160" s="390" t="s">
        <v>1058</v>
      </c>
    </row>
    <row r="161" spans="1:20" ht="48" customHeight="1" x14ac:dyDescent="0.2">
      <c r="A161" s="85" t="str">
        <f t="shared" ca="1" si="3"/>
        <v>出荷中</v>
      </c>
      <c r="B161" s="2">
        <v>159</v>
      </c>
      <c r="C161" s="3" t="s">
        <v>630</v>
      </c>
      <c r="D161" s="4" t="str">
        <f>VLOOKUP(C161,確認責任者連絡先!$C$3:$E$79,3,FALSE)</f>
        <v>伊予郡松前町大字北川原79-1</v>
      </c>
      <c r="E161" s="4" t="str">
        <f>VLOOKUP(C161,確認責任者連絡先!$C$3:$F$79,4,FALSE)</f>
        <v>089-971-7319</v>
      </c>
      <c r="F161" s="390" t="s">
        <v>299</v>
      </c>
      <c r="G161" s="390" t="s">
        <v>272</v>
      </c>
      <c r="H161" s="307" t="s">
        <v>157</v>
      </c>
      <c r="I161" s="57" t="s">
        <v>1499</v>
      </c>
      <c r="J161" s="65" t="s">
        <v>1515</v>
      </c>
      <c r="K161" s="68" t="s">
        <v>1539</v>
      </c>
      <c r="L161" s="404" t="s">
        <v>156</v>
      </c>
      <c r="M161" s="401" t="s">
        <v>319</v>
      </c>
      <c r="N161" s="76" t="s">
        <v>155</v>
      </c>
      <c r="O161" s="63">
        <v>45282</v>
      </c>
      <c r="P161" s="63">
        <v>45412</v>
      </c>
      <c r="Q161" s="8">
        <v>1</v>
      </c>
      <c r="R161" s="331">
        <v>75</v>
      </c>
      <c r="S161" s="373">
        <v>7500</v>
      </c>
      <c r="T161" s="390" t="s">
        <v>1058</v>
      </c>
    </row>
    <row r="162" spans="1:20" ht="48" customHeight="1" x14ac:dyDescent="0.2">
      <c r="A162" s="85" t="str">
        <f t="shared" ca="1" si="3"/>
        <v>終了</v>
      </c>
      <c r="B162" s="2">
        <v>160</v>
      </c>
      <c r="C162" s="256" t="s">
        <v>803</v>
      </c>
      <c r="D162" s="4" t="str">
        <f>VLOOKUP(C162,確認責任者連絡先!$C$3:$E$79,3,FALSE)</f>
        <v>松山市鴨川1-8-5</v>
      </c>
      <c r="E162" s="4" t="str">
        <f>VLOOKUP(C162,確認責任者連絡先!$C$3:$F$79,4,FALSE)</f>
        <v>089-979-1640</v>
      </c>
      <c r="F162" s="390" t="s">
        <v>1482</v>
      </c>
      <c r="G162" s="390" t="s">
        <v>1483</v>
      </c>
      <c r="H162" s="318" t="s">
        <v>919</v>
      </c>
      <c r="I162" s="57" t="s">
        <v>1500</v>
      </c>
      <c r="J162" s="65" t="s">
        <v>1516</v>
      </c>
      <c r="K162" s="68" t="s">
        <v>1540</v>
      </c>
      <c r="L162" s="404" t="s">
        <v>156</v>
      </c>
      <c r="M162" s="401" t="s">
        <v>319</v>
      </c>
      <c r="N162" s="76" t="s">
        <v>1408</v>
      </c>
      <c r="O162" s="63">
        <v>45301</v>
      </c>
      <c r="P162" s="63">
        <v>45351</v>
      </c>
      <c r="Q162" s="8">
        <v>1</v>
      </c>
      <c r="R162" s="331">
        <v>47</v>
      </c>
      <c r="S162" s="373">
        <v>6000</v>
      </c>
      <c r="T162" s="390" t="s">
        <v>1560</v>
      </c>
    </row>
    <row r="163" spans="1:20" ht="48" customHeight="1" x14ac:dyDescent="0.2">
      <c r="A163" s="85" t="str">
        <f t="shared" ca="1" si="3"/>
        <v>出荷中</v>
      </c>
      <c r="B163" s="2">
        <v>161</v>
      </c>
      <c r="C163" s="3" t="s">
        <v>1417</v>
      </c>
      <c r="D163" s="4" t="str">
        <f>VLOOKUP(C163,確認責任者連絡先!$C$3:$E$79,3,FALSE)</f>
        <v>松山市西石井1-9-22</v>
      </c>
      <c r="E163" s="4" t="str">
        <f>VLOOKUP(C163,確認責任者連絡先!$C$3:$F$79,4,FALSE)</f>
        <v>089-968-1105</v>
      </c>
      <c r="F163" s="2" t="s">
        <v>641</v>
      </c>
      <c r="G163" s="390" t="s">
        <v>1484</v>
      </c>
      <c r="H163" s="95" t="s">
        <v>21</v>
      </c>
      <c r="I163" s="80" t="s">
        <v>1435</v>
      </c>
      <c r="J163" s="267" t="s">
        <v>1517</v>
      </c>
      <c r="K163" s="68" t="s">
        <v>1541</v>
      </c>
      <c r="L163" s="17" t="s">
        <v>840</v>
      </c>
      <c r="M163" s="268" t="s">
        <v>18</v>
      </c>
      <c r="N163" s="76" t="s">
        <v>241</v>
      </c>
      <c r="O163" s="62">
        <v>45292</v>
      </c>
      <c r="P163" s="62">
        <v>45381</v>
      </c>
      <c r="Q163" s="8">
        <v>1</v>
      </c>
      <c r="R163" s="362">
        <v>10</v>
      </c>
      <c r="S163" s="363">
        <v>2000</v>
      </c>
      <c r="T163" s="390" t="s">
        <v>1561</v>
      </c>
    </row>
    <row r="164" spans="1:20" ht="48" customHeight="1" x14ac:dyDescent="0.2">
      <c r="A164" s="85" t="str">
        <f t="shared" ca="1" si="3"/>
        <v>出荷中</v>
      </c>
      <c r="B164" s="2">
        <v>162</v>
      </c>
      <c r="C164" s="3" t="s">
        <v>1417</v>
      </c>
      <c r="D164" s="4" t="str">
        <f>VLOOKUP(C164,確認責任者連絡先!$C$3:$E$79,3,FALSE)</f>
        <v>松山市西石井1-9-22</v>
      </c>
      <c r="E164" s="4" t="str">
        <f>VLOOKUP(C164,確認責任者連絡先!$C$3:$F$79,4,FALSE)</f>
        <v>089-968-1105</v>
      </c>
      <c r="F164" s="2" t="s">
        <v>641</v>
      </c>
      <c r="G164" s="390" t="s">
        <v>1484</v>
      </c>
      <c r="H164" s="95" t="s">
        <v>21</v>
      </c>
      <c r="I164" s="80" t="s">
        <v>1436</v>
      </c>
      <c r="J164" s="267" t="s">
        <v>1518</v>
      </c>
      <c r="K164" s="68" t="s">
        <v>1542</v>
      </c>
      <c r="L164" s="69" t="s">
        <v>20</v>
      </c>
      <c r="M164" s="268" t="s">
        <v>1554</v>
      </c>
      <c r="N164" s="76" t="s">
        <v>241</v>
      </c>
      <c r="O164" s="62">
        <v>45311</v>
      </c>
      <c r="P164" s="62">
        <v>45412</v>
      </c>
      <c r="Q164" s="8">
        <v>1</v>
      </c>
      <c r="R164" s="362">
        <v>22</v>
      </c>
      <c r="S164" s="363">
        <v>5500</v>
      </c>
      <c r="T164" s="390" t="s">
        <v>1561</v>
      </c>
    </row>
    <row r="165" spans="1:20" ht="48" customHeight="1" x14ac:dyDescent="0.2">
      <c r="A165" s="85" t="str">
        <f t="shared" ca="1" si="3"/>
        <v>終了</v>
      </c>
      <c r="B165" s="2">
        <v>163</v>
      </c>
      <c r="C165" s="3" t="s">
        <v>606</v>
      </c>
      <c r="D165" s="4" t="str">
        <f>VLOOKUP(C165,確認責任者連絡先!$C$3:$E$79,3,FALSE)</f>
        <v>宇和島市寄松甲833-4</v>
      </c>
      <c r="E165" s="4" t="str">
        <f>VLOOKUP(C165,確認責任者連絡先!$C$3:$F$79,4,FALSE)</f>
        <v>0895-27-2335</v>
      </c>
      <c r="F165" s="390" t="s">
        <v>1259</v>
      </c>
      <c r="G165" s="390" t="s">
        <v>893</v>
      </c>
      <c r="H165" s="95" t="s">
        <v>21</v>
      </c>
      <c r="I165" s="8" t="s">
        <v>1501</v>
      </c>
      <c r="J165" s="267" t="s">
        <v>1519</v>
      </c>
      <c r="K165" s="68" t="s">
        <v>1543</v>
      </c>
      <c r="L165" s="69" t="s">
        <v>20</v>
      </c>
      <c r="M165" s="268" t="s">
        <v>1554</v>
      </c>
      <c r="N165" s="76" t="s">
        <v>9</v>
      </c>
      <c r="O165" s="62">
        <v>45332</v>
      </c>
      <c r="P165" s="62">
        <v>45371</v>
      </c>
      <c r="Q165" s="8">
        <v>1</v>
      </c>
      <c r="R165" s="352">
        <v>49.57</v>
      </c>
      <c r="S165" s="353">
        <v>6000</v>
      </c>
      <c r="T165" s="390" t="s">
        <v>1562</v>
      </c>
    </row>
    <row r="166" spans="1:20" ht="48" customHeight="1" x14ac:dyDescent="0.2">
      <c r="A166" s="85" t="str">
        <f t="shared" ca="1" si="3"/>
        <v>出荷中</v>
      </c>
      <c r="B166" s="2">
        <v>164</v>
      </c>
      <c r="C166" s="3" t="s">
        <v>606</v>
      </c>
      <c r="D166" s="4" t="str">
        <f>VLOOKUP(C166,確認責任者連絡先!$C$3:$E$79,3,FALSE)</f>
        <v>宇和島市寄松甲833-4</v>
      </c>
      <c r="E166" s="4" t="str">
        <f>VLOOKUP(C166,確認責任者連絡先!$C$3:$F$79,4,FALSE)</f>
        <v>0895-27-2335</v>
      </c>
      <c r="F166" s="390" t="s">
        <v>1259</v>
      </c>
      <c r="G166" s="390" t="s">
        <v>893</v>
      </c>
      <c r="H166" s="95" t="s">
        <v>21</v>
      </c>
      <c r="I166" s="8" t="s">
        <v>1502</v>
      </c>
      <c r="J166" s="267" t="s">
        <v>1520</v>
      </c>
      <c r="K166" s="68" t="s">
        <v>1544</v>
      </c>
      <c r="L166" s="17" t="s">
        <v>840</v>
      </c>
      <c r="M166" s="268" t="s">
        <v>18</v>
      </c>
      <c r="N166" s="76" t="s">
        <v>9</v>
      </c>
      <c r="O166" s="62">
        <v>45352</v>
      </c>
      <c r="P166" s="62">
        <v>45392</v>
      </c>
      <c r="Q166" s="8">
        <v>1</v>
      </c>
      <c r="R166" s="352">
        <v>41.76</v>
      </c>
      <c r="S166" s="353">
        <v>8000</v>
      </c>
      <c r="T166" s="390" t="s">
        <v>1563</v>
      </c>
    </row>
    <row r="167" spans="1:20" ht="48" customHeight="1" x14ac:dyDescent="0.2">
      <c r="A167" s="85" t="str">
        <f t="shared" ca="1" si="3"/>
        <v>終了</v>
      </c>
      <c r="B167" s="2">
        <v>165</v>
      </c>
      <c r="C167" s="130" t="s">
        <v>614</v>
      </c>
      <c r="D167" s="4" t="str">
        <f>VLOOKUP(C167,確認責任者連絡先!$C$3:$E$79,3,FALSE)</f>
        <v>宇和島市栄町港3丁目303</v>
      </c>
      <c r="E167" s="4" t="str">
        <f>VLOOKUP(C167,確認責任者連絡先!$C$3:$F$79,4,FALSE)</f>
        <v>0895-22-8111</v>
      </c>
      <c r="F167" s="2" t="s">
        <v>641</v>
      </c>
      <c r="G167" s="390" t="s">
        <v>1485</v>
      </c>
      <c r="H167" s="95" t="s">
        <v>21</v>
      </c>
      <c r="I167" s="8" t="s">
        <v>1503</v>
      </c>
      <c r="J167" s="267" t="s">
        <v>1521</v>
      </c>
      <c r="K167" s="68" t="s">
        <v>1545</v>
      </c>
      <c r="L167" s="76" t="s">
        <v>3</v>
      </c>
      <c r="M167" s="268" t="s">
        <v>27</v>
      </c>
      <c r="N167" s="76" t="s">
        <v>9</v>
      </c>
      <c r="O167" s="62">
        <v>45311</v>
      </c>
      <c r="P167" s="62">
        <v>45350</v>
      </c>
      <c r="Q167" s="351">
        <v>2</v>
      </c>
      <c r="R167" s="352">
        <v>18</v>
      </c>
      <c r="S167" s="353">
        <v>2900</v>
      </c>
      <c r="T167" s="390" t="s">
        <v>1564</v>
      </c>
    </row>
    <row r="168" spans="1:20" ht="48" customHeight="1" x14ac:dyDescent="0.2">
      <c r="A168" s="85" t="str">
        <f t="shared" ca="1" si="3"/>
        <v>終了</v>
      </c>
      <c r="B168" s="2">
        <v>166</v>
      </c>
      <c r="C168" s="3" t="s">
        <v>1418</v>
      </c>
      <c r="D168" s="4" t="str">
        <f>VLOOKUP(C168,確認責任者連絡先!$C$3:$E$79,3,FALSE)</f>
        <v>西予市宇和郡伊方町河内1448-1</v>
      </c>
      <c r="E168" s="4" t="str">
        <f>VLOOKUP(C168,確認責任者連絡先!$C$3:$F$79,4,FALSE)</f>
        <v>0894-38-2165</v>
      </c>
      <c r="F168" s="390" t="s">
        <v>1486</v>
      </c>
      <c r="G168" s="390" t="s">
        <v>1256</v>
      </c>
      <c r="H168" s="95" t="s">
        <v>21</v>
      </c>
      <c r="I168" s="80" t="s">
        <v>1504</v>
      </c>
      <c r="J168" s="267" t="s">
        <v>1522</v>
      </c>
      <c r="K168" s="267" t="s">
        <v>1546</v>
      </c>
      <c r="L168" s="69" t="s">
        <v>20</v>
      </c>
      <c r="M168" s="268" t="s">
        <v>28</v>
      </c>
      <c r="N168" s="76" t="s">
        <v>1379</v>
      </c>
      <c r="O168" s="62">
        <v>45332</v>
      </c>
      <c r="P168" s="62">
        <v>45370</v>
      </c>
      <c r="Q168" s="8">
        <v>1</v>
      </c>
      <c r="R168" s="362">
        <v>24</v>
      </c>
      <c r="S168" s="363">
        <v>4000</v>
      </c>
      <c r="T168" s="390" t="s">
        <v>1565</v>
      </c>
    </row>
    <row r="169" spans="1:20" ht="48" customHeight="1" x14ac:dyDescent="0.2">
      <c r="A169" s="85" t="str">
        <f t="shared" ca="1" si="3"/>
        <v>出荷中</v>
      </c>
      <c r="B169" s="2">
        <v>167</v>
      </c>
      <c r="C169" s="3" t="s">
        <v>1418</v>
      </c>
      <c r="D169" s="4" t="str">
        <f>VLOOKUP(C169,確認責任者連絡先!$C$3:$E$79,3,FALSE)</f>
        <v>西予市宇和郡伊方町河内1448-1</v>
      </c>
      <c r="E169" s="4" t="str">
        <f>VLOOKUP(C169,確認責任者連絡先!$C$3:$F$79,4,FALSE)</f>
        <v>0894-38-2165</v>
      </c>
      <c r="F169" s="390" t="s">
        <v>1486</v>
      </c>
      <c r="G169" s="390" t="s">
        <v>1256</v>
      </c>
      <c r="H169" s="95" t="s">
        <v>21</v>
      </c>
      <c r="I169" s="80" t="s">
        <v>1505</v>
      </c>
      <c r="J169" s="267" t="s">
        <v>1523</v>
      </c>
      <c r="K169" s="267" t="s">
        <v>1547</v>
      </c>
      <c r="L169" s="69" t="s">
        <v>20</v>
      </c>
      <c r="M169" s="268" t="s">
        <v>28</v>
      </c>
      <c r="N169" s="76" t="s">
        <v>1379</v>
      </c>
      <c r="O169" s="62">
        <v>45332</v>
      </c>
      <c r="P169" s="62">
        <v>45382</v>
      </c>
      <c r="Q169" s="8">
        <v>1</v>
      </c>
      <c r="R169" s="362">
        <v>28</v>
      </c>
      <c r="S169" s="363">
        <v>10000</v>
      </c>
      <c r="T169" s="390" t="s">
        <v>1565</v>
      </c>
    </row>
    <row r="170" spans="1:20" ht="48" customHeight="1" x14ac:dyDescent="0.2">
      <c r="A170" s="85" t="str">
        <f t="shared" ca="1" si="3"/>
        <v/>
      </c>
      <c r="B170" s="2">
        <v>168</v>
      </c>
      <c r="C170" s="392" t="s">
        <v>445</v>
      </c>
      <c r="D170" s="4" t="str">
        <f>VLOOKUP(C170,確認責任者連絡先!$C$3:$E$79,3,FALSE)</f>
        <v>四国中央市下柏町848-1</v>
      </c>
      <c r="E170" s="4" t="str">
        <f>VLOOKUP(C170,確認責任者連絡先!$C$3:$F$79,4,FALSE)</f>
        <v>0896-24-1107</v>
      </c>
      <c r="F170" s="394" t="s">
        <v>1566</v>
      </c>
      <c r="G170" s="394" t="s">
        <v>1567</v>
      </c>
      <c r="H170" s="406" t="s">
        <v>16</v>
      </c>
      <c r="I170" s="14" t="s">
        <v>507</v>
      </c>
      <c r="J170" s="68" t="s">
        <v>1568</v>
      </c>
      <c r="K170" s="308" t="s">
        <v>1569</v>
      </c>
      <c r="L170" s="394" t="s">
        <v>1570</v>
      </c>
      <c r="M170" s="401" t="s">
        <v>1571</v>
      </c>
      <c r="N170" s="407" t="s">
        <v>486</v>
      </c>
      <c r="O170" s="408">
        <v>45413</v>
      </c>
      <c r="P170" s="408">
        <v>45757</v>
      </c>
      <c r="Q170" s="409">
        <v>1</v>
      </c>
      <c r="R170" s="410">
        <v>15</v>
      </c>
      <c r="S170" s="411">
        <v>25000</v>
      </c>
      <c r="T170" s="382" t="s">
        <v>1572</v>
      </c>
    </row>
    <row r="171" spans="1:20" ht="48" customHeight="1" x14ac:dyDescent="0.2">
      <c r="A171" s="85" t="str">
        <f t="shared" ca="1" si="3"/>
        <v/>
      </c>
      <c r="B171" s="2">
        <v>169</v>
      </c>
      <c r="C171" s="392" t="s">
        <v>445</v>
      </c>
      <c r="D171" s="4" t="str">
        <f>VLOOKUP(C171,確認責任者連絡先!$C$3:$E$79,3,FALSE)</f>
        <v>四国中央市下柏町848-1</v>
      </c>
      <c r="E171" s="4" t="str">
        <f>VLOOKUP(C171,確認責任者連絡先!$C$3:$F$79,4,FALSE)</f>
        <v>0896-24-1107</v>
      </c>
      <c r="F171" s="394" t="s">
        <v>1566</v>
      </c>
      <c r="G171" s="394" t="s">
        <v>1567</v>
      </c>
      <c r="H171" s="406" t="s">
        <v>16</v>
      </c>
      <c r="I171" s="393" t="s">
        <v>1573</v>
      </c>
      <c r="J171" s="68" t="s">
        <v>1574</v>
      </c>
      <c r="K171" s="308" t="s">
        <v>1575</v>
      </c>
      <c r="L171" s="394" t="s">
        <v>1570</v>
      </c>
      <c r="M171" s="401" t="s">
        <v>1576</v>
      </c>
      <c r="N171" s="407" t="s">
        <v>486</v>
      </c>
      <c r="O171" s="408">
        <v>45413</v>
      </c>
      <c r="P171" s="408">
        <v>45853</v>
      </c>
      <c r="Q171" s="409">
        <v>1</v>
      </c>
      <c r="R171" s="410">
        <v>55</v>
      </c>
      <c r="S171" s="411">
        <v>113700</v>
      </c>
      <c r="T171" s="382" t="s">
        <v>1577</v>
      </c>
    </row>
    <row r="172" spans="1:20" ht="48" customHeight="1" x14ac:dyDescent="0.2">
      <c r="A172" s="85" t="str">
        <f t="shared" ca="1" si="3"/>
        <v/>
      </c>
      <c r="B172" s="2">
        <v>170</v>
      </c>
      <c r="C172" s="392" t="s">
        <v>321</v>
      </c>
      <c r="D172" s="4" t="str">
        <f>VLOOKUP(C172,確認責任者連絡先!$C$3:$E$79,3,FALSE)</f>
        <v>松山市鴨川1-8-5</v>
      </c>
      <c r="E172" s="4" t="str">
        <f>VLOOKUP(C172,確認責任者連絡先!$C$3:$F$79,4,FALSE)</f>
        <v>089-979-1640</v>
      </c>
      <c r="F172" s="394" t="s">
        <v>306</v>
      </c>
      <c r="G172" s="394" t="s">
        <v>1578</v>
      </c>
      <c r="H172" s="406" t="s">
        <v>16</v>
      </c>
      <c r="I172" s="14" t="s">
        <v>806</v>
      </c>
      <c r="J172" s="320" t="s">
        <v>817</v>
      </c>
      <c r="K172" s="308" t="s">
        <v>1579</v>
      </c>
      <c r="L172" s="407" t="s">
        <v>20</v>
      </c>
      <c r="M172" s="401" t="s">
        <v>750</v>
      </c>
      <c r="N172" s="407" t="s">
        <v>248</v>
      </c>
      <c r="O172" s="408">
        <v>45392</v>
      </c>
      <c r="P172" s="408">
        <v>45453</v>
      </c>
      <c r="Q172" s="409">
        <v>1</v>
      </c>
      <c r="R172" s="410">
        <v>9.1999999999999993</v>
      </c>
      <c r="S172" s="411">
        <v>1330</v>
      </c>
      <c r="T172" s="382" t="s">
        <v>1580</v>
      </c>
    </row>
    <row r="173" spans="1:20" ht="48" customHeight="1" x14ac:dyDescent="0.2">
      <c r="A173" s="85" t="str">
        <f t="shared" ca="1" si="3"/>
        <v>出荷中</v>
      </c>
      <c r="B173" s="2">
        <v>171</v>
      </c>
      <c r="C173" s="392" t="s">
        <v>321</v>
      </c>
      <c r="D173" s="4" t="str">
        <f>VLOOKUP(C173,確認責任者連絡先!$C$3:$E$79,3,FALSE)</f>
        <v>松山市鴨川1-8-5</v>
      </c>
      <c r="E173" s="4" t="str">
        <f>VLOOKUP(C173,確認責任者連絡先!$C$3:$F$79,4,FALSE)</f>
        <v>089-979-1640</v>
      </c>
      <c r="F173" s="394" t="s">
        <v>310</v>
      </c>
      <c r="G173" s="394" t="s">
        <v>1581</v>
      </c>
      <c r="H173" s="406" t="s">
        <v>16</v>
      </c>
      <c r="I173" s="393" t="s">
        <v>1420</v>
      </c>
      <c r="J173" s="320" t="s">
        <v>1582</v>
      </c>
      <c r="K173" s="308" t="s">
        <v>1583</v>
      </c>
      <c r="L173" s="407" t="s">
        <v>763</v>
      </c>
      <c r="M173" s="401" t="s">
        <v>750</v>
      </c>
      <c r="N173" s="407" t="s">
        <v>550</v>
      </c>
      <c r="O173" s="408">
        <v>45366</v>
      </c>
      <c r="P173" s="408">
        <v>45657</v>
      </c>
      <c r="Q173" s="409">
        <v>1</v>
      </c>
      <c r="R173" s="410">
        <v>1</v>
      </c>
      <c r="S173" s="411">
        <v>1000</v>
      </c>
      <c r="T173" s="382" t="s">
        <v>1584</v>
      </c>
    </row>
    <row r="174" spans="1:20" ht="48" customHeight="1" x14ac:dyDescent="0.2">
      <c r="A174" s="85" t="str">
        <f t="shared" ca="1" si="3"/>
        <v>出荷中</v>
      </c>
      <c r="B174" s="2">
        <v>172</v>
      </c>
      <c r="C174" s="392" t="s">
        <v>322</v>
      </c>
      <c r="D174" s="4" t="str">
        <f>VLOOKUP(C174,確認責任者連絡先!$C$3:$E$79,3,FALSE)</f>
        <v>今治市阿方甲246-1</v>
      </c>
      <c r="E174" s="4" t="str">
        <f>VLOOKUP(C174,確認責任者連絡先!$C$3:$F$79,4,FALSE)</f>
        <v>0898-34-1884</v>
      </c>
      <c r="F174" s="394" t="s">
        <v>310</v>
      </c>
      <c r="G174" s="394" t="s">
        <v>1585</v>
      </c>
      <c r="H174" s="406" t="s">
        <v>16</v>
      </c>
      <c r="I174" s="14" t="s">
        <v>810</v>
      </c>
      <c r="J174" s="320" t="s">
        <v>822</v>
      </c>
      <c r="K174" s="308" t="s">
        <v>1586</v>
      </c>
      <c r="L174" s="407" t="s">
        <v>3</v>
      </c>
      <c r="M174" s="401" t="s">
        <v>754</v>
      </c>
      <c r="N174" s="407" t="s">
        <v>550</v>
      </c>
      <c r="O174" s="408">
        <v>45352</v>
      </c>
      <c r="P174" s="408">
        <v>45463</v>
      </c>
      <c r="Q174" s="409">
        <v>2</v>
      </c>
      <c r="R174" s="410">
        <v>10</v>
      </c>
      <c r="S174" s="411">
        <v>2000</v>
      </c>
      <c r="T174" s="382" t="s">
        <v>1587</v>
      </c>
    </row>
    <row r="175" spans="1:20" ht="48" customHeight="1" x14ac:dyDescent="0.2">
      <c r="A175" s="85" t="str">
        <f t="shared" ca="1" si="3"/>
        <v/>
      </c>
      <c r="B175" s="2">
        <v>173</v>
      </c>
      <c r="C175" s="392" t="s">
        <v>322</v>
      </c>
      <c r="D175" s="4" t="str">
        <f>VLOOKUP(C175,確認責任者連絡先!$C$3:$E$79,3,FALSE)</f>
        <v>今治市阿方甲246-1</v>
      </c>
      <c r="E175" s="4" t="str">
        <f>VLOOKUP(C175,確認責任者連絡先!$C$3:$F$79,4,FALSE)</f>
        <v>0898-34-1884</v>
      </c>
      <c r="F175" s="394" t="s">
        <v>865</v>
      </c>
      <c r="G175" s="394" t="s">
        <v>1588</v>
      </c>
      <c r="H175" s="406" t="s">
        <v>16</v>
      </c>
      <c r="I175" s="393" t="s">
        <v>1423</v>
      </c>
      <c r="J175" s="320" t="s">
        <v>1441</v>
      </c>
      <c r="K175" s="308" t="s">
        <v>1589</v>
      </c>
      <c r="L175" s="407" t="s">
        <v>763</v>
      </c>
      <c r="M175" s="401" t="s">
        <v>750</v>
      </c>
      <c r="N175" s="407" t="s">
        <v>550</v>
      </c>
      <c r="O175" s="408">
        <v>45397</v>
      </c>
      <c r="P175" s="408">
        <v>45498</v>
      </c>
      <c r="Q175" s="409">
        <v>1</v>
      </c>
      <c r="R175" s="410">
        <v>22.7</v>
      </c>
      <c r="S175" s="411">
        <v>18160</v>
      </c>
      <c r="T175" s="382" t="s">
        <v>1590</v>
      </c>
    </row>
    <row r="176" spans="1:20" ht="48" customHeight="1" x14ac:dyDescent="0.2">
      <c r="A176" s="85" t="str">
        <f t="shared" ca="1" si="3"/>
        <v/>
      </c>
      <c r="B176" s="2">
        <v>174</v>
      </c>
      <c r="C176" s="392" t="s">
        <v>322</v>
      </c>
      <c r="D176" s="4" t="str">
        <f>VLOOKUP(C176,確認責任者連絡先!$C$3:$E$79,3,FALSE)</f>
        <v>今治市阿方甲246-1</v>
      </c>
      <c r="E176" s="4" t="str">
        <f>VLOOKUP(C176,確認責任者連絡先!$C$3:$F$79,4,FALSE)</f>
        <v>0898-34-1884</v>
      </c>
      <c r="F176" s="394" t="s">
        <v>310</v>
      </c>
      <c r="G176" s="394" t="s">
        <v>409</v>
      </c>
      <c r="H176" s="406" t="s">
        <v>16</v>
      </c>
      <c r="I176" s="14" t="s">
        <v>1591</v>
      </c>
      <c r="J176" s="68" t="s">
        <v>1592</v>
      </c>
      <c r="K176" s="308" t="s">
        <v>1593</v>
      </c>
      <c r="L176" s="407" t="s">
        <v>763</v>
      </c>
      <c r="M176" s="401" t="s">
        <v>1594</v>
      </c>
      <c r="N176" s="407" t="s">
        <v>238</v>
      </c>
      <c r="O176" s="408">
        <v>45427</v>
      </c>
      <c r="P176" s="408">
        <v>45767</v>
      </c>
      <c r="Q176" s="409">
        <v>1</v>
      </c>
      <c r="R176" s="410">
        <v>8</v>
      </c>
      <c r="S176" s="411">
        <v>500</v>
      </c>
      <c r="T176" s="382" t="s">
        <v>1595</v>
      </c>
    </row>
    <row r="177" spans="1:20" ht="48" customHeight="1" x14ac:dyDescent="0.2">
      <c r="A177" s="85" t="str">
        <f t="shared" ca="1" si="3"/>
        <v/>
      </c>
      <c r="B177" s="2">
        <v>175</v>
      </c>
      <c r="C177" s="392" t="s">
        <v>322</v>
      </c>
      <c r="D177" s="4" t="str">
        <f>VLOOKUP(C177,確認責任者連絡先!$C$3:$E$79,3,FALSE)</f>
        <v>今治市阿方甲246-1</v>
      </c>
      <c r="E177" s="4" t="str">
        <f>VLOOKUP(C177,確認責任者連絡先!$C$3:$F$79,4,FALSE)</f>
        <v>0898-34-1884</v>
      </c>
      <c r="F177" s="394" t="s">
        <v>310</v>
      </c>
      <c r="G177" s="394" t="s">
        <v>409</v>
      </c>
      <c r="H177" s="406" t="s">
        <v>16</v>
      </c>
      <c r="I177" s="14" t="s">
        <v>1596</v>
      </c>
      <c r="J177" s="68" t="s">
        <v>1597</v>
      </c>
      <c r="K177" s="308" t="s">
        <v>1598</v>
      </c>
      <c r="L177" s="407" t="s">
        <v>1599</v>
      </c>
      <c r="M177" s="401" t="s">
        <v>832</v>
      </c>
      <c r="N177" s="407" t="s">
        <v>238</v>
      </c>
      <c r="O177" s="408">
        <v>45427</v>
      </c>
      <c r="P177" s="408">
        <v>45767</v>
      </c>
      <c r="Q177" s="409">
        <v>1</v>
      </c>
      <c r="R177" s="410">
        <v>16</v>
      </c>
      <c r="S177" s="411">
        <v>900</v>
      </c>
      <c r="T177" s="382" t="s">
        <v>1595</v>
      </c>
    </row>
    <row r="178" spans="1:20" ht="48" customHeight="1" x14ac:dyDescent="0.2">
      <c r="A178" s="85" t="str">
        <f t="shared" ca="1" si="3"/>
        <v/>
      </c>
      <c r="B178" s="2">
        <v>176</v>
      </c>
      <c r="C178" s="392" t="s">
        <v>322</v>
      </c>
      <c r="D178" s="4" t="str">
        <f>VLOOKUP(C178,確認責任者連絡先!$C$3:$E$79,3,FALSE)</f>
        <v>今治市阿方甲246-1</v>
      </c>
      <c r="E178" s="4" t="str">
        <f>VLOOKUP(C178,確認責任者連絡先!$C$3:$F$79,4,FALSE)</f>
        <v>0898-34-1884</v>
      </c>
      <c r="F178" s="394" t="s">
        <v>310</v>
      </c>
      <c r="G178" s="394" t="s">
        <v>409</v>
      </c>
      <c r="H178" s="412" t="s">
        <v>16</v>
      </c>
      <c r="I178" s="14" t="s">
        <v>1600</v>
      </c>
      <c r="J178" s="68" t="s">
        <v>1601</v>
      </c>
      <c r="K178" s="308" t="s">
        <v>1602</v>
      </c>
      <c r="L178" s="407" t="s">
        <v>1599</v>
      </c>
      <c r="M178" s="401" t="s">
        <v>832</v>
      </c>
      <c r="N178" s="407" t="s">
        <v>238</v>
      </c>
      <c r="O178" s="413">
        <v>45402</v>
      </c>
      <c r="P178" s="413">
        <v>45716</v>
      </c>
      <c r="Q178" s="414">
        <v>1</v>
      </c>
      <c r="R178" s="415">
        <v>3</v>
      </c>
      <c r="S178" s="416">
        <v>300</v>
      </c>
      <c r="T178" s="382" t="s">
        <v>1595</v>
      </c>
    </row>
    <row r="179" spans="1:20" ht="48" customHeight="1" x14ac:dyDescent="0.2">
      <c r="A179" s="85" t="str">
        <f t="shared" ca="1" si="3"/>
        <v/>
      </c>
      <c r="B179" s="2">
        <v>177</v>
      </c>
      <c r="C179" s="392" t="s">
        <v>322</v>
      </c>
      <c r="D179" s="4" t="str">
        <f>VLOOKUP(C179,確認責任者連絡先!$C$3:$E$79,3,FALSE)</f>
        <v>今治市阿方甲246-1</v>
      </c>
      <c r="E179" s="4" t="str">
        <f>VLOOKUP(C179,確認責任者連絡先!$C$3:$F$79,4,FALSE)</f>
        <v>0898-34-1884</v>
      </c>
      <c r="F179" s="394" t="s">
        <v>310</v>
      </c>
      <c r="G179" s="394" t="s">
        <v>409</v>
      </c>
      <c r="H179" s="412" t="s">
        <v>16</v>
      </c>
      <c r="I179" s="14" t="s">
        <v>1603</v>
      </c>
      <c r="J179" s="68" t="s">
        <v>1604</v>
      </c>
      <c r="K179" s="308" t="s">
        <v>1605</v>
      </c>
      <c r="L179" s="407" t="s">
        <v>1599</v>
      </c>
      <c r="M179" s="401" t="s">
        <v>832</v>
      </c>
      <c r="N179" s="407" t="s">
        <v>238</v>
      </c>
      <c r="O179" s="408">
        <v>45402</v>
      </c>
      <c r="P179" s="408">
        <v>45716</v>
      </c>
      <c r="Q179" s="414">
        <v>1</v>
      </c>
      <c r="R179" s="415">
        <v>8</v>
      </c>
      <c r="S179" s="416">
        <v>500</v>
      </c>
      <c r="T179" s="382" t="s">
        <v>1595</v>
      </c>
    </row>
    <row r="180" spans="1:20" ht="48" customHeight="1" x14ac:dyDescent="0.2">
      <c r="A180" s="85" t="str">
        <f t="shared" ca="1" si="3"/>
        <v/>
      </c>
      <c r="B180" s="2">
        <v>178</v>
      </c>
      <c r="C180" s="392" t="s">
        <v>322</v>
      </c>
      <c r="D180" s="4" t="str">
        <f>VLOOKUP(C180,確認責任者連絡先!$C$3:$E$79,3,FALSE)</f>
        <v>今治市阿方甲246-1</v>
      </c>
      <c r="E180" s="4" t="str">
        <f>VLOOKUP(C180,確認責任者連絡先!$C$3:$F$79,4,FALSE)</f>
        <v>0898-34-1884</v>
      </c>
      <c r="F180" s="394" t="s">
        <v>310</v>
      </c>
      <c r="G180" s="394" t="s">
        <v>409</v>
      </c>
      <c r="H180" s="417" t="s">
        <v>16</v>
      </c>
      <c r="I180" s="14" t="s">
        <v>1606</v>
      </c>
      <c r="J180" s="68" t="s">
        <v>1607</v>
      </c>
      <c r="K180" s="308" t="s">
        <v>1608</v>
      </c>
      <c r="L180" s="407" t="s">
        <v>1599</v>
      </c>
      <c r="M180" s="401" t="s">
        <v>832</v>
      </c>
      <c r="N180" s="407" t="s">
        <v>238</v>
      </c>
      <c r="O180" s="408">
        <v>45402</v>
      </c>
      <c r="P180" s="408">
        <v>45716</v>
      </c>
      <c r="Q180" s="414">
        <v>1</v>
      </c>
      <c r="R180" s="415">
        <v>3</v>
      </c>
      <c r="S180" s="416">
        <v>300</v>
      </c>
      <c r="T180" s="382" t="s">
        <v>1595</v>
      </c>
    </row>
    <row r="181" spans="1:20" ht="48" customHeight="1" x14ac:dyDescent="0.2">
      <c r="A181" s="85" t="str">
        <f t="shared" ca="1" si="3"/>
        <v>出荷中</v>
      </c>
      <c r="B181" s="2">
        <v>179</v>
      </c>
      <c r="C181" s="392" t="s">
        <v>321</v>
      </c>
      <c r="D181" s="4" t="str">
        <f>VLOOKUP(C181,確認責任者連絡先!$C$3:$E$79,3,FALSE)</f>
        <v>松山市鴨川1-8-5</v>
      </c>
      <c r="E181" s="4" t="str">
        <f>VLOOKUP(C181,確認責任者連絡先!$C$3:$F$79,4,FALSE)</f>
        <v>089-979-1640</v>
      </c>
      <c r="F181" s="394" t="s">
        <v>1609</v>
      </c>
      <c r="G181" s="394" t="s">
        <v>417</v>
      </c>
      <c r="H181" s="307" t="s">
        <v>157</v>
      </c>
      <c r="I181" s="57" t="s">
        <v>1610</v>
      </c>
      <c r="J181" s="65" t="s">
        <v>1611</v>
      </c>
      <c r="K181" s="308" t="s">
        <v>1612</v>
      </c>
      <c r="L181" s="404" t="s">
        <v>1613</v>
      </c>
      <c r="M181" s="401" t="s">
        <v>1614</v>
      </c>
      <c r="N181" s="76" t="s">
        <v>757</v>
      </c>
      <c r="O181" s="63">
        <v>45366</v>
      </c>
      <c r="P181" s="63">
        <v>45463</v>
      </c>
      <c r="Q181" s="8">
        <v>1</v>
      </c>
      <c r="R181" s="282">
        <v>32</v>
      </c>
      <c r="S181" s="373">
        <v>10000</v>
      </c>
      <c r="T181" s="382" t="s">
        <v>1148</v>
      </c>
    </row>
    <row r="182" spans="1:20" ht="48" customHeight="1" x14ac:dyDescent="0.2">
      <c r="A182" s="85" t="str">
        <f t="shared" ca="1" si="3"/>
        <v>終了</v>
      </c>
      <c r="B182" s="2">
        <v>180</v>
      </c>
      <c r="C182" s="130" t="s">
        <v>606</v>
      </c>
      <c r="D182" s="4" t="str">
        <f>VLOOKUP(C182,確認責任者連絡先!$C$3:$E$79,3,FALSE)</f>
        <v>宇和島市寄松甲833-4</v>
      </c>
      <c r="E182" s="4" t="str">
        <f>VLOOKUP(C182,確認責任者連絡先!$C$3:$F$79,4,FALSE)</f>
        <v>0895-27-2335</v>
      </c>
      <c r="F182" s="394" t="s">
        <v>1259</v>
      </c>
      <c r="G182" s="394" t="s">
        <v>893</v>
      </c>
      <c r="H182" s="95" t="s">
        <v>21</v>
      </c>
      <c r="I182" s="8" t="s">
        <v>1615</v>
      </c>
      <c r="J182" s="418" t="s">
        <v>1616</v>
      </c>
      <c r="K182" s="308" t="s">
        <v>1617</v>
      </c>
      <c r="L182" s="394" t="s">
        <v>234</v>
      </c>
      <c r="M182" s="311" t="s">
        <v>841</v>
      </c>
      <c r="N182" s="76" t="s">
        <v>9</v>
      </c>
      <c r="O182" s="60">
        <v>45352</v>
      </c>
      <c r="P182" s="60">
        <v>45371</v>
      </c>
      <c r="Q182" s="8">
        <v>1</v>
      </c>
      <c r="R182" s="362">
        <v>30.23</v>
      </c>
      <c r="S182" s="363">
        <v>5000</v>
      </c>
      <c r="T182" s="382" t="s">
        <v>1618</v>
      </c>
    </row>
    <row r="183" spans="1:20" ht="48" customHeight="1" x14ac:dyDescent="0.2">
      <c r="A183" s="85" t="str">
        <f t="shared" ca="1" si="3"/>
        <v/>
      </c>
      <c r="B183" s="2">
        <v>181</v>
      </c>
      <c r="C183" s="130" t="s">
        <v>606</v>
      </c>
      <c r="D183" s="4" t="str">
        <f>VLOOKUP(C183,確認責任者連絡先!$C$3:$E$79,3,FALSE)</f>
        <v>宇和島市寄松甲833-4</v>
      </c>
      <c r="E183" s="4" t="str">
        <f>VLOOKUP(C183,確認責任者連絡先!$C$3:$F$79,4,FALSE)</f>
        <v>0895-27-2335</v>
      </c>
      <c r="F183" s="394" t="s">
        <v>1259</v>
      </c>
      <c r="G183" s="394" t="s">
        <v>893</v>
      </c>
      <c r="H183" s="95" t="s">
        <v>21</v>
      </c>
      <c r="I183" s="8" t="s">
        <v>607</v>
      </c>
      <c r="J183" s="418" t="s">
        <v>1619</v>
      </c>
      <c r="K183" s="308" t="s">
        <v>1620</v>
      </c>
      <c r="L183" s="69" t="s">
        <v>20</v>
      </c>
      <c r="M183" s="268" t="s">
        <v>1621</v>
      </c>
      <c r="N183" s="76" t="s">
        <v>9</v>
      </c>
      <c r="O183" s="60">
        <v>45383</v>
      </c>
      <c r="P183" s="60">
        <v>45493</v>
      </c>
      <c r="Q183" s="319">
        <v>1</v>
      </c>
      <c r="R183" s="419">
        <v>157.5</v>
      </c>
      <c r="S183" s="420">
        <v>70000</v>
      </c>
      <c r="T183" s="382" t="s">
        <v>1622</v>
      </c>
    </row>
    <row r="184" spans="1:20" ht="48" customHeight="1" x14ac:dyDescent="0.2">
      <c r="A184" s="85" t="str">
        <f t="shared" ca="1" si="3"/>
        <v>出荷中</v>
      </c>
      <c r="B184" s="2">
        <v>182</v>
      </c>
      <c r="C184" s="421" t="s">
        <v>1623</v>
      </c>
      <c r="D184" s="4" t="str">
        <f>VLOOKUP(C184,確認責任者連絡先!$C$3:$E$79,3,FALSE)</f>
        <v>南宇和郡愛南町広見1989</v>
      </c>
      <c r="E184" s="4" t="str">
        <f>VLOOKUP(C184,確認責任者連絡先!$C$3:$F$79,4,FALSE)</f>
        <v>0895-84-3397</v>
      </c>
      <c r="F184" s="394" t="s">
        <v>1624</v>
      </c>
      <c r="G184" s="394" t="s">
        <v>1625</v>
      </c>
      <c r="H184" s="95" t="s">
        <v>21</v>
      </c>
      <c r="I184" s="80" t="s">
        <v>1626</v>
      </c>
      <c r="J184" s="418" t="s">
        <v>1627</v>
      </c>
      <c r="K184" s="308" t="s">
        <v>1628</v>
      </c>
      <c r="L184" s="76" t="s">
        <v>3</v>
      </c>
      <c r="M184" s="268" t="s">
        <v>765</v>
      </c>
      <c r="N184" s="76" t="s">
        <v>1629</v>
      </c>
      <c r="O184" s="60">
        <v>45352</v>
      </c>
      <c r="P184" s="60">
        <v>45443</v>
      </c>
      <c r="Q184" s="319">
        <v>4</v>
      </c>
      <c r="R184" s="419">
        <v>590</v>
      </c>
      <c r="S184" s="420">
        <v>215000</v>
      </c>
      <c r="T184" s="382" t="s">
        <v>1630</v>
      </c>
    </row>
    <row r="185" spans="1:20" ht="48" customHeight="1" x14ac:dyDescent="0.2">
      <c r="A185" s="85" t="str">
        <f t="shared" ca="1" si="3"/>
        <v>出荷中</v>
      </c>
      <c r="B185" s="2">
        <v>183</v>
      </c>
      <c r="C185" s="421" t="s">
        <v>1623</v>
      </c>
      <c r="D185" s="4" t="str">
        <f>VLOOKUP(C185,確認責任者連絡先!$C$3:$E$79,3,FALSE)</f>
        <v>南宇和郡愛南町広見1989</v>
      </c>
      <c r="E185" s="4" t="str">
        <f>VLOOKUP(C185,確認責任者連絡先!$C$3:$F$79,4,FALSE)</f>
        <v>0895-84-3397</v>
      </c>
      <c r="F185" s="394" t="s">
        <v>1624</v>
      </c>
      <c r="G185" s="394" t="s">
        <v>1625</v>
      </c>
      <c r="H185" s="95" t="s">
        <v>21</v>
      </c>
      <c r="I185" s="80" t="s">
        <v>1631</v>
      </c>
      <c r="J185" s="418" t="s">
        <v>1632</v>
      </c>
      <c r="K185" s="308" t="s">
        <v>1633</v>
      </c>
      <c r="L185" s="76" t="s">
        <v>3</v>
      </c>
      <c r="M185" s="268" t="s">
        <v>765</v>
      </c>
      <c r="N185" s="76" t="s">
        <v>1629</v>
      </c>
      <c r="O185" s="60">
        <v>45352</v>
      </c>
      <c r="P185" s="60">
        <v>45412</v>
      </c>
      <c r="Q185" s="319">
        <v>5</v>
      </c>
      <c r="R185" s="419">
        <v>240</v>
      </c>
      <c r="S185" s="420">
        <v>100000</v>
      </c>
      <c r="T185" s="382" t="s">
        <v>1630</v>
      </c>
    </row>
    <row r="186" spans="1:20" ht="48" customHeight="1" x14ac:dyDescent="0.2">
      <c r="C186" s="179"/>
      <c r="F186" s="164"/>
      <c r="G186" s="164"/>
      <c r="H186" s="192"/>
      <c r="I186" s="183"/>
      <c r="J186" s="159"/>
      <c r="K186" s="159"/>
      <c r="L186" s="216"/>
      <c r="M186" s="164"/>
      <c r="N186" s="102"/>
      <c r="O186" s="169"/>
      <c r="P186" s="169"/>
      <c r="Q186" s="161"/>
      <c r="R186" s="272"/>
      <c r="S186" s="274"/>
      <c r="T186" s="164"/>
    </row>
    <row r="187" spans="1:20" ht="48" customHeight="1" x14ac:dyDescent="0.2">
      <c r="C187" s="179"/>
      <c r="F187" s="164"/>
      <c r="G187" s="164"/>
      <c r="H187" s="192"/>
      <c r="I187" s="183"/>
      <c r="J187" s="159"/>
      <c r="K187" s="159"/>
      <c r="L187" s="216"/>
      <c r="M187" s="164"/>
      <c r="N187" s="102"/>
      <c r="O187" s="169"/>
      <c r="P187" s="169"/>
      <c r="Q187" s="161"/>
      <c r="R187" s="272"/>
      <c r="S187" s="274"/>
      <c r="T187" s="164"/>
    </row>
    <row r="188" spans="1:20" ht="48" customHeight="1" x14ac:dyDescent="0.2">
      <c r="C188" s="179"/>
      <c r="F188" s="164"/>
      <c r="G188" s="164"/>
      <c r="H188" s="192"/>
      <c r="I188" s="183"/>
      <c r="J188" s="159"/>
      <c r="K188" s="187"/>
      <c r="L188" s="164"/>
      <c r="M188" s="164"/>
      <c r="N188" s="102"/>
      <c r="O188" s="169"/>
      <c r="P188" s="169"/>
      <c r="Q188" s="184"/>
      <c r="R188" s="184"/>
      <c r="S188" s="208"/>
      <c r="T188" s="182"/>
    </row>
    <row r="189" spans="1:20" ht="48" customHeight="1" x14ac:dyDescent="0.2">
      <c r="C189" s="179"/>
      <c r="F189" s="164"/>
      <c r="G189" s="164"/>
      <c r="H189" s="192"/>
      <c r="I189" s="183"/>
      <c r="J189" s="159"/>
      <c r="K189" s="159"/>
      <c r="L189" s="216"/>
      <c r="M189" s="164"/>
      <c r="N189" s="102"/>
      <c r="O189" s="169"/>
      <c r="P189" s="169"/>
      <c r="Q189" s="161"/>
      <c r="R189" s="272"/>
      <c r="S189" s="274"/>
      <c r="T189" s="164"/>
    </row>
    <row r="190" spans="1:20" ht="48" customHeight="1" x14ac:dyDescent="0.2">
      <c r="C190" s="179"/>
      <c r="F190" s="164"/>
      <c r="G190" s="164"/>
      <c r="H190" s="192"/>
      <c r="I190" s="183"/>
      <c r="J190" s="159"/>
      <c r="K190" s="159"/>
      <c r="L190" s="164"/>
      <c r="M190" s="164"/>
      <c r="N190" s="102"/>
      <c r="O190" s="169"/>
      <c r="P190" s="169"/>
      <c r="Q190" s="161"/>
      <c r="R190" s="272"/>
      <c r="S190" s="274"/>
      <c r="T190" s="164"/>
    </row>
    <row r="191" spans="1:20" ht="48" customHeight="1" x14ac:dyDescent="0.2">
      <c r="C191" s="155"/>
      <c r="F191" s="164"/>
      <c r="G191" s="164"/>
      <c r="H191" s="157"/>
      <c r="I191" s="158"/>
      <c r="J191" s="159"/>
      <c r="K191" s="187"/>
      <c r="L191" s="166"/>
      <c r="N191" s="161"/>
      <c r="O191" s="162"/>
      <c r="P191" s="162"/>
      <c r="Q191" s="184"/>
      <c r="R191" s="184"/>
      <c r="S191" s="208"/>
      <c r="T191" s="182"/>
    </row>
    <row r="192" spans="1:20" ht="48" customHeight="1" x14ac:dyDescent="0.2">
      <c r="C192" s="155"/>
      <c r="F192" s="164"/>
      <c r="G192" s="164"/>
      <c r="H192" s="165"/>
      <c r="I192" s="195"/>
      <c r="J192" s="159"/>
      <c r="K192" s="187"/>
      <c r="L192" s="166"/>
      <c r="N192" s="161"/>
      <c r="O192" s="162"/>
      <c r="P192" s="162"/>
      <c r="Q192" s="184"/>
      <c r="R192" s="184"/>
      <c r="S192" s="208"/>
      <c r="T192" s="182"/>
    </row>
    <row r="193" spans="3:20" ht="48" customHeight="1" x14ac:dyDescent="0.2">
      <c r="C193" s="155"/>
      <c r="F193" s="164"/>
      <c r="G193" s="164"/>
      <c r="H193" s="157"/>
      <c r="I193" s="195"/>
      <c r="J193" s="159"/>
      <c r="K193" s="187"/>
      <c r="L193" s="166"/>
      <c r="N193" s="161"/>
      <c r="O193" s="162"/>
      <c r="P193" s="162"/>
      <c r="Q193" s="184"/>
      <c r="R193" s="184"/>
      <c r="S193" s="208"/>
      <c r="T193" s="182"/>
    </row>
    <row r="194" spans="3:20" ht="48" customHeight="1" x14ac:dyDescent="0.2">
      <c r="C194" s="219"/>
      <c r="F194" s="164"/>
      <c r="G194" s="164"/>
      <c r="H194" s="165"/>
      <c r="I194" s="195"/>
      <c r="J194" s="159"/>
      <c r="K194" s="187"/>
      <c r="L194" s="168"/>
      <c r="N194" s="161"/>
      <c r="O194" s="162"/>
      <c r="P194" s="162"/>
      <c r="Q194" s="184"/>
      <c r="R194" s="184"/>
      <c r="S194" s="208"/>
      <c r="T194" s="182"/>
    </row>
    <row r="195" spans="3:20" ht="48" customHeight="1" x14ac:dyDescent="0.2">
      <c r="C195" s="155"/>
      <c r="F195" s="164"/>
      <c r="G195" s="164"/>
      <c r="H195" s="165"/>
      <c r="I195" s="195"/>
      <c r="J195" s="159"/>
      <c r="K195" s="187"/>
      <c r="L195" s="166"/>
      <c r="N195" s="161"/>
      <c r="O195" s="162"/>
      <c r="P195" s="162"/>
      <c r="Q195" s="184"/>
      <c r="R195" s="184"/>
      <c r="S195" s="208"/>
      <c r="T195" s="182"/>
    </row>
    <row r="196" spans="3:20" ht="48" customHeight="1" x14ac:dyDescent="0.2">
      <c r="C196" s="220"/>
      <c r="F196" s="164"/>
      <c r="G196" s="164"/>
      <c r="H196" s="165"/>
      <c r="I196" s="195"/>
      <c r="J196" s="159"/>
      <c r="K196" s="187"/>
      <c r="L196" s="168"/>
      <c r="N196" s="161"/>
      <c r="O196" s="162"/>
      <c r="P196" s="162"/>
      <c r="Q196" s="184"/>
      <c r="R196" s="184"/>
      <c r="S196" s="208"/>
      <c r="T196" s="182"/>
    </row>
    <row r="197" spans="3:20" ht="48" customHeight="1" x14ac:dyDescent="0.2">
      <c r="C197" s="155"/>
      <c r="F197" s="164"/>
      <c r="G197" s="164"/>
      <c r="H197" s="157"/>
      <c r="I197" s="195"/>
      <c r="J197" s="159"/>
      <c r="K197" s="159"/>
      <c r="L197" s="168"/>
      <c r="N197" s="161"/>
      <c r="O197" s="162"/>
      <c r="P197" s="162"/>
      <c r="Q197" s="178"/>
      <c r="R197" s="272"/>
      <c r="S197" s="273"/>
      <c r="T197" s="164"/>
    </row>
    <row r="198" spans="3:20" ht="48" customHeight="1" x14ac:dyDescent="0.2">
      <c r="C198" s="155"/>
      <c r="F198" s="164"/>
      <c r="G198" s="164"/>
      <c r="H198" s="157"/>
      <c r="I198" s="195"/>
      <c r="J198" s="159"/>
      <c r="K198" s="187"/>
      <c r="L198" s="168"/>
      <c r="N198" s="161"/>
      <c r="O198" s="162"/>
      <c r="P198" s="162"/>
      <c r="Q198" s="184"/>
      <c r="R198" s="184"/>
      <c r="S198" s="208"/>
      <c r="T198" s="182"/>
    </row>
    <row r="199" spans="3:20" ht="48" customHeight="1" x14ac:dyDescent="0.2">
      <c r="C199" s="155"/>
      <c r="F199" s="164"/>
      <c r="G199" s="164"/>
      <c r="H199" s="157"/>
      <c r="I199" s="195"/>
      <c r="J199" s="159"/>
      <c r="K199" s="159"/>
      <c r="L199" s="168"/>
      <c r="N199" s="161"/>
      <c r="O199" s="162"/>
      <c r="P199" s="162"/>
      <c r="Q199" s="178"/>
      <c r="R199" s="272"/>
      <c r="S199" s="273"/>
      <c r="T199" s="164"/>
    </row>
    <row r="200" spans="3:20" ht="48" customHeight="1" x14ac:dyDescent="0.2">
      <c r="C200" s="155"/>
      <c r="F200" s="164"/>
      <c r="G200" s="164"/>
      <c r="H200" s="157"/>
      <c r="I200" s="195"/>
      <c r="J200" s="159"/>
      <c r="K200" s="159"/>
      <c r="L200" s="168"/>
      <c r="N200" s="161"/>
      <c r="O200" s="162"/>
      <c r="P200" s="162"/>
      <c r="Q200" s="178"/>
      <c r="R200" s="272"/>
      <c r="S200" s="273"/>
      <c r="T200" s="164"/>
    </row>
    <row r="201" spans="3:20" ht="48" customHeight="1" x14ac:dyDescent="0.2">
      <c r="C201" s="155"/>
      <c r="F201" s="164"/>
      <c r="G201" s="164"/>
      <c r="H201" s="165"/>
      <c r="I201" s="195"/>
      <c r="J201" s="159"/>
      <c r="K201" s="187"/>
      <c r="L201" s="164"/>
      <c r="N201" s="161"/>
      <c r="O201" s="162"/>
      <c r="P201" s="162"/>
      <c r="Q201" s="184"/>
      <c r="R201" s="184"/>
      <c r="S201" s="208"/>
      <c r="T201" s="182"/>
    </row>
    <row r="202" spans="3:20" ht="48" customHeight="1" x14ac:dyDescent="0.2">
      <c r="C202" s="155"/>
      <c r="F202" s="164"/>
      <c r="G202" s="164"/>
      <c r="H202" s="165"/>
      <c r="I202" s="195"/>
      <c r="J202" s="159"/>
      <c r="K202" s="187"/>
      <c r="L202" s="164"/>
      <c r="N202" s="161"/>
      <c r="O202" s="162"/>
      <c r="P202" s="162"/>
      <c r="Q202" s="184"/>
      <c r="R202" s="184"/>
      <c r="S202" s="208"/>
      <c r="T202" s="182"/>
    </row>
    <row r="203" spans="3:20" ht="48" customHeight="1" x14ac:dyDescent="0.2">
      <c r="C203" s="155"/>
      <c r="F203" s="164"/>
      <c r="G203" s="164"/>
      <c r="H203" s="157"/>
      <c r="I203" s="195"/>
      <c r="J203" s="159"/>
      <c r="K203" s="187"/>
      <c r="L203" s="164"/>
      <c r="N203" s="161"/>
      <c r="O203" s="162"/>
      <c r="P203" s="162"/>
      <c r="Q203" s="184"/>
      <c r="R203" s="184"/>
      <c r="S203" s="208"/>
      <c r="T203" s="182"/>
    </row>
    <row r="204" spans="3:20" ht="48" customHeight="1" x14ac:dyDescent="0.2">
      <c r="C204" s="155"/>
      <c r="F204" s="164"/>
      <c r="G204" s="164"/>
      <c r="H204" s="157"/>
      <c r="I204" s="195"/>
      <c r="J204" s="159"/>
      <c r="K204" s="187"/>
      <c r="L204" s="164"/>
      <c r="N204" s="161"/>
      <c r="O204" s="162"/>
      <c r="P204" s="162"/>
      <c r="Q204" s="184"/>
      <c r="R204" s="184"/>
      <c r="S204" s="208"/>
      <c r="T204" s="182"/>
    </row>
    <row r="205" spans="3:20" ht="48" customHeight="1" x14ac:dyDescent="0.2">
      <c r="C205" s="155"/>
      <c r="F205" s="164"/>
      <c r="G205" s="164"/>
      <c r="H205" s="157"/>
      <c r="I205" s="195"/>
      <c r="J205" s="159"/>
      <c r="K205" s="187"/>
      <c r="L205" s="164"/>
      <c r="N205" s="161"/>
      <c r="O205" s="162"/>
      <c r="P205" s="162"/>
      <c r="Q205" s="184"/>
      <c r="R205" s="184"/>
      <c r="S205" s="208"/>
      <c r="T205" s="182"/>
    </row>
    <row r="206" spans="3:20" ht="48" customHeight="1" x14ac:dyDescent="0.2">
      <c r="C206" s="155"/>
      <c r="F206" s="164"/>
      <c r="G206" s="164"/>
      <c r="H206" s="157"/>
      <c r="I206" s="195"/>
      <c r="J206" s="159"/>
      <c r="K206" s="187"/>
      <c r="L206" s="164"/>
      <c r="N206" s="161"/>
      <c r="O206" s="162"/>
      <c r="P206" s="162"/>
      <c r="Q206" s="184"/>
      <c r="R206" s="184"/>
      <c r="S206" s="208"/>
      <c r="T206" s="182"/>
    </row>
    <row r="207" spans="3:20" ht="48" customHeight="1" x14ac:dyDescent="0.2">
      <c r="C207" s="155"/>
      <c r="F207" s="164"/>
      <c r="G207" s="164"/>
      <c r="H207" s="157"/>
      <c r="I207" s="195"/>
      <c r="J207" s="159"/>
      <c r="K207" s="187"/>
      <c r="L207" s="164"/>
      <c r="N207" s="161"/>
      <c r="O207" s="162"/>
      <c r="P207" s="162"/>
      <c r="Q207" s="184"/>
      <c r="R207" s="184"/>
      <c r="S207" s="208"/>
      <c r="T207" s="182"/>
    </row>
    <row r="208" spans="3:20" ht="48" customHeight="1" x14ac:dyDescent="0.2">
      <c r="C208" s="155"/>
      <c r="F208" s="164"/>
      <c r="G208" s="164"/>
      <c r="H208" s="157"/>
      <c r="I208" s="195"/>
      <c r="J208" s="159"/>
      <c r="K208" s="187"/>
      <c r="L208" s="164"/>
      <c r="N208" s="161"/>
      <c r="O208" s="162"/>
      <c r="P208" s="162"/>
      <c r="Q208" s="184"/>
      <c r="R208" s="184"/>
      <c r="S208" s="208"/>
      <c r="T208" s="182"/>
    </row>
    <row r="209" spans="3:20" ht="48" customHeight="1" x14ac:dyDescent="0.2">
      <c r="C209" s="155"/>
      <c r="F209" s="164"/>
      <c r="G209" s="164"/>
      <c r="H209" s="157"/>
      <c r="I209" s="195"/>
      <c r="J209" s="159"/>
      <c r="K209" s="187"/>
      <c r="L209" s="164"/>
      <c r="N209" s="161"/>
      <c r="O209" s="162"/>
      <c r="P209" s="162"/>
      <c r="Q209" s="184"/>
      <c r="R209" s="184"/>
      <c r="S209" s="208"/>
      <c r="T209" s="182"/>
    </row>
    <row r="210" spans="3:20" ht="48" customHeight="1" x14ac:dyDescent="0.2">
      <c r="C210" s="179"/>
      <c r="F210" s="164"/>
      <c r="G210" s="164"/>
      <c r="H210" s="203"/>
      <c r="J210" s="159"/>
      <c r="K210" s="187"/>
      <c r="L210" s="166"/>
      <c r="M210" s="102"/>
      <c r="N210" s="168"/>
      <c r="O210" s="169"/>
      <c r="P210" s="169"/>
      <c r="Q210" s="184"/>
      <c r="R210" s="184"/>
      <c r="S210" s="208"/>
      <c r="T210" s="182"/>
    </row>
    <row r="211" spans="3:20" ht="48" customHeight="1" x14ac:dyDescent="0.2">
      <c r="C211" s="179"/>
      <c r="F211" s="164"/>
      <c r="G211" s="164"/>
      <c r="H211" s="165"/>
      <c r="J211" s="159"/>
      <c r="K211" s="187"/>
      <c r="L211" s="166"/>
      <c r="M211" s="102"/>
      <c r="N211" s="168"/>
      <c r="O211" s="169"/>
      <c r="P211" s="169"/>
      <c r="Q211" s="184"/>
      <c r="R211" s="184"/>
      <c r="S211" s="208"/>
      <c r="T211" s="182"/>
    </row>
    <row r="212" spans="3:20" ht="48" customHeight="1" x14ac:dyDescent="0.2">
      <c r="C212" s="179"/>
      <c r="F212" s="164"/>
      <c r="G212" s="164"/>
      <c r="H212" s="192"/>
      <c r="J212" s="159"/>
      <c r="K212" s="187"/>
      <c r="L212" s="164"/>
      <c r="M212" s="102"/>
      <c r="N212" s="184"/>
      <c r="O212" s="169"/>
      <c r="P212" s="169"/>
      <c r="Q212" s="184"/>
      <c r="R212" s="184"/>
      <c r="S212" s="208"/>
      <c r="T212" s="182"/>
    </row>
    <row r="213" spans="3:20" ht="48" customHeight="1" x14ac:dyDescent="0.2">
      <c r="C213" s="179"/>
      <c r="F213" s="164"/>
      <c r="G213" s="164"/>
      <c r="H213" s="165"/>
      <c r="I213" s="171"/>
      <c r="J213" s="159"/>
      <c r="K213" s="187"/>
      <c r="L213" s="166"/>
      <c r="M213" s="102"/>
      <c r="N213" s="168"/>
      <c r="O213" s="169"/>
      <c r="P213" s="169"/>
      <c r="Q213" s="184"/>
      <c r="R213" s="184"/>
      <c r="S213" s="208"/>
      <c r="T213" s="182"/>
    </row>
    <row r="214" spans="3:20" ht="48" customHeight="1" x14ac:dyDescent="0.2">
      <c r="C214" s="179"/>
      <c r="F214" s="164"/>
      <c r="G214" s="164"/>
      <c r="H214" s="165"/>
      <c r="I214" s="171"/>
      <c r="J214" s="159"/>
      <c r="K214" s="187"/>
      <c r="L214" s="166"/>
      <c r="M214" s="102"/>
      <c r="N214" s="168"/>
      <c r="O214" s="169"/>
      <c r="P214" s="169"/>
      <c r="Q214" s="184"/>
      <c r="R214" s="184"/>
      <c r="S214" s="208"/>
      <c r="T214" s="182"/>
    </row>
    <row r="215" spans="3:20" ht="48" customHeight="1" x14ac:dyDescent="0.2">
      <c r="C215" s="179"/>
      <c r="F215" s="164"/>
      <c r="G215" s="164"/>
      <c r="H215" s="165"/>
      <c r="I215" s="171"/>
      <c r="J215" s="159"/>
      <c r="K215" s="187"/>
      <c r="L215" s="166"/>
      <c r="M215" s="102"/>
      <c r="N215" s="168"/>
      <c r="O215" s="169"/>
      <c r="P215" s="169"/>
      <c r="Q215" s="184"/>
      <c r="R215" s="184"/>
      <c r="S215" s="208"/>
      <c r="T215" s="182"/>
    </row>
    <row r="216" spans="3:20" ht="48" customHeight="1" x14ac:dyDescent="0.2">
      <c r="C216" s="179"/>
      <c r="F216" s="164"/>
      <c r="G216" s="164"/>
      <c r="H216" s="165"/>
      <c r="J216" s="159"/>
      <c r="K216" s="187"/>
      <c r="L216" s="166"/>
      <c r="M216" s="102"/>
      <c r="N216" s="168"/>
      <c r="O216" s="169"/>
      <c r="P216" s="169"/>
      <c r="Q216" s="184"/>
      <c r="R216" s="184"/>
      <c r="S216" s="208"/>
      <c r="T216" s="182"/>
    </row>
    <row r="217" spans="3:20" ht="48" customHeight="1" x14ac:dyDescent="0.2">
      <c r="C217" s="179"/>
      <c r="F217" s="164"/>
      <c r="G217" s="164"/>
      <c r="H217" s="165"/>
      <c r="J217" s="159"/>
      <c r="K217" s="187"/>
      <c r="L217" s="166"/>
      <c r="M217" s="102"/>
      <c r="N217" s="168"/>
      <c r="O217" s="169"/>
      <c r="P217" s="169"/>
      <c r="Q217" s="184"/>
      <c r="R217" s="184"/>
      <c r="S217" s="208"/>
      <c r="T217" s="182"/>
    </row>
    <row r="218" spans="3:20" ht="48" customHeight="1" x14ac:dyDescent="0.2">
      <c r="C218" s="179"/>
      <c r="F218" s="164"/>
      <c r="G218" s="164"/>
      <c r="H218" s="165"/>
      <c r="J218" s="159"/>
      <c r="K218" s="187"/>
      <c r="L218" s="166"/>
      <c r="M218" s="102"/>
      <c r="N218" s="168"/>
      <c r="O218" s="169"/>
      <c r="P218" s="169"/>
      <c r="Q218" s="184"/>
      <c r="R218" s="184"/>
      <c r="S218" s="208"/>
      <c r="T218" s="182"/>
    </row>
    <row r="219" spans="3:20" ht="48" customHeight="1" x14ac:dyDescent="0.2">
      <c r="C219" s="179"/>
      <c r="F219" s="164"/>
      <c r="G219" s="164"/>
      <c r="H219" s="165"/>
      <c r="J219" s="159"/>
      <c r="K219" s="187"/>
      <c r="L219" s="166"/>
      <c r="M219" s="102"/>
      <c r="N219" s="168"/>
      <c r="O219" s="169"/>
      <c r="P219" s="169"/>
      <c r="Q219" s="184"/>
      <c r="R219" s="184"/>
      <c r="S219" s="208"/>
      <c r="T219" s="182"/>
    </row>
    <row r="220" spans="3:20" ht="48" customHeight="1" x14ac:dyDescent="0.2">
      <c r="C220" s="179"/>
      <c r="F220" s="164"/>
      <c r="G220" s="164"/>
      <c r="H220" s="165"/>
      <c r="I220" s="171"/>
      <c r="J220" s="159"/>
      <c r="K220" s="187"/>
      <c r="L220" s="166"/>
      <c r="M220" s="102"/>
      <c r="N220" s="168"/>
      <c r="O220" s="169"/>
      <c r="P220" s="169"/>
      <c r="Q220" s="184"/>
      <c r="R220" s="184"/>
      <c r="S220" s="208"/>
      <c r="T220" s="182"/>
    </row>
    <row r="221" spans="3:20" ht="48" customHeight="1" x14ac:dyDescent="0.2">
      <c r="C221" s="179"/>
      <c r="F221" s="164"/>
      <c r="G221" s="164"/>
      <c r="H221" s="165"/>
      <c r="J221" s="159"/>
      <c r="K221" s="187"/>
      <c r="L221" s="166"/>
      <c r="M221" s="102"/>
      <c r="N221" s="168"/>
      <c r="O221" s="169"/>
      <c r="P221" s="169"/>
      <c r="Q221" s="184"/>
      <c r="R221" s="184"/>
      <c r="S221" s="208"/>
      <c r="T221" s="182"/>
    </row>
    <row r="222" spans="3:20" ht="48" customHeight="1" x14ac:dyDescent="0.2">
      <c r="C222" s="179"/>
      <c r="F222" s="164"/>
      <c r="G222" s="164"/>
      <c r="H222" s="173"/>
      <c r="J222" s="159"/>
      <c r="K222" s="187"/>
      <c r="L222" s="164"/>
      <c r="M222" s="102"/>
      <c r="N222" s="168"/>
      <c r="O222" s="169"/>
      <c r="P222" s="169"/>
      <c r="Q222" s="184"/>
      <c r="R222" s="184"/>
      <c r="S222" s="208"/>
      <c r="T222" s="182"/>
    </row>
    <row r="223" spans="3:20" ht="48" customHeight="1" x14ac:dyDescent="0.2">
      <c r="C223" s="179"/>
      <c r="F223" s="164"/>
      <c r="G223" s="164"/>
      <c r="H223" s="173"/>
      <c r="J223" s="159"/>
      <c r="K223" s="187"/>
      <c r="L223" s="166"/>
      <c r="M223" s="199"/>
      <c r="N223" s="168"/>
      <c r="O223" s="169"/>
      <c r="P223" s="169"/>
      <c r="Q223" s="184"/>
      <c r="R223" s="184"/>
      <c r="S223" s="208"/>
      <c r="T223" s="182"/>
    </row>
    <row r="224" spans="3:20" ht="48" customHeight="1" x14ac:dyDescent="0.2">
      <c r="C224" s="179"/>
      <c r="F224" s="164"/>
      <c r="G224" s="164"/>
      <c r="H224" s="173"/>
      <c r="J224" s="159"/>
      <c r="K224" s="187"/>
      <c r="L224" s="164"/>
      <c r="M224" s="102"/>
      <c r="N224" s="168"/>
      <c r="O224" s="169"/>
      <c r="P224" s="169"/>
      <c r="Q224" s="184"/>
      <c r="R224" s="184"/>
      <c r="S224" s="208"/>
      <c r="T224" s="182"/>
    </row>
    <row r="225" spans="3:20" ht="48" customHeight="1" x14ac:dyDescent="0.2">
      <c r="C225" s="179"/>
      <c r="F225" s="164"/>
      <c r="G225" s="164"/>
      <c r="H225" s="173"/>
      <c r="J225" s="159"/>
      <c r="K225" s="187"/>
      <c r="L225" s="164"/>
      <c r="M225" s="102"/>
      <c r="N225" s="168"/>
      <c r="O225" s="169"/>
      <c r="P225" s="169"/>
      <c r="Q225" s="184"/>
      <c r="R225" s="184"/>
      <c r="S225" s="208"/>
      <c r="T225" s="182"/>
    </row>
    <row r="226" spans="3:20" ht="48" customHeight="1" x14ac:dyDescent="0.2">
      <c r="C226" s="179"/>
      <c r="F226" s="164"/>
      <c r="G226" s="164"/>
      <c r="H226" s="165"/>
      <c r="I226" s="171"/>
      <c r="J226" s="159"/>
      <c r="K226" s="187"/>
      <c r="L226" s="166"/>
      <c r="M226" s="102"/>
      <c r="N226" s="168"/>
      <c r="O226" s="169"/>
      <c r="P226" s="169"/>
      <c r="Q226" s="184"/>
      <c r="R226" s="184"/>
      <c r="S226" s="208"/>
      <c r="T226" s="182"/>
    </row>
    <row r="227" spans="3:20" ht="48" customHeight="1" x14ac:dyDescent="0.2">
      <c r="C227" s="179"/>
      <c r="F227" s="164"/>
      <c r="G227" s="164"/>
      <c r="H227" s="173"/>
      <c r="I227" s="183"/>
      <c r="J227" s="159"/>
      <c r="K227" s="187"/>
      <c r="L227" s="185"/>
      <c r="M227" s="178"/>
      <c r="N227" s="168"/>
      <c r="O227" s="169"/>
      <c r="P227" s="169"/>
      <c r="Q227" s="184"/>
      <c r="R227" s="184"/>
      <c r="S227" s="208"/>
      <c r="T227" s="182"/>
    </row>
    <row r="228" spans="3:20" ht="48" customHeight="1" x14ac:dyDescent="0.2">
      <c r="C228" s="179"/>
      <c r="F228" s="164"/>
      <c r="G228" s="164"/>
      <c r="H228" s="165"/>
      <c r="I228" s="171"/>
      <c r="J228" s="159"/>
      <c r="K228" s="187"/>
      <c r="L228" s="164"/>
      <c r="M228" s="102"/>
      <c r="N228" s="168"/>
      <c r="O228" s="169"/>
      <c r="P228" s="169"/>
      <c r="Q228" s="184"/>
      <c r="R228" s="184"/>
      <c r="S228" s="208"/>
      <c r="T228" s="182"/>
    </row>
    <row r="229" spans="3:20" ht="48" customHeight="1" x14ac:dyDescent="0.2">
      <c r="C229" s="179"/>
      <c r="F229" s="164"/>
      <c r="G229" s="164"/>
      <c r="H229" s="165"/>
      <c r="I229" s="171"/>
      <c r="J229" s="159"/>
      <c r="K229" s="187"/>
      <c r="L229" s="166"/>
      <c r="M229" s="102"/>
      <c r="N229" s="161"/>
      <c r="O229" s="180"/>
      <c r="P229" s="180"/>
      <c r="Q229" s="184"/>
      <c r="R229" s="184"/>
      <c r="S229" s="208"/>
      <c r="T229" s="182"/>
    </row>
    <row r="230" spans="3:20" ht="48" customHeight="1" x14ac:dyDescent="0.2">
      <c r="C230" s="179"/>
      <c r="F230" s="164"/>
      <c r="G230" s="164"/>
      <c r="H230" s="165"/>
      <c r="J230" s="159"/>
      <c r="K230" s="187"/>
      <c r="L230" s="166"/>
      <c r="M230" s="102"/>
      <c r="N230" s="168"/>
      <c r="O230" s="169"/>
      <c r="P230" s="169"/>
      <c r="Q230" s="184"/>
      <c r="R230" s="184"/>
      <c r="S230" s="208"/>
      <c r="T230" s="182"/>
    </row>
    <row r="231" spans="3:20" ht="48" customHeight="1" x14ac:dyDescent="0.2">
      <c r="C231" s="103"/>
      <c r="F231" s="164"/>
      <c r="G231" s="164"/>
      <c r="H231" s="173"/>
      <c r="I231" s="183"/>
      <c r="J231" s="159"/>
      <c r="K231" s="187"/>
      <c r="L231" s="166"/>
      <c r="M231" s="102"/>
      <c r="N231" s="184"/>
      <c r="O231" s="169"/>
      <c r="P231" s="169"/>
      <c r="Q231" s="184"/>
      <c r="R231" s="184"/>
      <c r="S231" s="208"/>
      <c r="T231" s="182"/>
    </row>
    <row r="232" spans="3:20" ht="48" customHeight="1" x14ac:dyDescent="0.2">
      <c r="C232" s="103"/>
      <c r="F232" s="164"/>
      <c r="G232" s="164"/>
      <c r="H232" s="173"/>
      <c r="I232" s="183"/>
      <c r="J232" s="159"/>
      <c r="K232" s="187"/>
      <c r="L232" s="166"/>
      <c r="M232" s="102"/>
      <c r="N232" s="168"/>
      <c r="O232" s="169"/>
      <c r="P232" s="169"/>
      <c r="Q232" s="184"/>
      <c r="R232" s="184"/>
      <c r="S232" s="208"/>
      <c r="T232" s="182"/>
    </row>
    <row r="233" spans="3:20" ht="48" customHeight="1" x14ac:dyDescent="0.2">
      <c r="C233" s="179"/>
      <c r="F233" s="164"/>
      <c r="G233" s="164"/>
      <c r="H233" s="173"/>
      <c r="I233" s="183"/>
      <c r="J233" s="159"/>
      <c r="K233" s="187"/>
      <c r="L233" s="185"/>
      <c r="M233" s="178"/>
      <c r="N233" s="184"/>
      <c r="O233" s="169"/>
      <c r="P233" s="169"/>
      <c r="Q233" s="184"/>
      <c r="R233" s="184"/>
      <c r="S233" s="208"/>
      <c r="T233" s="182"/>
    </row>
    <row r="234" spans="3:20" ht="48" customHeight="1" x14ac:dyDescent="0.2">
      <c r="C234" s="179"/>
      <c r="F234" s="164"/>
      <c r="G234" s="164"/>
      <c r="H234" s="173"/>
      <c r="I234" s="183"/>
      <c r="J234" s="159"/>
      <c r="K234" s="187"/>
      <c r="L234" s="185"/>
      <c r="M234" s="178"/>
      <c r="N234" s="184"/>
      <c r="O234" s="169"/>
      <c r="P234" s="169"/>
      <c r="Q234" s="184"/>
      <c r="R234" s="184"/>
      <c r="S234" s="208"/>
      <c r="T234" s="182"/>
    </row>
    <row r="235" spans="3:20" ht="48" customHeight="1" x14ac:dyDescent="0.2">
      <c r="C235" s="179"/>
      <c r="F235" s="164"/>
      <c r="G235" s="164"/>
      <c r="H235" s="165"/>
      <c r="I235" s="171"/>
      <c r="J235" s="159"/>
      <c r="K235" s="187"/>
      <c r="L235" s="166"/>
      <c r="M235" s="102"/>
      <c r="N235" s="168"/>
      <c r="O235" s="169"/>
      <c r="P235" s="169"/>
      <c r="Q235" s="184"/>
      <c r="R235" s="184"/>
      <c r="S235" s="208"/>
      <c r="T235" s="182"/>
    </row>
    <row r="236" spans="3:20" ht="48" customHeight="1" x14ac:dyDescent="0.2">
      <c r="C236" s="179"/>
      <c r="F236" s="164"/>
      <c r="G236" s="164"/>
      <c r="H236" s="173"/>
      <c r="J236" s="159"/>
      <c r="K236" s="187"/>
      <c r="L236" s="166"/>
      <c r="M236" s="102"/>
      <c r="N236" s="168"/>
      <c r="O236" s="169"/>
      <c r="P236" s="169"/>
      <c r="Q236" s="184"/>
      <c r="R236" s="184"/>
      <c r="S236" s="208"/>
      <c r="T236" s="182"/>
    </row>
    <row r="237" spans="3:20" ht="48" customHeight="1" x14ac:dyDescent="0.2">
      <c r="C237" s="155"/>
      <c r="F237" s="164"/>
      <c r="G237" s="164"/>
      <c r="H237" s="192"/>
      <c r="I237" s="171"/>
      <c r="J237" s="159"/>
      <c r="K237" s="159"/>
      <c r="L237" s="166"/>
      <c r="M237" s="102"/>
      <c r="N237" s="168"/>
      <c r="O237" s="180"/>
      <c r="P237" s="180"/>
      <c r="Q237" s="273"/>
      <c r="R237" s="275"/>
      <c r="S237" s="176"/>
      <c r="T237" s="164"/>
    </row>
    <row r="238" spans="3:20" ht="48" customHeight="1" x14ac:dyDescent="0.2">
      <c r="C238" s="179"/>
      <c r="F238" s="164"/>
      <c r="G238" s="164"/>
      <c r="H238" s="165"/>
      <c r="J238" s="159"/>
      <c r="K238" s="187"/>
      <c r="L238" s="166"/>
      <c r="M238" s="102"/>
      <c r="N238" s="168"/>
      <c r="O238" s="169"/>
      <c r="P238" s="169"/>
      <c r="Q238" s="184"/>
      <c r="R238" s="184"/>
      <c r="S238" s="208"/>
      <c r="T238" s="182"/>
    </row>
    <row r="239" spans="3:20" ht="48" customHeight="1" x14ac:dyDescent="0.2">
      <c r="C239" s="179"/>
      <c r="F239" s="164"/>
      <c r="G239" s="164"/>
      <c r="H239" s="165"/>
      <c r="I239" s="171"/>
      <c r="J239" s="159"/>
      <c r="K239" s="187"/>
      <c r="L239" s="164"/>
      <c r="M239" s="178"/>
      <c r="N239" s="168"/>
      <c r="O239" s="169"/>
      <c r="P239" s="169"/>
      <c r="Q239" s="184"/>
      <c r="R239" s="184"/>
      <c r="S239" s="208"/>
      <c r="T239" s="182"/>
    </row>
    <row r="240" spans="3:20" ht="48" customHeight="1" x14ac:dyDescent="0.2">
      <c r="C240" s="224"/>
      <c r="F240" s="164"/>
      <c r="G240" s="164"/>
      <c r="H240" s="225"/>
      <c r="I240" s="155"/>
      <c r="J240" s="159"/>
      <c r="K240" s="276"/>
      <c r="L240" s="181"/>
      <c r="M240" s="181"/>
      <c r="N240" s="228"/>
      <c r="O240" s="218"/>
      <c r="P240" s="180"/>
      <c r="Q240" s="184"/>
      <c r="R240" s="184"/>
      <c r="S240" s="208"/>
      <c r="T240" s="182"/>
    </row>
    <row r="241" spans="3:20" ht="48" customHeight="1" x14ac:dyDescent="0.2">
      <c r="C241" s="224"/>
      <c r="F241" s="164"/>
      <c r="G241" s="164"/>
      <c r="H241" s="225"/>
      <c r="I241" s="155"/>
      <c r="J241" s="159"/>
      <c r="K241" s="276"/>
      <c r="L241" s="181"/>
      <c r="M241" s="181"/>
      <c r="N241" s="228"/>
      <c r="O241" s="218"/>
      <c r="P241" s="180"/>
      <c r="Q241" s="184"/>
      <c r="R241" s="184"/>
      <c r="S241" s="208"/>
      <c r="T241" s="182"/>
    </row>
    <row r="242" spans="3:20" ht="48" customHeight="1" x14ac:dyDescent="0.2">
      <c r="C242" s="224"/>
      <c r="F242" s="164"/>
      <c r="G242" s="164"/>
      <c r="H242" s="225"/>
      <c r="I242" s="155"/>
      <c r="J242" s="159"/>
      <c r="K242" s="276"/>
      <c r="L242" s="181"/>
      <c r="M242" s="181"/>
      <c r="N242" s="228"/>
      <c r="O242" s="218"/>
      <c r="P242" s="180"/>
      <c r="Q242" s="184"/>
      <c r="R242" s="184"/>
      <c r="S242" s="208"/>
      <c r="T242" s="182"/>
    </row>
    <row r="243" spans="3:20" ht="48" customHeight="1" x14ac:dyDescent="0.2">
      <c r="C243" s="191"/>
      <c r="F243" s="164"/>
      <c r="G243" s="164"/>
      <c r="H243" s="229"/>
      <c r="I243" s="155"/>
      <c r="J243" s="159"/>
      <c r="K243" s="276"/>
      <c r="L243" s="181"/>
      <c r="M243" s="181"/>
      <c r="N243" s="228"/>
      <c r="O243" s="218"/>
      <c r="P243" s="180"/>
      <c r="Q243" s="184"/>
      <c r="R243" s="184"/>
      <c r="S243" s="208"/>
      <c r="T243" s="182"/>
    </row>
    <row r="244" spans="3:20" ht="48" customHeight="1" x14ac:dyDescent="0.2">
      <c r="C244" s="191"/>
      <c r="F244" s="164"/>
      <c r="G244" s="164"/>
      <c r="H244" s="229"/>
      <c r="I244" s="155"/>
      <c r="J244" s="159"/>
      <c r="K244" s="276"/>
      <c r="L244" s="181"/>
      <c r="M244" s="181"/>
      <c r="N244" s="228"/>
      <c r="O244" s="218"/>
      <c r="P244" s="180"/>
      <c r="Q244" s="184"/>
      <c r="R244" s="184"/>
      <c r="S244" s="208"/>
      <c r="T244" s="182"/>
    </row>
    <row r="245" spans="3:20" ht="48" customHeight="1" x14ac:dyDescent="0.2">
      <c r="C245" s="224"/>
      <c r="F245" s="164"/>
      <c r="G245" s="164"/>
      <c r="H245" s="229"/>
      <c r="I245" s="155"/>
      <c r="J245" s="159"/>
      <c r="K245" s="276"/>
      <c r="L245" s="181"/>
      <c r="M245" s="181"/>
      <c r="N245" s="228"/>
      <c r="O245" s="218"/>
      <c r="P245" s="180"/>
      <c r="Q245" s="184"/>
      <c r="R245" s="184"/>
      <c r="S245" s="208"/>
      <c r="T245" s="182"/>
    </row>
    <row r="246" spans="3:20" ht="48" customHeight="1" x14ac:dyDescent="0.2">
      <c r="C246" s="224"/>
      <c r="F246" s="164"/>
      <c r="G246" s="164"/>
      <c r="H246" s="229"/>
      <c r="I246" s="155"/>
      <c r="J246" s="159"/>
      <c r="K246" s="276"/>
      <c r="L246" s="181"/>
      <c r="M246" s="181"/>
      <c r="N246" s="228"/>
      <c r="O246" s="218"/>
      <c r="P246" s="180"/>
      <c r="Q246" s="184"/>
      <c r="R246" s="184"/>
      <c r="S246" s="208"/>
      <c r="T246" s="182"/>
    </row>
    <row r="247" spans="3:20" ht="48" customHeight="1" x14ac:dyDescent="0.2">
      <c r="C247" s="224"/>
      <c r="F247" s="164"/>
      <c r="G247" s="164"/>
      <c r="H247" s="203"/>
      <c r="I247" s="155"/>
      <c r="J247" s="159"/>
      <c r="K247" s="276"/>
      <c r="L247" s="181"/>
      <c r="M247" s="181"/>
      <c r="N247" s="228"/>
      <c r="O247" s="218"/>
      <c r="P247" s="218"/>
      <c r="Q247" s="184"/>
      <c r="R247" s="184"/>
      <c r="S247" s="208"/>
      <c r="T247" s="182"/>
    </row>
    <row r="248" spans="3:20" ht="48" customHeight="1" x14ac:dyDescent="0.2">
      <c r="C248" s="224"/>
      <c r="F248" s="164"/>
      <c r="G248" s="164"/>
      <c r="H248" s="210"/>
      <c r="I248" s="155"/>
      <c r="J248" s="159"/>
      <c r="K248" s="276"/>
      <c r="L248" s="181"/>
      <c r="M248" s="181"/>
      <c r="N248" s="228"/>
      <c r="O248" s="218"/>
      <c r="P248" s="218"/>
      <c r="Q248" s="184"/>
      <c r="R248" s="184"/>
      <c r="S248" s="208"/>
      <c r="T248" s="182"/>
    </row>
    <row r="249" spans="3:20" ht="48" customHeight="1" x14ac:dyDescent="0.2">
      <c r="C249" s="224"/>
      <c r="F249" s="164"/>
      <c r="G249" s="164"/>
      <c r="H249" s="210"/>
      <c r="I249" s="155"/>
      <c r="J249" s="159"/>
      <c r="K249" s="276"/>
      <c r="L249" s="181"/>
      <c r="M249" s="181"/>
      <c r="N249" s="228"/>
      <c r="O249" s="218"/>
      <c r="P249" s="218"/>
      <c r="Q249" s="184"/>
      <c r="R249" s="184"/>
      <c r="S249" s="208"/>
      <c r="T249" s="182"/>
    </row>
    <row r="250" spans="3:20" ht="48" customHeight="1" x14ac:dyDescent="0.2">
      <c r="C250" s="224"/>
      <c r="F250" s="164"/>
      <c r="G250" s="164"/>
      <c r="H250" s="210"/>
      <c r="I250" s="155"/>
      <c r="J250" s="159"/>
      <c r="K250" s="276"/>
      <c r="L250" s="181"/>
      <c r="M250" s="181"/>
      <c r="N250" s="228"/>
      <c r="O250" s="218"/>
      <c r="P250" s="218"/>
      <c r="Q250" s="184"/>
      <c r="R250" s="184"/>
      <c r="S250" s="208"/>
      <c r="T250" s="182"/>
    </row>
    <row r="251" spans="3:20" ht="48" customHeight="1" x14ac:dyDescent="0.2">
      <c r="C251" s="224"/>
      <c r="F251" s="164"/>
      <c r="G251" s="164"/>
      <c r="H251" s="210"/>
      <c r="I251" s="155"/>
      <c r="J251" s="159"/>
      <c r="K251" s="276"/>
      <c r="L251" s="181"/>
      <c r="M251" s="181"/>
      <c r="N251" s="228"/>
      <c r="O251" s="218"/>
      <c r="P251" s="218"/>
      <c r="Q251" s="184"/>
      <c r="R251" s="184"/>
      <c r="S251" s="208"/>
      <c r="T251" s="182"/>
    </row>
    <row r="252" spans="3:20" ht="48" customHeight="1" x14ac:dyDescent="0.2">
      <c r="C252" s="155"/>
      <c r="F252" s="164"/>
      <c r="G252" s="164"/>
      <c r="H252" s="229"/>
      <c r="I252" s="155"/>
      <c r="J252" s="159"/>
      <c r="K252" s="276"/>
      <c r="L252" s="181"/>
      <c r="M252" s="181"/>
      <c r="N252" s="228"/>
      <c r="O252" s="218"/>
      <c r="P252" s="218"/>
      <c r="Q252" s="184"/>
      <c r="R252" s="184"/>
      <c r="S252" s="208"/>
      <c r="T252" s="182"/>
    </row>
    <row r="253" spans="3:20" ht="48" customHeight="1" x14ac:dyDescent="0.2">
      <c r="C253" s="155"/>
      <c r="F253" s="164"/>
      <c r="G253" s="164"/>
      <c r="H253" s="230"/>
      <c r="I253" s="155"/>
      <c r="J253" s="159"/>
      <c r="K253" s="276"/>
      <c r="L253" s="181"/>
      <c r="M253" s="181"/>
      <c r="N253" s="228"/>
      <c r="O253" s="218"/>
      <c r="P253" s="218"/>
      <c r="Q253" s="184"/>
      <c r="R253" s="184"/>
      <c r="S253" s="208"/>
      <c r="T253" s="182"/>
    </row>
    <row r="254" spans="3:20" ht="48" customHeight="1" x14ac:dyDescent="0.2">
      <c r="C254" s="179"/>
      <c r="F254" s="164"/>
      <c r="G254" s="164"/>
      <c r="H254" s="210"/>
      <c r="I254" s="155"/>
      <c r="J254" s="159"/>
      <c r="K254" s="276"/>
      <c r="L254" s="181"/>
      <c r="M254" s="181"/>
      <c r="N254" s="228"/>
      <c r="O254" s="218"/>
      <c r="P254" s="180"/>
      <c r="Q254" s="184"/>
      <c r="R254" s="184"/>
      <c r="S254" s="208"/>
      <c r="T254" s="182"/>
    </row>
    <row r="255" spans="3:20" ht="48" customHeight="1" x14ac:dyDescent="0.2">
      <c r="C255" s="179"/>
      <c r="F255" s="164"/>
      <c r="G255" s="164"/>
      <c r="H255" s="210"/>
      <c r="I255" s="155"/>
      <c r="J255" s="159"/>
      <c r="K255" s="276"/>
      <c r="L255" s="181"/>
      <c r="M255" s="181"/>
      <c r="N255" s="228"/>
      <c r="O255" s="218"/>
      <c r="P255" s="180"/>
      <c r="Q255" s="184"/>
      <c r="R255" s="184"/>
      <c r="S255" s="208"/>
      <c r="T255" s="182"/>
    </row>
    <row r="256" spans="3:20" ht="48" customHeight="1" x14ac:dyDescent="0.2">
      <c r="C256" s="155"/>
      <c r="F256" s="164"/>
      <c r="G256" s="164"/>
      <c r="H256" s="165"/>
      <c r="I256" s="195"/>
      <c r="J256" s="159"/>
      <c r="K256" s="276"/>
      <c r="L256" s="231"/>
      <c r="M256" s="103"/>
      <c r="N256" s="233"/>
      <c r="O256" s="162"/>
      <c r="P256" s="162"/>
      <c r="Q256" s="184"/>
      <c r="R256" s="184"/>
      <c r="S256" s="208"/>
      <c r="T256" s="182"/>
    </row>
    <row r="257" spans="3:20" ht="48" customHeight="1" x14ac:dyDescent="0.2">
      <c r="C257" s="181"/>
      <c r="D257" s="234"/>
      <c r="E257" s="235"/>
      <c r="F257" s="164"/>
      <c r="G257" s="164"/>
      <c r="H257" s="165"/>
      <c r="I257" s="195"/>
      <c r="J257" s="159"/>
      <c r="K257" s="276"/>
      <c r="L257" s="236"/>
      <c r="M257" s="103"/>
      <c r="N257" s="233"/>
      <c r="O257" s="162"/>
      <c r="P257" s="162"/>
      <c r="Q257" s="184"/>
      <c r="R257" s="184"/>
      <c r="S257" s="208"/>
      <c r="T257" s="182"/>
    </row>
    <row r="258" spans="3:20" ht="48" customHeight="1" x14ac:dyDescent="0.2">
      <c r="C258" s="224"/>
      <c r="F258" s="164"/>
      <c r="G258" s="164"/>
      <c r="H258" s="237"/>
      <c r="I258" s="195"/>
      <c r="J258" s="159"/>
      <c r="K258" s="276"/>
      <c r="L258" s="231"/>
      <c r="M258" s="103"/>
      <c r="N258" s="233"/>
      <c r="O258" s="162"/>
      <c r="P258" s="162"/>
      <c r="Q258" s="184"/>
      <c r="R258" s="184"/>
      <c r="S258" s="208"/>
      <c r="T258" s="182"/>
    </row>
    <row r="259" spans="3:20" ht="48" customHeight="1" x14ac:dyDescent="0.2">
      <c r="C259" s="155"/>
      <c r="F259" s="164"/>
      <c r="G259" s="164"/>
      <c r="H259" s="165"/>
      <c r="I259" s="195"/>
      <c r="J259" s="159"/>
      <c r="K259" s="276"/>
      <c r="L259" s="236"/>
      <c r="M259" s="103"/>
      <c r="N259" s="233"/>
      <c r="O259" s="162"/>
      <c r="P259" s="162"/>
      <c r="Q259" s="184"/>
      <c r="R259" s="184"/>
      <c r="S259" s="208"/>
      <c r="T259" s="182"/>
    </row>
    <row r="260" spans="3:20" ht="48" customHeight="1" x14ac:dyDescent="0.2">
      <c r="C260" s="155"/>
      <c r="F260" s="164"/>
      <c r="G260" s="164"/>
      <c r="H260" s="165"/>
      <c r="I260" s="195"/>
      <c r="J260" s="159"/>
      <c r="K260" s="276"/>
      <c r="L260" s="236"/>
      <c r="M260" s="103"/>
      <c r="N260" s="233"/>
      <c r="O260" s="162"/>
      <c r="P260" s="162"/>
      <c r="Q260" s="184"/>
      <c r="R260" s="184"/>
      <c r="S260" s="208"/>
      <c r="T260" s="182"/>
    </row>
    <row r="261" spans="3:20" ht="48" customHeight="1" x14ac:dyDescent="0.2">
      <c r="C261" s="155"/>
      <c r="F261" s="164"/>
      <c r="G261" s="164"/>
      <c r="H261" s="165"/>
      <c r="I261" s="195"/>
      <c r="J261" s="159"/>
      <c r="K261" s="276"/>
      <c r="L261" s="231"/>
      <c r="M261" s="103"/>
      <c r="N261" s="233"/>
      <c r="O261" s="162"/>
      <c r="P261" s="162"/>
      <c r="Q261" s="184"/>
      <c r="R261" s="184"/>
      <c r="S261" s="208"/>
      <c r="T261" s="182"/>
    </row>
    <row r="262" spans="3:20" ht="48" customHeight="1" x14ac:dyDescent="0.2">
      <c r="C262" s="155"/>
      <c r="F262" s="164"/>
      <c r="G262" s="164"/>
      <c r="H262" s="165"/>
      <c r="I262" s="195"/>
      <c r="J262" s="159"/>
      <c r="K262" s="276"/>
      <c r="L262" s="236"/>
      <c r="M262" s="103"/>
      <c r="N262" s="233"/>
      <c r="O262" s="162"/>
      <c r="P262" s="162"/>
      <c r="Q262" s="184"/>
      <c r="R262" s="184"/>
      <c r="S262" s="208"/>
      <c r="T262" s="182"/>
    </row>
    <row r="263" spans="3:20" ht="48" customHeight="1" x14ac:dyDescent="0.2">
      <c r="C263" s="155"/>
      <c r="F263" s="164"/>
      <c r="G263" s="164"/>
      <c r="H263" s="165"/>
      <c r="I263" s="171"/>
      <c r="J263" s="159"/>
      <c r="K263" s="276"/>
      <c r="L263" s="164"/>
      <c r="M263" s="102"/>
      <c r="N263" s="277"/>
      <c r="O263" s="180"/>
      <c r="P263" s="180"/>
      <c r="Q263" s="184"/>
      <c r="R263" s="184"/>
      <c r="S263" s="208"/>
      <c r="T263" s="182"/>
    </row>
    <row r="264" spans="3:20" ht="48" customHeight="1" x14ac:dyDescent="0.2">
      <c r="C264" s="155"/>
      <c r="F264" s="164"/>
      <c r="G264" s="164"/>
      <c r="H264" s="165"/>
      <c r="I264" s="171"/>
      <c r="J264" s="159"/>
      <c r="K264" s="276"/>
      <c r="L264" s="166"/>
      <c r="M264" s="102"/>
      <c r="N264" s="277"/>
      <c r="O264" s="180"/>
      <c r="P264" s="180"/>
      <c r="Q264" s="184"/>
      <c r="R264" s="184"/>
      <c r="S264" s="208"/>
      <c r="T264" s="182"/>
    </row>
    <row r="265" spans="3:20" ht="48" customHeight="1" x14ac:dyDescent="0.2">
      <c r="C265" s="155"/>
      <c r="F265" s="164"/>
      <c r="G265" s="164"/>
      <c r="H265" s="165"/>
      <c r="I265" s="171"/>
      <c r="J265" s="159"/>
      <c r="K265" s="276"/>
      <c r="L265" s="166"/>
      <c r="M265" s="102"/>
      <c r="N265" s="277"/>
      <c r="O265" s="180"/>
      <c r="P265" s="180"/>
      <c r="Q265" s="184"/>
      <c r="R265" s="184"/>
      <c r="S265" s="208"/>
      <c r="T265" s="182"/>
    </row>
    <row r="266" spans="3:20" ht="48" customHeight="1" x14ac:dyDescent="0.2">
      <c r="C266" s="155"/>
      <c r="F266" s="164"/>
      <c r="G266" s="164"/>
      <c r="H266" s="165"/>
      <c r="I266" s="171"/>
      <c r="J266" s="159"/>
      <c r="K266" s="276"/>
      <c r="L266" s="166"/>
      <c r="M266" s="102"/>
      <c r="N266" s="277"/>
      <c r="O266" s="180"/>
      <c r="P266" s="180"/>
      <c r="Q266" s="184"/>
      <c r="R266" s="184"/>
      <c r="S266" s="208"/>
      <c r="T266" s="182"/>
    </row>
    <row r="267" spans="3:20" ht="48" customHeight="1" x14ac:dyDescent="0.2">
      <c r="C267" s="155"/>
      <c r="F267" s="164"/>
      <c r="G267" s="164"/>
      <c r="H267" s="165"/>
      <c r="I267" s="171"/>
      <c r="J267" s="159"/>
      <c r="K267" s="276"/>
      <c r="L267" s="164"/>
      <c r="M267" s="102"/>
      <c r="N267" s="233"/>
      <c r="O267" s="180"/>
      <c r="P267" s="180"/>
      <c r="Q267" s="184"/>
      <c r="R267" s="184"/>
      <c r="S267" s="208"/>
      <c r="T267" s="182"/>
    </row>
    <row r="268" spans="3:20" ht="48" customHeight="1" x14ac:dyDescent="0.2">
      <c r="C268" s="240"/>
      <c r="F268" s="164"/>
      <c r="G268" s="164"/>
      <c r="H268" s="173"/>
      <c r="I268" s="171"/>
      <c r="J268" s="159"/>
      <c r="K268" s="276"/>
      <c r="L268" s="166"/>
      <c r="M268" s="102"/>
      <c r="N268" s="233"/>
      <c r="O268" s="180"/>
      <c r="P268" s="180"/>
      <c r="Q268" s="184"/>
      <c r="R268" s="184"/>
      <c r="S268" s="208"/>
      <c r="T268" s="182"/>
    </row>
    <row r="269" spans="3:20" ht="48" customHeight="1" x14ac:dyDescent="0.2">
      <c r="C269" s="179"/>
      <c r="F269" s="164"/>
      <c r="G269" s="164"/>
      <c r="H269" s="173"/>
      <c r="J269" s="159"/>
      <c r="K269" s="276"/>
      <c r="L269" s="166"/>
      <c r="M269" s="102"/>
      <c r="N269" s="233"/>
      <c r="O269" s="180"/>
      <c r="P269" s="180"/>
      <c r="Q269" s="184"/>
      <c r="R269" s="184"/>
      <c r="S269" s="208"/>
      <c r="T269" s="182"/>
    </row>
  </sheetData>
  <autoFilter ref="A2:IC113" xr:uid="{00000000-0009-0000-0000-000001000000}"/>
  <mergeCells count="18">
    <mergeCell ref="T1:T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S1"/>
    <mergeCell ref="F1:F2"/>
    <mergeCell ref="A1:A2"/>
    <mergeCell ref="B1:B2"/>
    <mergeCell ref="C1:C2"/>
    <mergeCell ref="D1:D2"/>
    <mergeCell ref="E1:E2"/>
  </mergeCells>
  <phoneticPr fontId="2"/>
  <conditionalFormatting sqref="H1 H270:H64149">
    <cfRule type="cellIs" dxfId="7" priority="26" stopIfTrue="1" operator="equal">
      <formula>"作物"</formula>
    </cfRule>
    <cfRule type="cellIs" dxfId="6" priority="27" stopIfTrue="1" operator="equal">
      <formula>"野菜"</formula>
    </cfRule>
    <cfRule type="cellIs" dxfId="5" priority="28" stopIfTrue="1" operator="equal">
      <formula>"果樹"</formula>
    </cfRule>
  </conditionalFormatting>
  <conditionalFormatting sqref="A186:A64476 A3:A169">
    <cfRule type="cellIs" dxfId="4" priority="30" stopIfTrue="1" operator="equal">
      <formula>"出荷中"</formula>
    </cfRule>
  </conditionalFormatting>
  <conditionalFormatting sqref="A1">
    <cfRule type="cellIs" dxfId="3" priority="22" stopIfTrue="1" operator="equal">
      <formula>"出荷中"</formula>
    </cfRule>
  </conditionalFormatting>
  <conditionalFormatting sqref="B3:B269">
    <cfRule type="expression" dxfId="1" priority="24" stopIfTrue="1">
      <formula>OR($G3:$H3="中止")</formula>
    </cfRule>
    <cfRule type="cellIs" dxfId="0" priority="25" stopIfTrue="1" operator="greaterThan">
      <formula>0</formula>
    </cfRule>
  </conditionalFormatting>
  <conditionalFormatting sqref="A170:A185">
    <cfRule type="cellIs" dxfId="2" priority="3" stopIfTrue="1" operator="equal">
      <formula>"出荷中"</formula>
    </cfRule>
  </conditionalFormatting>
  <pageMargins left="0.51181102362204722" right="0.39370078740157483" top="0.55118110236220474" bottom="0.55118110236220474" header="0.51181102362204722" footer="0.51181102362204722"/>
  <pageSetup paperSize="9" scale="31" fitToHeight="0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45"/>
  <sheetViews>
    <sheetView view="pageBreakPreview" zoomScale="80" zoomScaleNormal="75" zoomScaleSheetLayoutView="80" workbookViewId="0">
      <pane xSplit="5" ySplit="1" topLeftCell="F2" activePane="bottomRight" state="frozen"/>
      <selection activeCell="D309" sqref="D309"/>
      <selection pane="topRight" activeCell="D309" sqref="D309"/>
      <selection pane="bottomLeft" activeCell="D309" sqref="D309"/>
      <selection pane="bottomRight"/>
    </sheetView>
  </sheetViews>
  <sheetFormatPr defaultColWidth="9" defaultRowHeight="13" x14ac:dyDescent="0.2"/>
  <cols>
    <col min="1" max="1" width="4.453125" style="46" customWidth="1"/>
    <col min="2" max="2" width="29.08984375" style="47" customWidth="1"/>
    <col min="3" max="3" width="22.36328125" style="15" customWidth="1"/>
    <col min="4" max="4" width="13.26953125" style="15" customWidth="1"/>
    <col min="5" max="5" width="21.453125" style="47" customWidth="1"/>
    <col min="6" max="6" width="12.6328125" style="21" customWidth="1"/>
    <col min="7" max="7" width="12.6328125" style="48" customWidth="1"/>
    <col min="8" max="8" width="12.6328125" style="21" customWidth="1"/>
    <col min="9" max="9" width="16.36328125" style="46" customWidth="1"/>
    <col min="10" max="10" width="22.7265625" style="46" customWidth="1"/>
    <col min="11" max="13" width="10.36328125" style="47" customWidth="1"/>
    <col min="14" max="14" width="10.08984375" style="49" customWidth="1"/>
    <col min="15" max="15" width="22.90625" style="45" customWidth="1"/>
    <col min="16" max="16" width="26.08984375" style="13" customWidth="1"/>
    <col min="17" max="17" width="12.26953125" style="13" customWidth="1"/>
    <col min="18" max="16384" width="9" style="12"/>
  </cols>
  <sheetData>
    <row r="1" spans="1:17" s="42" customFormat="1" ht="44.25" customHeight="1" x14ac:dyDescent="0.2">
      <c r="A1" s="35" t="s">
        <v>209</v>
      </c>
      <c r="B1" s="36" t="s">
        <v>233</v>
      </c>
      <c r="C1" s="11" t="s">
        <v>110</v>
      </c>
      <c r="D1" s="11" t="s">
        <v>111</v>
      </c>
      <c r="E1" s="38" t="s">
        <v>4</v>
      </c>
      <c r="F1" s="39" t="s">
        <v>5</v>
      </c>
      <c r="G1" s="39" t="s">
        <v>6</v>
      </c>
      <c r="H1" s="39" t="s">
        <v>210</v>
      </c>
      <c r="I1" s="37" t="s">
        <v>1</v>
      </c>
      <c r="J1" s="37" t="s">
        <v>211</v>
      </c>
      <c r="K1" s="37" t="s">
        <v>2</v>
      </c>
      <c r="L1" s="40" t="s">
        <v>8</v>
      </c>
      <c r="M1" s="40" t="s">
        <v>22</v>
      </c>
      <c r="N1" s="37" t="s">
        <v>15</v>
      </c>
      <c r="O1" s="37" t="s">
        <v>12</v>
      </c>
      <c r="P1" s="41"/>
      <c r="Q1" s="41"/>
    </row>
    <row r="2" spans="1:17" s="13" customFormat="1" ht="62.25" customHeight="1" x14ac:dyDescent="0.2">
      <c r="A2" s="129">
        <v>1</v>
      </c>
      <c r="B2" s="266" t="s">
        <v>627</v>
      </c>
      <c r="C2" s="4" t="str">
        <f>VLOOKUP(B2,確認責任者連絡先!$C$3:$E$79,3,FALSE)</f>
        <v>新居浜市田所町3-63</v>
      </c>
      <c r="D2" s="4" t="str">
        <f>VLOOKUP(B2,確認責任者連絡先!$C$3:$F$79,4,FALSE)</f>
        <v>0897-37-1004</v>
      </c>
      <c r="E2" s="298" t="s">
        <v>782</v>
      </c>
      <c r="F2" s="67" t="s">
        <v>783</v>
      </c>
      <c r="G2" s="68" t="s">
        <v>722</v>
      </c>
      <c r="H2" s="68" t="s">
        <v>784</v>
      </c>
      <c r="I2" s="69" t="s">
        <v>763</v>
      </c>
      <c r="J2" s="299" t="s">
        <v>785</v>
      </c>
      <c r="K2" s="90" t="s">
        <v>242</v>
      </c>
      <c r="L2" s="60">
        <v>45170</v>
      </c>
      <c r="M2" s="60">
        <v>45504</v>
      </c>
      <c r="N2" s="70">
        <v>10800</v>
      </c>
      <c r="O2" s="56" t="s">
        <v>786</v>
      </c>
    </row>
    <row r="3" spans="1:17" ht="62.25" customHeight="1" x14ac:dyDescent="0.2">
      <c r="A3" s="297">
        <v>2</v>
      </c>
      <c r="B3" s="130" t="s">
        <v>631</v>
      </c>
      <c r="C3" s="4" t="str">
        <f>VLOOKUP(B3,確認責任者連絡先!$C$3:$E$79,3,FALSE)</f>
        <v>八幡浜市保内町喜木1-110-1</v>
      </c>
      <c r="D3" s="4" t="str">
        <f>VLOOKUP(B3,確認責任者連絡先!$C$3:$F$79,4,FALSE)</f>
        <v>0894-36-0055</v>
      </c>
      <c r="E3" s="8" t="s">
        <v>687</v>
      </c>
      <c r="F3" s="300" t="s">
        <v>787</v>
      </c>
      <c r="G3" s="68" t="s">
        <v>736</v>
      </c>
      <c r="H3" s="68" t="s">
        <v>788</v>
      </c>
      <c r="I3" s="69" t="s">
        <v>20</v>
      </c>
      <c r="J3" s="268" t="s">
        <v>762</v>
      </c>
      <c r="K3" s="76" t="s">
        <v>9</v>
      </c>
      <c r="L3" s="62">
        <v>45154</v>
      </c>
      <c r="M3" s="62">
        <v>45535</v>
      </c>
      <c r="N3" s="79">
        <v>67248</v>
      </c>
      <c r="O3" s="301" t="s">
        <v>777</v>
      </c>
    </row>
    <row r="4" spans="1:17" ht="62.25" customHeight="1" x14ac:dyDescent="0.2">
      <c r="A4" s="297">
        <v>3</v>
      </c>
      <c r="B4" s="130" t="s">
        <v>632</v>
      </c>
      <c r="C4" s="4" t="str">
        <f>VLOOKUP(B4,確認責任者連絡先!$C$3:$E$79,3,FALSE)</f>
        <v>宇和島市三間町務田180-1</v>
      </c>
      <c r="D4" s="4" t="str">
        <f>VLOOKUP(B4,確認責任者連絡先!$C$3:$F$79,4,FALSE)</f>
        <v>0895-58-1122</v>
      </c>
      <c r="E4" s="80" t="s">
        <v>688</v>
      </c>
      <c r="F4" s="300" t="s">
        <v>710</v>
      </c>
      <c r="G4" s="68" t="s">
        <v>737</v>
      </c>
      <c r="H4" s="68" t="s">
        <v>789</v>
      </c>
      <c r="I4" s="69" t="s">
        <v>20</v>
      </c>
      <c r="J4" s="268" t="s">
        <v>762</v>
      </c>
      <c r="K4" s="90" t="s">
        <v>9</v>
      </c>
      <c r="L4" s="62">
        <v>45158</v>
      </c>
      <c r="M4" s="62">
        <v>45523</v>
      </c>
      <c r="N4" s="72">
        <v>43950</v>
      </c>
      <c r="O4" s="301" t="s">
        <v>778</v>
      </c>
    </row>
    <row r="5" spans="1:17" ht="62.25" customHeight="1" x14ac:dyDescent="0.2">
      <c r="A5" s="297">
        <v>4</v>
      </c>
      <c r="B5" s="130" t="s">
        <v>632</v>
      </c>
      <c r="C5" s="4" t="str">
        <f>VLOOKUP(B5,確認責任者連絡先!$C$3:$E$79,3,FALSE)</f>
        <v>宇和島市三間町務田180-1</v>
      </c>
      <c r="D5" s="4" t="str">
        <f>VLOOKUP(B5,確認責任者連絡先!$C$3:$F$79,4,FALSE)</f>
        <v>0895-58-1122</v>
      </c>
      <c r="E5" s="80" t="s">
        <v>689</v>
      </c>
      <c r="F5" s="300" t="s">
        <v>711</v>
      </c>
      <c r="G5" s="68" t="s">
        <v>738</v>
      </c>
      <c r="H5" s="68" t="s">
        <v>790</v>
      </c>
      <c r="I5" s="69" t="s">
        <v>20</v>
      </c>
      <c r="J5" s="268" t="s">
        <v>762</v>
      </c>
      <c r="K5" s="90" t="s">
        <v>9</v>
      </c>
      <c r="L5" s="62">
        <v>45158</v>
      </c>
      <c r="M5" s="62">
        <v>45523</v>
      </c>
      <c r="N5" s="72">
        <v>42060</v>
      </c>
      <c r="O5" s="301" t="s">
        <v>778</v>
      </c>
    </row>
    <row r="6" spans="1:17" ht="62.25" customHeight="1" x14ac:dyDescent="0.2">
      <c r="A6" s="297">
        <v>5</v>
      </c>
      <c r="B6" s="130" t="s">
        <v>632</v>
      </c>
      <c r="C6" s="4" t="str">
        <f>VLOOKUP(B6,確認責任者連絡先!$C$3:$E$79,3,FALSE)</f>
        <v>宇和島市三間町務田180-1</v>
      </c>
      <c r="D6" s="4" t="str">
        <f>VLOOKUP(B6,確認責任者連絡先!$C$3:$F$79,4,FALSE)</f>
        <v>0895-58-1122</v>
      </c>
      <c r="E6" s="80" t="s">
        <v>689</v>
      </c>
      <c r="F6" s="300" t="s">
        <v>712</v>
      </c>
      <c r="G6" s="68" t="s">
        <v>739</v>
      </c>
      <c r="H6" s="68" t="s">
        <v>791</v>
      </c>
      <c r="I6" s="69" t="s">
        <v>20</v>
      </c>
      <c r="J6" s="268" t="s">
        <v>762</v>
      </c>
      <c r="K6" s="90" t="s">
        <v>9</v>
      </c>
      <c r="L6" s="62">
        <v>45158</v>
      </c>
      <c r="M6" s="62">
        <v>45523</v>
      </c>
      <c r="N6" s="72">
        <v>4509</v>
      </c>
      <c r="O6" s="301" t="s">
        <v>778</v>
      </c>
    </row>
    <row r="7" spans="1:17" ht="62.25" customHeight="1" x14ac:dyDescent="0.2">
      <c r="A7" s="297">
        <v>6</v>
      </c>
      <c r="B7" s="130" t="s">
        <v>632</v>
      </c>
      <c r="C7" s="4" t="str">
        <f>VLOOKUP(B7,確認責任者連絡先!$C$3:$E$79,3,FALSE)</f>
        <v>宇和島市三間町務田180-1</v>
      </c>
      <c r="D7" s="4" t="str">
        <f>VLOOKUP(B7,確認責任者連絡先!$C$3:$F$79,4,FALSE)</f>
        <v>0895-58-1122</v>
      </c>
      <c r="E7" s="80" t="s">
        <v>690</v>
      </c>
      <c r="F7" s="300" t="s">
        <v>713</v>
      </c>
      <c r="G7" s="68" t="s">
        <v>740</v>
      </c>
      <c r="H7" s="68" t="s">
        <v>792</v>
      </c>
      <c r="I7" s="69" t="s">
        <v>20</v>
      </c>
      <c r="J7" s="268" t="s">
        <v>762</v>
      </c>
      <c r="K7" s="90" t="s">
        <v>9</v>
      </c>
      <c r="L7" s="62">
        <v>45158</v>
      </c>
      <c r="M7" s="62">
        <v>45523</v>
      </c>
      <c r="N7" s="72">
        <v>9658</v>
      </c>
      <c r="O7" s="301" t="s">
        <v>778</v>
      </c>
    </row>
    <row r="8" spans="1:17" ht="62.25" customHeight="1" x14ac:dyDescent="0.2">
      <c r="A8" s="297">
        <v>7</v>
      </c>
      <c r="B8" s="130" t="s">
        <v>632</v>
      </c>
      <c r="C8" s="4" t="str">
        <f>VLOOKUP(B8,確認責任者連絡先!$C$3:$E$79,3,FALSE)</f>
        <v>宇和島市三間町務田180-1</v>
      </c>
      <c r="D8" s="4" t="str">
        <f>VLOOKUP(B8,確認責任者連絡先!$C$3:$F$79,4,FALSE)</f>
        <v>0895-58-1122</v>
      </c>
      <c r="E8" s="80" t="s">
        <v>691</v>
      </c>
      <c r="F8" s="300" t="s">
        <v>714</v>
      </c>
      <c r="G8" s="68" t="s">
        <v>741</v>
      </c>
      <c r="H8" s="68" t="s">
        <v>793</v>
      </c>
      <c r="I8" s="69" t="s">
        <v>20</v>
      </c>
      <c r="J8" s="268" t="s">
        <v>762</v>
      </c>
      <c r="K8" s="90" t="s">
        <v>9</v>
      </c>
      <c r="L8" s="62">
        <v>45158</v>
      </c>
      <c r="M8" s="62">
        <v>45523</v>
      </c>
      <c r="N8" s="72">
        <v>6274</v>
      </c>
      <c r="O8" s="301" t="s">
        <v>778</v>
      </c>
    </row>
    <row r="9" spans="1:17" ht="62.25" customHeight="1" x14ac:dyDescent="0.2">
      <c r="A9" s="297">
        <v>8</v>
      </c>
      <c r="B9" s="130" t="s">
        <v>632</v>
      </c>
      <c r="C9" s="4" t="str">
        <f>VLOOKUP(B9,確認責任者連絡先!$C$3:$E$79,3,FALSE)</f>
        <v>宇和島市三間町務田180-1</v>
      </c>
      <c r="D9" s="4" t="str">
        <f>VLOOKUP(B9,確認責任者連絡先!$C$3:$F$79,4,FALSE)</f>
        <v>0895-58-1122</v>
      </c>
      <c r="E9" s="80" t="s">
        <v>692</v>
      </c>
      <c r="F9" s="300" t="s">
        <v>715</v>
      </c>
      <c r="G9" s="68" t="s">
        <v>742</v>
      </c>
      <c r="H9" s="68" t="s">
        <v>794</v>
      </c>
      <c r="I9" s="69" t="s">
        <v>20</v>
      </c>
      <c r="J9" s="268" t="s">
        <v>762</v>
      </c>
      <c r="K9" s="90" t="s">
        <v>9</v>
      </c>
      <c r="L9" s="62">
        <v>45214</v>
      </c>
      <c r="M9" s="62">
        <v>45579</v>
      </c>
      <c r="N9" s="72">
        <v>15875</v>
      </c>
      <c r="O9" s="301" t="s">
        <v>778</v>
      </c>
    </row>
    <row r="10" spans="1:17" ht="62.25" customHeight="1" x14ac:dyDescent="0.2">
      <c r="A10" s="297">
        <v>9</v>
      </c>
      <c r="B10" s="130" t="s">
        <v>632</v>
      </c>
      <c r="C10" s="4" t="str">
        <f>VLOOKUP(B10,確認責任者連絡先!$C$3:$E$79,3,FALSE)</f>
        <v>宇和島市三間町務田180-1</v>
      </c>
      <c r="D10" s="4" t="str">
        <f>VLOOKUP(B10,確認責任者連絡先!$C$3:$F$79,4,FALSE)</f>
        <v>0895-58-1122</v>
      </c>
      <c r="E10" s="80" t="s">
        <v>693</v>
      </c>
      <c r="F10" s="300" t="s">
        <v>716</v>
      </c>
      <c r="G10" s="68" t="s">
        <v>743</v>
      </c>
      <c r="H10" s="68" t="s">
        <v>795</v>
      </c>
      <c r="I10" s="69" t="s">
        <v>20</v>
      </c>
      <c r="J10" s="268" t="s">
        <v>764</v>
      </c>
      <c r="K10" s="90" t="s">
        <v>9</v>
      </c>
      <c r="L10" s="62">
        <v>45179</v>
      </c>
      <c r="M10" s="62">
        <v>45544</v>
      </c>
      <c r="N10" s="72">
        <v>10423</v>
      </c>
      <c r="O10" s="301" t="s">
        <v>778</v>
      </c>
    </row>
    <row r="11" spans="1:17" ht="62.25" customHeight="1" x14ac:dyDescent="0.2">
      <c r="A11" s="297">
        <v>10</v>
      </c>
      <c r="B11" s="130" t="s">
        <v>633</v>
      </c>
      <c r="C11" s="4" t="str">
        <f>VLOOKUP(B11,確認責任者連絡先!$C$3:$E$79,3,FALSE)</f>
        <v>八幡浜市1079</v>
      </c>
      <c r="D11" s="4" t="str">
        <f>VLOOKUP(B11,確認責任者連絡先!$C$3:$F$79,4,FALSE)</f>
        <v>0894-22-0070</v>
      </c>
      <c r="E11" s="81" t="s">
        <v>689</v>
      </c>
      <c r="F11" s="300" t="s">
        <v>717</v>
      </c>
      <c r="G11" s="68" t="s">
        <v>744</v>
      </c>
      <c r="H11" s="68" t="s">
        <v>796</v>
      </c>
      <c r="I11" s="131" t="s">
        <v>20</v>
      </c>
      <c r="J11" s="268" t="s">
        <v>762</v>
      </c>
      <c r="K11" s="302" t="s">
        <v>9</v>
      </c>
      <c r="L11" s="62">
        <v>45163</v>
      </c>
      <c r="M11" s="62">
        <v>45555</v>
      </c>
      <c r="N11" s="72">
        <v>58709</v>
      </c>
      <c r="O11" s="301" t="s">
        <v>797</v>
      </c>
    </row>
    <row r="12" spans="1:17" ht="62.25" customHeight="1" x14ac:dyDescent="0.2">
      <c r="A12" s="297">
        <v>11</v>
      </c>
      <c r="B12" s="130" t="s">
        <v>634</v>
      </c>
      <c r="C12" s="4" t="str">
        <f>VLOOKUP(B12,確認責任者連絡先!$C$3:$E$79,3,FALSE)</f>
        <v>宇和島市津島町甲1112番地7</v>
      </c>
      <c r="D12" s="4" t="str">
        <f>VLOOKUP(B12,確認責任者連絡先!$C$3:$F$79,4,FALSE)</f>
        <v>0895-32-5758</v>
      </c>
      <c r="E12" s="80" t="s">
        <v>689</v>
      </c>
      <c r="F12" s="66" t="s">
        <v>718</v>
      </c>
      <c r="G12" s="68" t="s">
        <v>745</v>
      </c>
      <c r="H12" s="68" t="s">
        <v>798</v>
      </c>
      <c r="I12" s="69" t="s">
        <v>763</v>
      </c>
      <c r="J12" s="268" t="s">
        <v>762</v>
      </c>
      <c r="K12" s="90" t="s">
        <v>9</v>
      </c>
      <c r="L12" s="60">
        <v>45148</v>
      </c>
      <c r="M12" s="60">
        <v>45503</v>
      </c>
      <c r="N12" s="72">
        <v>1355</v>
      </c>
      <c r="O12" s="301" t="s">
        <v>799</v>
      </c>
    </row>
    <row r="13" spans="1:17" ht="62.25" customHeight="1" x14ac:dyDescent="0.2">
      <c r="A13" s="297">
        <v>12</v>
      </c>
      <c r="B13" s="130" t="s">
        <v>335</v>
      </c>
      <c r="C13" s="4" t="str">
        <f>VLOOKUP(B13,確認責任者連絡先!$C$3:$E$79,3,FALSE)</f>
        <v>西予市宇和町卯之町2-462</v>
      </c>
      <c r="D13" s="4" t="str">
        <f>VLOOKUP(B13,確認責任者連絡先!$C$3:$F$79,4,FALSE)</f>
        <v>0894-62-1211</v>
      </c>
      <c r="E13" s="8" t="s">
        <v>154</v>
      </c>
      <c r="F13" s="68" t="s">
        <v>719</v>
      </c>
      <c r="G13" s="68" t="s">
        <v>746</v>
      </c>
      <c r="H13" s="68" t="s">
        <v>800</v>
      </c>
      <c r="I13" s="76" t="s">
        <v>3</v>
      </c>
      <c r="J13" s="268" t="s">
        <v>765</v>
      </c>
      <c r="K13" s="76" t="s">
        <v>29</v>
      </c>
      <c r="L13" s="61">
        <v>45153</v>
      </c>
      <c r="M13" s="61">
        <v>45529</v>
      </c>
      <c r="N13" s="79">
        <v>9295</v>
      </c>
      <c r="O13" s="301" t="s">
        <v>801</v>
      </c>
    </row>
    <row r="14" spans="1:17" ht="62.25" customHeight="1" x14ac:dyDescent="0.2">
      <c r="A14" s="297">
        <v>13</v>
      </c>
      <c r="B14" s="3" t="s">
        <v>1080</v>
      </c>
      <c r="C14" s="4" t="str">
        <f>VLOOKUP(B14,確認責任者連絡先!$C$3:$E$79,3,FALSE)</f>
        <v>松山市辻町13-5</v>
      </c>
      <c r="D14" s="4" t="str">
        <f>VLOOKUP(B14,確認責任者連絡先!$C$3:$F$79,4,FALSE)</f>
        <v>089-923-8670</v>
      </c>
      <c r="E14" s="80" t="s">
        <v>1084</v>
      </c>
      <c r="F14" s="65" t="s">
        <v>944</v>
      </c>
      <c r="G14" s="308" t="s">
        <v>988</v>
      </c>
      <c r="H14" s="59" t="s">
        <v>1096</v>
      </c>
      <c r="I14" s="110" t="s">
        <v>158</v>
      </c>
      <c r="J14" s="310" t="s">
        <v>1022</v>
      </c>
      <c r="K14" s="371" t="s">
        <v>162</v>
      </c>
      <c r="L14" s="63">
        <v>45174</v>
      </c>
      <c r="M14" s="63">
        <v>45534</v>
      </c>
      <c r="N14" s="70">
        <v>59400</v>
      </c>
      <c r="O14" s="78" t="s">
        <v>1133</v>
      </c>
    </row>
    <row r="15" spans="1:17" ht="62.25" customHeight="1" x14ac:dyDescent="0.2">
      <c r="A15" s="297">
        <v>14</v>
      </c>
      <c r="B15" s="3" t="s">
        <v>1080</v>
      </c>
      <c r="C15" s="4" t="str">
        <f>VLOOKUP(B15,確認責任者連絡先!$C$3:$E$79,3,FALSE)</f>
        <v>松山市辻町13-5</v>
      </c>
      <c r="D15" s="4" t="str">
        <f>VLOOKUP(B15,確認責任者連絡先!$C$3:$F$79,4,FALSE)</f>
        <v>089-923-8670</v>
      </c>
      <c r="E15" s="80" t="s">
        <v>1085</v>
      </c>
      <c r="F15" s="367" t="s">
        <v>944</v>
      </c>
      <c r="G15" s="308" t="s">
        <v>988</v>
      </c>
      <c r="H15" s="59" t="s">
        <v>1097</v>
      </c>
      <c r="I15" s="110" t="s">
        <v>158</v>
      </c>
      <c r="J15" s="310" t="s">
        <v>1022</v>
      </c>
      <c r="K15" s="371" t="s">
        <v>162</v>
      </c>
      <c r="L15" s="63">
        <v>45173</v>
      </c>
      <c r="M15" s="63">
        <v>45534</v>
      </c>
      <c r="N15" s="70">
        <v>7560</v>
      </c>
      <c r="O15" s="78" t="s">
        <v>1134</v>
      </c>
    </row>
    <row r="16" spans="1:17" ht="62.25" customHeight="1" x14ac:dyDescent="0.2">
      <c r="A16" s="297">
        <v>15</v>
      </c>
      <c r="B16" s="3" t="s">
        <v>1079</v>
      </c>
      <c r="C16" s="4" t="str">
        <f>VLOOKUP(B16,確認責任者連絡先!$C$3:$E$79,3,FALSE)</f>
        <v>松山市高井町1096-1</v>
      </c>
      <c r="D16" s="4" t="str">
        <f>VLOOKUP(B16,確認責任者連絡先!$C$3:$F$79,4,FALSE)</f>
        <v>089-975-0362</v>
      </c>
      <c r="E16" s="80" t="s">
        <v>1086</v>
      </c>
      <c r="F16" s="65" t="s">
        <v>943</v>
      </c>
      <c r="G16" s="308" t="s">
        <v>987</v>
      </c>
      <c r="H16" s="59" t="s">
        <v>1098</v>
      </c>
      <c r="I16" s="110" t="s">
        <v>161</v>
      </c>
      <c r="J16" s="310" t="s">
        <v>319</v>
      </c>
      <c r="K16" s="371" t="s">
        <v>159</v>
      </c>
      <c r="L16" s="63">
        <v>45179</v>
      </c>
      <c r="M16" s="63">
        <v>45544</v>
      </c>
      <c r="N16" s="70">
        <v>4515</v>
      </c>
      <c r="O16" s="56" t="s">
        <v>1135</v>
      </c>
    </row>
    <row r="17" spans="1:15" ht="62.25" customHeight="1" x14ac:dyDescent="0.2">
      <c r="A17" s="297">
        <v>16</v>
      </c>
      <c r="B17" s="3" t="s">
        <v>1081</v>
      </c>
      <c r="C17" s="4" t="str">
        <f>VLOOKUP(B17,確認責任者連絡先!$C$3:$E$79,3,FALSE)</f>
        <v>伊予郡松前町大字徳丸字五屋敷771-25</v>
      </c>
      <c r="D17" s="4" t="str">
        <f>VLOOKUP(B17,確認責任者連絡先!$C$3:$F$79,4,FALSE)</f>
        <v>089-960-3331</v>
      </c>
      <c r="E17" s="8" t="s">
        <v>1086</v>
      </c>
      <c r="F17" s="65" t="s">
        <v>1093</v>
      </c>
      <c r="G17" s="128" t="s">
        <v>1137</v>
      </c>
      <c r="H17" s="59" t="s">
        <v>1099</v>
      </c>
      <c r="I17" s="2" t="s">
        <v>158</v>
      </c>
      <c r="J17" s="310" t="s">
        <v>1022</v>
      </c>
      <c r="K17" s="76" t="s">
        <v>1123</v>
      </c>
      <c r="L17" s="63">
        <v>45201</v>
      </c>
      <c r="M17" s="63">
        <v>45591</v>
      </c>
      <c r="N17" s="373">
        <v>32400</v>
      </c>
      <c r="O17" s="16" t="s">
        <v>1136</v>
      </c>
    </row>
    <row r="18" spans="1:15" ht="62.25" customHeight="1" x14ac:dyDescent="0.2">
      <c r="A18" s="297">
        <v>17</v>
      </c>
      <c r="B18" s="3" t="s">
        <v>1081</v>
      </c>
      <c r="C18" s="4" t="str">
        <f>VLOOKUP(B18,確認責任者連絡先!$C$3:$E$79,3,FALSE)</f>
        <v>伊予郡松前町大字徳丸字五屋敷771-25</v>
      </c>
      <c r="D18" s="4" t="str">
        <f>VLOOKUP(B18,確認責任者連絡先!$C$3:$F$79,4,FALSE)</f>
        <v>089-960-3331</v>
      </c>
      <c r="E18" s="80" t="s">
        <v>1086</v>
      </c>
      <c r="F18" s="65" t="s">
        <v>944</v>
      </c>
      <c r="G18" s="308" t="s">
        <v>988</v>
      </c>
      <c r="H18" s="59" t="s">
        <v>1100</v>
      </c>
      <c r="I18" s="110" t="s">
        <v>158</v>
      </c>
      <c r="J18" s="310" t="s">
        <v>1022</v>
      </c>
      <c r="K18" s="98" t="s">
        <v>755</v>
      </c>
      <c r="L18" s="63">
        <v>45173</v>
      </c>
      <c r="M18" s="63">
        <v>45563</v>
      </c>
      <c r="N18" s="70">
        <v>270000</v>
      </c>
      <c r="O18" s="16" t="s">
        <v>1138</v>
      </c>
    </row>
    <row r="19" spans="1:15" ht="62.25" customHeight="1" x14ac:dyDescent="0.2">
      <c r="A19" s="297">
        <v>18</v>
      </c>
      <c r="B19" s="3" t="s">
        <v>1081</v>
      </c>
      <c r="C19" s="4" t="str">
        <f>VLOOKUP(B19,確認責任者連絡先!$C$3:$E$79,3,FALSE)</f>
        <v>伊予郡松前町大字徳丸字五屋敷771-25</v>
      </c>
      <c r="D19" s="4" t="str">
        <f>VLOOKUP(B19,確認責任者連絡先!$C$3:$F$79,4,FALSE)</f>
        <v>089-960-3331</v>
      </c>
      <c r="E19" s="80" t="s">
        <v>1087</v>
      </c>
      <c r="F19" s="65" t="s">
        <v>944</v>
      </c>
      <c r="G19" s="308" t="s">
        <v>988</v>
      </c>
      <c r="H19" s="59" t="s">
        <v>1101</v>
      </c>
      <c r="I19" s="110" t="s">
        <v>158</v>
      </c>
      <c r="J19" s="310" t="s">
        <v>1022</v>
      </c>
      <c r="K19" s="371" t="s">
        <v>162</v>
      </c>
      <c r="L19" s="63">
        <v>45173</v>
      </c>
      <c r="M19" s="63">
        <v>45563</v>
      </c>
      <c r="N19" s="70">
        <v>18900</v>
      </c>
      <c r="O19" s="16" t="s">
        <v>1139</v>
      </c>
    </row>
    <row r="20" spans="1:15" ht="62.25" customHeight="1" x14ac:dyDescent="0.2">
      <c r="A20" s="297">
        <v>19</v>
      </c>
      <c r="B20" s="3" t="s">
        <v>1081</v>
      </c>
      <c r="C20" s="4" t="str">
        <f>VLOOKUP(B20,確認責任者連絡先!$C$3:$E$79,3,FALSE)</f>
        <v>伊予郡松前町大字徳丸字五屋敷771-25</v>
      </c>
      <c r="D20" s="4" t="str">
        <f>VLOOKUP(B20,確認責任者連絡先!$C$3:$F$79,4,FALSE)</f>
        <v>089-960-3331</v>
      </c>
      <c r="E20" s="80" t="s">
        <v>1086</v>
      </c>
      <c r="F20" s="65" t="s">
        <v>1094</v>
      </c>
      <c r="G20" s="128" t="s">
        <v>1008</v>
      </c>
      <c r="H20" s="59" t="s">
        <v>1102</v>
      </c>
      <c r="I20" s="110" t="s">
        <v>158</v>
      </c>
      <c r="J20" s="310" t="s">
        <v>1022</v>
      </c>
      <c r="K20" s="371" t="s">
        <v>1124</v>
      </c>
      <c r="L20" s="63">
        <v>45173</v>
      </c>
      <c r="M20" s="63">
        <v>45563</v>
      </c>
      <c r="N20" s="70">
        <v>48600</v>
      </c>
      <c r="O20" s="16" t="s">
        <v>1140</v>
      </c>
    </row>
    <row r="21" spans="1:15" ht="62.25" customHeight="1" x14ac:dyDescent="0.2">
      <c r="A21" s="297">
        <v>20</v>
      </c>
      <c r="B21" s="3" t="s">
        <v>1081</v>
      </c>
      <c r="C21" s="4" t="str">
        <f>VLOOKUP(B21,確認責任者連絡先!$C$3:$E$79,3,FALSE)</f>
        <v>伊予郡松前町大字徳丸字五屋敷771-25</v>
      </c>
      <c r="D21" s="4" t="str">
        <f>VLOOKUP(B21,確認責任者連絡先!$C$3:$F$79,4,FALSE)</f>
        <v>089-960-3331</v>
      </c>
      <c r="E21" s="80" t="s">
        <v>1086</v>
      </c>
      <c r="F21" s="65" t="s">
        <v>1094</v>
      </c>
      <c r="G21" s="128" t="s">
        <v>1008</v>
      </c>
      <c r="H21" s="59" t="s">
        <v>1103</v>
      </c>
      <c r="I21" s="110" t="s">
        <v>158</v>
      </c>
      <c r="J21" s="310" t="s">
        <v>1022</v>
      </c>
      <c r="K21" s="98" t="s">
        <v>1125</v>
      </c>
      <c r="L21" s="63">
        <v>45191</v>
      </c>
      <c r="M21" s="63">
        <v>45560</v>
      </c>
      <c r="N21" s="70">
        <v>45900</v>
      </c>
      <c r="O21" s="16" t="s">
        <v>1141</v>
      </c>
    </row>
    <row r="22" spans="1:15" ht="62.25" customHeight="1" x14ac:dyDescent="0.2">
      <c r="A22" s="297">
        <v>21</v>
      </c>
      <c r="B22" s="3" t="s">
        <v>1081</v>
      </c>
      <c r="C22" s="4" t="str">
        <f>VLOOKUP(B22,確認責任者連絡先!$C$3:$E$79,3,FALSE)</f>
        <v>伊予郡松前町大字徳丸字五屋敷771-25</v>
      </c>
      <c r="D22" s="4" t="str">
        <f>VLOOKUP(B22,確認責任者連絡先!$C$3:$F$79,4,FALSE)</f>
        <v>089-960-3331</v>
      </c>
      <c r="E22" s="80" t="s">
        <v>1088</v>
      </c>
      <c r="F22" s="65" t="s">
        <v>950</v>
      </c>
      <c r="G22" s="308" t="s">
        <v>994</v>
      </c>
      <c r="H22" s="59" t="s">
        <v>1104</v>
      </c>
      <c r="I22" s="110" t="s">
        <v>158</v>
      </c>
      <c r="J22" s="310" t="s">
        <v>1022</v>
      </c>
      <c r="K22" s="371" t="s">
        <v>155</v>
      </c>
      <c r="L22" s="63">
        <v>45215</v>
      </c>
      <c r="M22" s="63">
        <v>45591</v>
      </c>
      <c r="N22" s="70">
        <v>27000</v>
      </c>
      <c r="O22" s="16" t="s">
        <v>1140</v>
      </c>
    </row>
    <row r="23" spans="1:15" ht="62.25" customHeight="1" x14ac:dyDescent="0.2">
      <c r="A23" s="297">
        <v>22</v>
      </c>
      <c r="B23" s="3" t="s">
        <v>1081</v>
      </c>
      <c r="C23" s="4" t="str">
        <f>VLOOKUP(B23,確認責任者連絡先!$C$3:$E$79,3,FALSE)</f>
        <v>伊予郡松前町大字徳丸字五屋敷771-25</v>
      </c>
      <c r="D23" s="4" t="str">
        <f>VLOOKUP(B23,確認責任者連絡先!$C$3:$F$79,4,FALSE)</f>
        <v>089-960-3331</v>
      </c>
      <c r="E23" s="80" t="s">
        <v>1086</v>
      </c>
      <c r="F23" s="65" t="s">
        <v>1095</v>
      </c>
      <c r="G23" s="308" t="s">
        <v>1004</v>
      </c>
      <c r="H23" s="59" t="s">
        <v>1105</v>
      </c>
      <c r="I23" s="110" t="s">
        <v>158</v>
      </c>
      <c r="J23" s="310" t="s">
        <v>1022</v>
      </c>
      <c r="K23" s="371" t="s">
        <v>1126</v>
      </c>
      <c r="L23" s="63">
        <v>45187</v>
      </c>
      <c r="M23" s="63">
        <v>45570</v>
      </c>
      <c r="N23" s="70">
        <v>40500</v>
      </c>
      <c r="O23" s="16" t="s">
        <v>1142</v>
      </c>
    </row>
    <row r="24" spans="1:15" ht="62.25" customHeight="1" x14ac:dyDescent="0.2">
      <c r="A24" s="297">
        <v>23</v>
      </c>
      <c r="B24" s="3" t="s">
        <v>1082</v>
      </c>
      <c r="C24" s="4" t="str">
        <f>VLOOKUP(B24,確認責任者連絡先!$C$3:$E$79,3,FALSE)</f>
        <v>東温市北野田376-1</v>
      </c>
      <c r="D24" s="4" t="str">
        <f>VLOOKUP(B24,確認責任者連絡先!$C$3:$F$79,4,FALSE)</f>
        <v>089-955-1711</v>
      </c>
      <c r="E24" s="80" t="s">
        <v>1086</v>
      </c>
      <c r="F24" s="65" t="s">
        <v>947</v>
      </c>
      <c r="G24" s="308" t="s">
        <v>991</v>
      </c>
      <c r="H24" s="59" t="s">
        <v>1106</v>
      </c>
      <c r="I24" s="110" t="s">
        <v>158</v>
      </c>
      <c r="J24" s="310" t="s">
        <v>1022</v>
      </c>
      <c r="K24" s="371" t="s">
        <v>162</v>
      </c>
      <c r="L24" s="63">
        <v>45170</v>
      </c>
      <c r="M24" s="63">
        <v>45535</v>
      </c>
      <c r="N24" s="70">
        <v>13500</v>
      </c>
      <c r="O24" s="16" t="s">
        <v>1143</v>
      </c>
    </row>
    <row r="25" spans="1:15" ht="62.25" customHeight="1" x14ac:dyDescent="0.2">
      <c r="A25" s="297">
        <v>24</v>
      </c>
      <c r="B25" s="3" t="s">
        <v>846</v>
      </c>
      <c r="C25" s="4" t="str">
        <f>VLOOKUP(B25,確認責任者連絡先!$C$3:$E$79,3,FALSE)</f>
        <v>上浮穴郡久万高原町入野517</v>
      </c>
      <c r="D25" s="4" t="str">
        <f>VLOOKUP(B25,確認責任者連絡先!$C$3:$F$79,4,FALSE)</f>
        <v>0892-21-0394</v>
      </c>
      <c r="E25" s="80" t="s">
        <v>1086</v>
      </c>
      <c r="F25" s="65" t="s">
        <v>947</v>
      </c>
      <c r="G25" s="308" t="s">
        <v>991</v>
      </c>
      <c r="H25" s="59" t="s">
        <v>1107</v>
      </c>
      <c r="I25" s="110" t="s">
        <v>158</v>
      </c>
      <c r="J25" s="310" t="s">
        <v>1022</v>
      </c>
      <c r="K25" s="371" t="s">
        <v>162</v>
      </c>
      <c r="L25" s="63">
        <v>45170</v>
      </c>
      <c r="M25" s="63">
        <v>45535</v>
      </c>
      <c r="N25" s="70">
        <v>26730</v>
      </c>
      <c r="O25" s="16" t="s">
        <v>1144</v>
      </c>
    </row>
    <row r="26" spans="1:15" ht="62.25" customHeight="1" x14ac:dyDescent="0.2">
      <c r="A26" s="297">
        <v>25</v>
      </c>
      <c r="B26" s="3" t="s">
        <v>1078</v>
      </c>
      <c r="C26" s="4" t="str">
        <f>VLOOKUP(B26,確認責任者連絡先!$C$3:$E$79,3,FALSE)</f>
        <v>松山市八反地498</v>
      </c>
      <c r="D26" s="4" t="str">
        <f>VLOOKUP(B26,確認責任者連絡先!$C$3:$F$79,4,FALSE)</f>
        <v>089-946-9811</v>
      </c>
      <c r="E26" s="80" t="s">
        <v>1089</v>
      </c>
      <c r="F26" s="65" t="s">
        <v>946</v>
      </c>
      <c r="G26" s="308" t="s">
        <v>990</v>
      </c>
      <c r="H26" s="59" t="s">
        <v>1108</v>
      </c>
      <c r="I26" s="110" t="s">
        <v>161</v>
      </c>
      <c r="J26" s="310" t="s">
        <v>1127</v>
      </c>
      <c r="K26" s="371" t="s">
        <v>159</v>
      </c>
      <c r="L26" s="63">
        <v>45200</v>
      </c>
      <c r="M26" s="63">
        <v>45566</v>
      </c>
      <c r="N26" s="70">
        <v>5033</v>
      </c>
      <c r="O26" s="16" t="s">
        <v>1145</v>
      </c>
    </row>
    <row r="27" spans="1:15" ht="62.25" customHeight="1" x14ac:dyDescent="0.2">
      <c r="A27" s="297">
        <v>26</v>
      </c>
      <c r="B27" s="3" t="s">
        <v>848</v>
      </c>
      <c r="C27" s="4" t="str">
        <f>VLOOKUP(B27,確認責任者連絡先!$C$3:$E$79,3,FALSE)</f>
        <v>伊予郡松前町大字北川原79-1</v>
      </c>
      <c r="D27" s="4" t="str">
        <f>VLOOKUP(B27,確認責任者連絡先!$C$3:$F$79,4,FALSE)</f>
        <v>089-971-7319</v>
      </c>
      <c r="E27" s="80" t="s">
        <v>1090</v>
      </c>
      <c r="F27" s="65" t="s">
        <v>953</v>
      </c>
      <c r="G27" s="308" t="s">
        <v>997</v>
      </c>
      <c r="H27" s="59" t="s">
        <v>1109</v>
      </c>
      <c r="I27" s="77" t="s">
        <v>156</v>
      </c>
      <c r="J27" s="310" t="s">
        <v>319</v>
      </c>
      <c r="K27" s="371" t="s">
        <v>1128</v>
      </c>
      <c r="L27" s="63">
        <v>45184</v>
      </c>
      <c r="M27" s="63">
        <v>45626</v>
      </c>
      <c r="N27" s="70">
        <v>72000</v>
      </c>
      <c r="O27" s="16" t="s">
        <v>1146</v>
      </c>
    </row>
    <row r="28" spans="1:15" ht="62.25" customHeight="1" x14ac:dyDescent="0.2">
      <c r="A28" s="297">
        <v>27</v>
      </c>
      <c r="B28" s="3" t="s">
        <v>847</v>
      </c>
      <c r="C28" s="4" t="str">
        <f>VLOOKUP(B28,確認責任者連絡先!$C$3:$E$79,3,FALSE)</f>
        <v>大洲市東大洲1911-1</v>
      </c>
      <c r="D28" s="4" t="str">
        <f>VLOOKUP(B28,確認責任者連絡先!$C$3:$F$79,4,FALSE)</f>
        <v>本社
0893-25-4333
松山営業所
089-983-3231</v>
      </c>
      <c r="E28" s="80" t="s">
        <v>1091</v>
      </c>
      <c r="F28" s="65" t="s">
        <v>948</v>
      </c>
      <c r="G28" s="308" t="s">
        <v>992</v>
      </c>
      <c r="H28" s="59" t="s">
        <v>1110</v>
      </c>
      <c r="I28" s="110" t="s">
        <v>158</v>
      </c>
      <c r="J28" s="310" t="s">
        <v>1129</v>
      </c>
      <c r="K28" s="371" t="s">
        <v>166</v>
      </c>
      <c r="L28" s="63">
        <v>45199</v>
      </c>
      <c r="M28" s="63">
        <v>45580</v>
      </c>
      <c r="N28" s="70">
        <v>7000</v>
      </c>
      <c r="O28" s="16" t="s">
        <v>1147</v>
      </c>
    </row>
    <row r="29" spans="1:15" ht="62.25" customHeight="1" x14ac:dyDescent="0.2">
      <c r="A29" s="297">
        <v>28</v>
      </c>
      <c r="B29" s="3" t="s">
        <v>847</v>
      </c>
      <c r="C29" s="4" t="str">
        <f>VLOOKUP(B29,確認責任者連絡先!$C$3:$E$79,3,FALSE)</f>
        <v>大洲市東大洲1911-1</v>
      </c>
      <c r="D29" s="4" t="str">
        <f>VLOOKUP(B29,確認責任者連絡先!$C$3:$F$79,4,FALSE)</f>
        <v>本社
0893-25-4333
松山営業所
089-983-3231</v>
      </c>
      <c r="E29" s="80" t="s">
        <v>1092</v>
      </c>
      <c r="F29" s="65" t="s">
        <v>949</v>
      </c>
      <c r="G29" s="308" t="s">
        <v>993</v>
      </c>
      <c r="H29" s="59" t="s">
        <v>1111</v>
      </c>
      <c r="I29" s="77" t="s">
        <v>161</v>
      </c>
      <c r="J29" s="310" t="s">
        <v>1127</v>
      </c>
      <c r="K29" s="371" t="s">
        <v>166</v>
      </c>
      <c r="L29" s="63">
        <v>45219</v>
      </c>
      <c r="M29" s="63">
        <v>45580</v>
      </c>
      <c r="N29" s="70">
        <v>2250</v>
      </c>
      <c r="O29" s="16" t="s">
        <v>1148</v>
      </c>
    </row>
    <row r="30" spans="1:15" ht="62.25" customHeight="1" x14ac:dyDescent="0.2">
      <c r="A30" s="297">
        <v>29</v>
      </c>
      <c r="B30" s="108" t="s">
        <v>606</v>
      </c>
      <c r="C30" s="4" t="str">
        <f>VLOOKUP(B30,確認責任者連絡先!$C$3:$E$79,3,FALSE)</f>
        <v>宇和島市寄松甲833-4</v>
      </c>
      <c r="D30" s="4" t="str">
        <f>VLOOKUP(B30,確認責任者連絡先!$C$3:$F$79,4,FALSE)</f>
        <v>0895-27-2335</v>
      </c>
      <c r="E30" s="8" t="s">
        <v>689</v>
      </c>
      <c r="F30" s="267" t="s">
        <v>957</v>
      </c>
      <c r="G30" s="308" t="s">
        <v>1001</v>
      </c>
      <c r="H30" s="59" t="s">
        <v>1112</v>
      </c>
      <c r="I30" s="69" t="s">
        <v>20</v>
      </c>
      <c r="J30" s="268" t="s">
        <v>28</v>
      </c>
      <c r="K30" s="90" t="s">
        <v>1130</v>
      </c>
      <c r="L30" s="62">
        <v>45170</v>
      </c>
      <c r="M30" s="62">
        <v>45535</v>
      </c>
      <c r="N30" s="374">
        <v>2610</v>
      </c>
      <c r="O30" s="16" t="s">
        <v>1149</v>
      </c>
    </row>
    <row r="31" spans="1:15" ht="62.25" customHeight="1" x14ac:dyDescent="0.2">
      <c r="A31" s="297">
        <v>30</v>
      </c>
      <c r="B31" s="108" t="s">
        <v>335</v>
      </c>
      <c r="C31" s="4" t="str">
        <f>VLOOKUP(B31,確認責任者連絡先!$C$3:$E$79,3,FALSE)</f>
        <v>西予市宇和町卯之町2-462</v>
      </c>
      <c r="D31" s="4" t="str">
        <f>VLOOKUP(B31,確認責任者連絡先!$C$3:$F$79,4,FALSE)</f>
        <v>0894-62-1211</v>
      </c>
      <c r="E31" s="8" t="s">
        <v>928</v>
      </c>
      <c r="F31" s="68" t="s">
        <v>365</v>
      </c>
      <c r="G31" s="308" t="s">
        <v>1004</v>
      </c>
      <c r="H31" s="59" t="s">
        <v>1113</v>
      </c>
      <c r="I31" s="69" t="s">
        <v>20</v>
      </c>
      <c r="J31" s="268" t="s">
        <v>28</v>
      </c>
      <c r="K31" s="90" t="s">
        <v>29</v>
      </c>
      <c r="L31" s="60">
        <v>45214</v>
      </c>
      <c r="M31" s="60">
        <v>45550</v>
      </c>
      <c r="N31" s="71">
        <v>27000</v>
      </c>
      <c r="O31" s="16" t="s">
        <v>1150</v>
      </c>
    </row>
    <row r="32" spans="1:15" ht="62.25" customHeight="1" x14ac:dyDescent="0.2">
      <c r="A32" s="297">
        <v>31</v>
      </c>
      <c r="B32" s="108" t="s">
        <v>335</v>
      </c>
      <c r="C32" s="4" t="str">
        <f>VLOOKUP(B32,確認責任者連絡先!$C$3:$E$79,3,FALSE)</f>
        <v>西予市宇和町卯之町2-462</v>
      </c>
      <c r="D32" s="4" t="str">
        <f>VLOOKUP(B32,確認責任者連絡先!$C$3:$F$79,4,FALSE)</f>
        <v>0894-62-1211</v>
      </c>
      <c r="E32" s="8" t="s">
        <v>257</v>
      </c>
      <c r="F32" s="68" t="s">
        <v>367</v>
      </c>
      <c r="G32" s="308" t="s">
        <v>1006</v>
      </c>
      <c r="H32" s="59" t="s">
        <v>1114</v>
      </c>
      <c r="I32" s="69" t="s">
        <v>20</v>
      </c>
      <c r="J32" s="268" t="s">
        <v>28</v>
      </c>
      <c r="K32" s="90" t="s">
        <v>29</v>
      </c>
      <c r="L32" s="60">
        <v>45214</v>
      </c>
      <c r="M32" s="60">
        <v>45184</v>
      </c>
      <c r="N32" s="71">
        <v>9800</v>
      </c>
      <c r="O32" s="16" t="s">
        <v>1151</v>
      </c>
    </row>
    <row r="33" spans="1:15" ht="62.25" customHeight="1" x14ac:dyDescent="0.2">
      <c r="A33" s="297">
        <v>32</v>
      </c>
      <c r="B33" s="108" t="s">
        <v>614</v>
      </c>
      <c r="C33" s="4" t="str">
        <f>VLOOKUP(B33,確認責任者連絡先!$C$3:$E$79,3,FALSE)</f>
        <v>宇和島市栄町港3丁目303</v>
      </c>
      <c r="D33" s="4" t="str">
        <f>VLOOKUP(B33,確認責任者連絡先!$C$3:$F$79,4,FALSE)</f>
        <v>0895-22-8111</v>
      </c>
      <c r="E33" s="366" t="s">
        <v>689</v>
      </c>
      <c r="F33" s="267" t="s">
        <v>961</v>
      </c>
      <c r="G33" s="308" t="s">
        <v>1152</v>
      </c>
      <c r="H33" s="59" t="s">
        <v>1115</v>
      </c>
      <c r="I33" s="69" t="s">
        <v>763</v>
      </c>
      <c r="J33" s="268" t="s">
        <v>28</v>
      </c>
      <c r="K33" s="372" t="s">
        <v>1131</v>
      </c>
      <c r="L33" s="60">
        <v>45170</v>
      </c>
      <c r="M33" s="60">
        <v>45535</v>
      </c>
      <c r="N33" s="71">
        <v>5400</v>
      </c>
      <c r="O33" s="16" t="s">
        <v>1153</v>
      </c>
    </row>
    <row r="34" spans="1:15" ht="62.25" customHeight="1" x14ac:dyDescent="0.2">
      <c r="A34" s="297">
        <v>33</v>
      </c>
      <c r="B34" s="108" t="s">
        <v>30</v>
      </c>
      <c r="C34" s="4" t="str">
        <f>VLOOKUP(B34,確認責任者連絡先!$C$3:$E$79,3,FALSE)</f>
        <v>大洲市東大洲198番地</v>
      </c>
      <c r="D34" s="4" t="str">
        <f>VLOOKUP(B34,確認責任者連絡先!$C$3:$F$79,4,FALSE)</f>
        <v>0893-24-4181</v>
      </c>
      <c r="E34" s="80" t="s">
        <v>930</v>
      </c>
      <c r="F34" s="267" t="s">
        <v>962</v>
      </c>
      <c r="G34" s="308" t="s">
        <v>1009</v>
      </c>
      <c r="H34" s="59" t="s">
        <v>1116</v>
      </c>
      <c r="I34" s="69" t="s">
        <v>763</v>
      </c>
      <c r="J34" s="268" t="s">
        <v>28</v>
      </c>
      <c r="K34" s="76" t="s">
        <v>31</v>
      </c>
      <c r="L34" s="64">
        <v>45200</v>
      </c>
      <c r="M34" s="64">
        <v>45535</v>
      </c>
      <c r="N34" s="140">
        <v>2700</v>
      </c>
      <c r="O34" s="16" t="s">
        <v>1154</v>
      </c>
    </row>
    <row r="35" spans="1:15" ht="62.25" customHeight="1" x14ac:dyDescent="0.2">
      <c r="A35" s="297">
        <v>34</v>
      </c>
      <c r="B35" s="108" t="s">
        <v>30</v>
      </c>
      <c r="C35" s="4" t="str">
        <f>VLOOKUP(B35,確認責任者連絡先!$C$3:$E$79,3,FALSE)</f>
        <v>大洲市東大洲198番地</v>
      </c>
      <c r="D35" s="4" t="str">
        <f>VLOOKUP(B35,確認責任者連絡先!$C$3:$F$79,4,FALSE)</f>
        <v>0893-24-4181</v>
      </c>
      <c r="E35" s="80" t="s">
        <v>930</v>
      </c>
      <c r="F35" s="267" t="s">
        <v>962</v>
      </c>
      <c r="G35" s="308" t="s">
        <v>1009</v>
      </c>
      <c r="H35" s="59" t="s">
        <v>1117</v>
      </c>
      <c r="I35" s="69" t="s">
        <v>763</v>
      </c>
      <c r="J35" s="268" t="s">
        <v>28</v>
      </c>
      <c r="K35" s="76" t="s">
        <v>31</v>
      </c>
      <c r="L35" s="64">
        <v>45189</v>
      </c>
      <c r="M35" s="64">
        <v>45565</v>
      </c>
      <c r="N35" s="140">
        <v>10500</v>
      </c>
      <c r="O35" s="16" t="s">
        <v>1155</v>
      </c>
    </row>
    <row r="36" spans="1:15" ht="62.25" customHeight="1" x14ac:dyDescent="0.2">
      <c r="A36" s="297">
        <v>35</v>
      </c>
      <c r="B36" s="108" t="s">
        <v>30</v>
      </c>
      <c r="C36" s="4" t="str">
        <f>VLOOKUP(B36,確認責任者連絡先!$C$3:$E$79,3,FALSE)</f>
        <v>大洲市東大洲198番地</v>
      </c>
      <c r="D36" s="4" t="str">
        <f>VLOOKUP(B36,確認責任者連絡先!$C$3:$F$79,4,FALSE)</f>
        <v>0893-24-4181</v>
      </c>
      <c r="E36" s="80" t="s">
        <v>930</v>
      </c>
      <c r="F36" s="267" t="s">
        <v>962</v>
      </c>
      <c r="G36" s="308" t="s">
        <v>1009</v>
      </c>
      <c r="H36" s="59" t="s">
        <v>1118</v>
      </c>
      <c r="I36" s="69" t="s">
        <v>763</v>
      </c>
      <c r="J36" s="268" t="s">
        <v>28</v>
      </c>
      <c r="K36" s="76" t="s">
        <v>31</v>
      </c>
      <c r="L36" s="64">
        <v>45200</v>
      </c>
      <c r="M36" s="64">
        <v>45657</v>
      </c>
      <c r="N36" s="140">
        <v>22500</v>
      </c>
      <c r="O36" s="16" t="s">
        <v>1155</v>
      </c>
    </row>
    <row r="37" spans="1:15" ht="62.25" customHeight="1" x14ac:dyDescent="0.2">
      <c r="A37" s="297">
        <v>36</v>
      </c>
      <c r="B37" s="108" t="s">
        <v>30</v>
      </c>
      <c r="C37" s="4" t="str">
        <f>VLOOKUP(B37,確認責任者連絡先!$C$3:$E$79,3,FALSE)</f>
        <v>大洲市東大洲198番地</v>
      </c>
      <c r="D37" s="4" t="str">
        <f>VLOOKUP(B37,確認責任者連絡先!$C$3:$F$79,4,FALSE)</f>
        <v>0893-24-4181</v>
      </c>
      <c r="E37" s="80" t="s">
        <v>26</v>
      </c>
      <c r="F37" s="68" t="s">
        <v>368</v>
      </c>
      <c r="G37" s="308" t="s">
        <v>1010</v>
      </c>
      <c r="H37" s="59" t="s">
        <v>1119</v>
      </c>
      <c r="I37" s="76" t="s">
        <v>3</v>
      </c>
      <c r="J37" s="268" t="s">
        <v>27</v>
      </c>
      <c r="K37" s="76" t="s">
        <v>31</v>
      </c>
      <c r="L37" s="64">
        <v>45214</v>
      </c>
      <c r="M37" s="64">
        <v>45565</v>
      </c>
      <c r="N37" s="140">
        <v>27000</v>
      </c>
      <c r="O37" s="16" t="s">
        <v>1154</v>
      </c>
    </row>
    <row r="38" spans="1:15" ht="62.25" customHeight="1" x14ac:dyDescent="0.2">
      <c r="A38" s="297">
        <v>37</v>
      </c>
      <c r="B38" s="108" t="s">
        <v>30</v>
      </c>
      <c r="C38" s="4" t="str">
        <f>VLOOKUP(B38,確認責任者連絡先!$C$3:$E$79,3,FALSE)</f>
        <v>大洲市東大洲198番地</v>
      </c>
      <c r="D38" s="4" t="str">
        <f>VLOOKUP(B38,確認責任者連絡先!$C$3:$F$79,4,FALSE)</f>
        <v>0893-24-4181</v>
      </c>
      <c r="E38" s="80" t="s">
        <v>26</v>
      </c>
      <c r="F38" s="68" t="s">
        <v>368</v>
      </c>
      <c r="G38" s="308" t="s">
        <v>1010</v>
      </c>
      <c r="H38" s="59" t="s">
        <v>1120</v>
      </c>
      <c r="I38" s="76" t="s">
        <v>3</v>
      </c>
      <c r="J38" s="268" t="s">
        <v>27</v>
      </c>
      <c r="K38" s="76" t="s">
        <v>31</v>
      </c>
      <c r="L38" s="64">
        <v>45214</v>
      </c>
      <c r="M38" s="64">
        <v>45565</v>
      </c>
      <c r="N38" s="140">
        <v>53200</v>
      </c>
      <c r="O38" s="16" t="s">
        <v>1155</v>
      </c>
    </row>
    <row r="39" spans="1:15" ht="62.25" customHeight="1" x14ac:dyDescent="0.2">
      <c r="A39" s="297">
        <v>38</v>
      </c>
      <c r="B39" s="130" t="s">
        <v>850</v>
      </c>
      <c r="C39" s="4" t="str">
        <f>VLOOKUP(B39,確認責任者連絡先!$C$3:$E$79,3,FALSE)</f>
        <v>宇和島市吉田町河内甲1471</v>
      </c>
      <c r="D39" s="4" t="str">
        <f>VLOOKUP(B39,確認責任者連絡先!$C$3:$F$79,4,FALSE)</f>
        <v>0895-52-1937</v>
      </c>
      <c r="E39" s="80" t="s">
        <v>931</v>
      </c>
      <c r="F39" s="267" t="s">
        <v>963</v>
      </c>
      <c r="G39" s="308" t="s">
        <v>1011</v>
      </c>
      <c r="H39" s="59" t="s">
        <v>1121</v>
      </c>
      <c r="I39" s="69" t="s">
        <v>763</v>
      </c>
      <c r="J39" s="268" t="s">
        <v>28</v>
      </c>
      <c r="K39" s="76" t="s">
        <v>1132</v>
      </c>
      <c r="L39" s="60">
        <v>45170</v>
      </c>
      <c r="M39" s="60">
        <v>45535</v>
      </c>
      <c r="N39" s="71">
        <v>99745</v>
      </c>
      <c r="O39" s="16" t="s">
        <v>1156</v>
      </c>
    </row>
    <row r="40" spans="1:15" ht="62.25" customHeight="1" x14ac:dyDescent="0.2">
      <c r="A40" s="297">
        <v>39</v>
      </c>
      <c r="B40" s="130" t="s">
        <v>853</v>
      </c>
      <c r="C40" s="4" t="str">
        <f>VLOOKUP(B40,確認責任者連絡先!$C$3:$E$79,3,FALSE)</f>
        <v>北宇和郡松野町延野々1510-1</v>
      </c>
      <c r="D40" s="4" t="str">
        <f>VLOOKUP(B40,確認責任者連絡先!$C$3:$F$79,4,FALSE)</f>
        <v>0895-20-5006</v>
      </c>
      <c r="E40" s="8" t="s">
        <v>935</v>
      </c>
      <c r="F40" s="368" t="s">
        <v>967</v>
      </c>
      <c r="G40" s="308" t="s">
        <v>1015</v>
      </c>
      <c r="H40" s="369" t="s">
        <v>1122</v>
      </c>
      <c r="I40" s="99" t="s">
        <v>20</v>
      </c>
      <c r="J40" s="311" t="s">
        <v>28</v>
      </c>
      <c r="K40" s="90" t="s">
        <v>1033</v>
      </c>
      <c r="L40" s="325">
        <v>45158</v>
      </c>
      <c r="M40" s="325">
        <v>45524</v>
      </c>
      <c r="N40" s="140">
        <v>2594</v>
      </c>
      <c r="O40" s="16" t="s">
        <v>1157</v>
      </c>
    </row>
    <row r="41" spans="1:15" ht="62.25" customHeight="1" x14ac:dyDescent="0.2">
      <c r="A41" s="297">
        <v>40</v>
      </c>
      <c r="B41" s="3" t="s">
        <v>1404</v>
      </c>
      <c r="C41" s="4" t="str">
        <f>VLOOKUP(B41,確認責任者連絡先!$C$3:$E$79,3,FALSE)</f>
        <v>松山市樽味3丁目2-40</v>
      </c>
      <c r="D41" s="4" t="str">
        <f>VLOOKUP(B41,確認責任者連絡先!$C$3:$F$79,4,FALSE)</f>
        <v>089-946-9911</v>
      </c>
      <c r="E41" s="80" t="s">
        <v>1405</v>
      </c>
      <c r="F41" s="65" t="s">
        <v>1304</v>
      </c>
      <c r="G41" s="68" t="s">
        <v>1347</v>
      </c>
      <c r="H41" s="68" t="s">
        <v>1406</v>
      </c>
      <c r="I41" s="2" t="s">
        <v>1407</v>
      </c>
      <c r="J41" s="310" t="s">
        <v>1127</v>
      </c>
      <c r="K41" s="139" t="s">
        <v>1408</v>
      </c>
      <c r="L41" s="63">
        <v>45231</v>
      </c>
      <c r="M41" s="63">
        <v>45291</v>
      </c>
      <c r="N41" s="70">
        <v>180</v>
      </c>
      <c r="O41" s="58" t="s">
        <v>1409</v>
      </c>
    </row>
    <row r="42" spans="1:15" ht="62.25" customHeight="1" x14ac:dyDescent="0.2">
      <c r="A42" s="73"/>
      <c r="B42" s="9"/>
      <c r="C42" s="7"/>
      <c r="D42" s="7"/>
      <c r="E42" s="1"/>
      <c r="F42" s="370"/>
      <c r="G42" s="132"/>
      <c r="H42" s="370"/>
      <c r="I42" s="90"/>
      <c r="J42" s="82"/>
      <c r="K42" s="19"/>
      <c r="L42" s="20"/>
      <c r="M42" s="20"/>
      <c r="N42" s="144"/>
      <c r="O42" s="58"/>
    </row>
    <row r="43" spans="1:15" ht="62.25" customHeight="1" x14ac:dyDescent="0.2">
      <c r="A43" s="73"/>
      <c r="B43" s="143"/>
      <c r="C43" s="120"/>
      <c r="D43" s="118"/>
      <c r="E43" s="8"/>
      <c r="F43" s="370"/>
      <c r="G43" s="132"/>
      <c r="H43" s="370"/>
      <c r="I43" s="141"/>
      <c r="J43" s="141"/>
      <c r="K43" s="57"/>
      <c r="L43" s="63"/>
      <c r="M43" s="63"/>
      <c r="N43" s="8"/>
      <c r="O43" s="142"/>
    </row>
    <row r="44" spans="1:15" ht="42.75" customHeight="1" x14ac:dyDescent="0.2">
      <c r="A44" s="133"/>
    </row>
    <row r="45" spans="1:15" ht="42.75" customHeight="1" x14ac:dyDescent="0.2">
      <c r="A45" s="134"/>
    </row>
  </sheetData>
  <autoFilter ref="A1:Q45" xr:uid="{00000000-0009-0000-0000-000002000000}"/>
  <phoneticPr fontId="2"/>
  <pageMargins left="0.31496062992125984" right="0.19685039370078741" top="0.47244094488188981" bottom="0.51181102362204722" header="0.19685039370078741" footer="0.19685039370078741"/>
  <pageSetup paperSize="8" scale="2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XDZ60"/>
  <sheetViews>
    <sheetView view="pageBreakPreview" zoomScale="90" zoomScaleNormal="100" zoomScaleSheetLayoutView="90" workbookViewId="0">
      <selection activeCell="C6" sqref="C6"/>
    </sheetView>
  </sheetViews>
  <sheetFormatPr defaultColWidth="9" defaultRowHeight="13" x14ac:dyDescent="0.2"/>
  <cols>
    <col min="1" max="1" width="3.90625" style="22" customWidth="1"/>
    <col min="2" max="2" width="3" style="22" customWidth="1"/>
    <col min="3" max="3" width="42.36328125" style="23" customWidth="1"/>
    <col min="4" max="4" width="12.08984375" style="24" customWidth="1"/>
    <col min="5" max="5" width="33.36328125" style="22" customWidth="1"/>
    <col min="6" max="6" width="16.08984375" style="24" customWidth="1"/>
    <col min="7" max="16384" width="9" style="22"/>
  </cols>
  <sheetData>
    <row r="1" spans="1:6" ht="24" customHeight="1" x14ac:dyDescent="0.2">
      <c r="A1" s="111"/>
      <c r="B1" s="111"/>
      <c r="C1" s="75" t="s">
        <v>504</v>
      </c>
      <c r="D1" s="112"/>
      <c r="E1" s="111"/>
      <c r="F1" s="112"/>
    </row>
    <row r="2" spans="1:6" ht="15" customHeight="1" x14ac:dyDescent="0.2">
      <c r="A2" s="113"/>
      <c r="B2" s="113"/>
      <c r="C2" s="114" t="s">
        <v>175</v>
      </c>
      <c r="D2" s="115" t="s">
        <v>32</v>
      </c>
      <c r="E2" s="116" t="s">
        <v>114</v>
      </c>
      <c r="F2" s="115" t="s">
        <v>33</v>
      </c>
    </row>
    <row r="3" spans="1:6" ht="29.25" customHeight="1" x14ac:dyDescent="0.2">
      <c r="A3" s="113">
        <v>1</v>
      </c>
      <c r="B3" s="443" t="s">
        <v>112</v>
      </c>
      <c r="C3" s="9" t="s">
        <v>226</v>
      </c>
      <c r="D3" s="27" t="s">
        <v>34</v>
      </c>
      <c r="E3" s="25" t="s">
        <v>35</v>
      </c>
      <c r="F3" s="26" t="s">
        <v>118</v>
      </c>
    </row>
    <row r="4" spans="1:6" ht="29.25" customHeight="1" x14ac:dyDescent="0.2">
      <c r="A4" s="113">
        <v>2</v>
      </c>
      <c r="B4" s="443"/>
      <c r="C4" s="7" t="s">
        <v>236</v>
      </c>
      <c r="D4" s="27" t="s">
        <v>36</v>
      </c>
      <c r="E4" s="25" t="s">
        <v>176</v>
      </c>
      <c r="F4" s="26" t="s">
        <v>119</v>
      </c>
    </row>
    <row r="5" spans="1:6" ht="29.25" customHeight="1" x14ac:dyDescent="0.2">
      <c r="A5" s="113">
        <v>3</v>
      </c>
      <c r="B5" s="443"/>
      <c r="C5" s="135" t="s">
        <v>288</v>
      </c>
      <c r="D5" s="26" t="s">
        <v>177</v>
      </c>
      <c r="E5" s="25" t="s">
        <v>37</v>
      </c>
      <c r="F5" s="26" t="s">
        <v>120</v>
      </c>
    </row>
    <row r="6" spans="1:6" ht="29.25" customHeight="1" x14ac:dyDescent="0.2">
      <c r="A6" s="113">
        <v>4</v>
      </c>
      <c r="B6" s="443"/>
      <c r="C6" s="304" t="s">
        <v>1224</v>
      </c>
      <c r="D6" s="27" t="s">
        <v>121</v>
      </c>
      <c r="E6" s="25" t="s">
        <v>38</v>
      </c>
      <c r="F6" s="26" t="s">
        <v>178</v>
      </c>
    </row>
    <row r="7" spans="1:6" ht="29.25" customHeight="1" x14ac:dyDescent="0.2">
      <c r="A7" s="113">
        <v>5</v>
      </c>
      <c r="B7" s="443"/>
      <c r="C7" s="117" t="s">
        <v>228</v>
      </c>
      <c r="D7" s="27" t="s">
        <v>39</v>
      </c>
      <c r="E7" s="25" t="s">
        <v>40</v>
      </c>
      <c r="F7" s="27" t="s">
        <v>41</v>
      </c>
    </row>
    <row r="8" spans="1:6" ht="29.25" customHeight="1" x14ac:dyDescent="0.2">
      <c r="A8" s="113">
        <v>6</v>
      </c>
      <c r="B8" s="443"/>
      <c r="C8" s="7" t="s">
        <v>133</v>
      </c>
      <c r="D8" s="27" t="s">
        <v>42</v>
      </c>
      <c r="E8" s="25" t="s">
        <v>43</v>
      </c>
      <c r="F8" s="26" t="s">
        <v>122</v>
      </c>
    </row>
    <row r="9" spans="1:6" ht="29.25" customHeight="1" x14ac:dyDescent="0.2">
      <c r="A9" s="113">
        <v>7</v>
      </c>
      <c r="B9" s="443"/>
      <c r="C9" s="7" t="s">
        <v>141</v>
      </c>
      <c r="D9" s="27" t="s">
        <v>44</v>
      </c>
      <c r="E9" s="25" t="s">
        <v>123</v>
      </c>
      <c r="F9" s="26" t="s">
        <v>179</v>
      </c>
    </row>
    <row r="10" spans="1:6" ht="29.25" customHeight="1" x14ac:dyDescent="0.2">
      <c r="A10" s="113">
        <v>8</v>
      </c>
      <c r="B10" s="443"/>
      <c r="C10" s="14" t="s">
        <v>30</v>
      </c>
      <c r="D10" s="27" t="s">
        <v>45</v>
      </c>
      <c r="E10" s="25" t="s">
        <v>46</v>
      </c>
      <c r="F10" s="27" t="s">
        <v>180</v>
      </c>
    </row>
    <row r="11" spans="1:6" ht="29.25" customHeight="1" x14ac:dyDescent="0.2">
      <c r="A11" s="113">
        <v>9</v>
      </c>
      <c r="B11" s="443"/>
      <c r="C11" s="135" t="s">
        <v>292</v>
      </c>
      <c r="D11" s="27" t="s">
        <v>47</v>
      </c>
      <c r="E11" s="25" t="s">
        <v>48</v>
      </c>
      <c r="F11" s="27" t="s">
        <v>124</v>
      </c>
    </row>
    <row r="12" spans="1:6" ht="29.25" customHeight="1" x14ac:dyDescent="0.2">
      <c r="A12" s="113">
        <v>10</v>
      </c>
      <c r="B12" s="443"/>
      <c r="C12" s="3" t="s">
        <v>277</v>
      </c>
      <c r="D12" s="27" t="s">
        <v>125</v>
      </c>
      <c r="E12" s="25" t="s">
        <v>117</v>
      </c>
      <c r="F12" s="26" t="s">
        <v>126</v>
      </c>
    </row>
    <row r="13" spans="1:6" ht="29.25" customHeight="1" x14ac:dyDescent="0.2">
      <c r="A13" s="113">
        <v>11</v>
      </c>
      <c r="B13" s="443"/>
      <c r="C13" s="4" t="s">
        <v>311</v>
      </c>
      <c r="D13" s="27" t="s">
        <v>49</v>
      </c>
      <c r="E13" s="25" t="s">
        <v>50</v>
      </c>
      <c r="F13" s="27" t="s">
        <v>51</v>
      </c>
    </row>
    <row r="14" spans="1:6" ht="29.25" customHeight="1" x14ac:dyDescent="0.2">
      <c r="A14" s="113">
        <v>12</v>
      </c>
      <c r="B14" s="444" t="s">
        <v>113</v>
      </c>
      <c r="C14" s="4" t="s">
        <v>225</v>
      </c>
      <c r="D14" s="118" t="s">
        <v>52</v>
      </c>
      <c r="E14" s="113" t="s">
        <v>53</v>
      </c>
      <c r="F14" s="118" t="s">
        <v>54</v>
      </c>
    </row>
    <row r="15" spans="1:6" ht="29.25" customHeight="1" x14ac:dyDescent="0.2">
      <c r="A15" s="113">
        <v>13</v>
      </c>
      <c r="B15" s="445"/>
      <c r="C15" s="4" t="s">
        <v>441</v>
      </c>
      <c r="D15" s="32" t="s">
        <v>442</v>
      </c>
      <c r="E15" s="30" t="s">
        <v>443</v>
      </c>
      <c r="F15" s="118" t="s">
        <v>444</v>
      </c>
    </row>
    <row r="16" spans="1:6" ht="29.25" customHeight="1" x14ac:dyDescent="0.2">
      <c r="A16" s="113">
        <v>14</v>
      </c>
      <c r="B16" s="445"/>
      <c r="C16" s="4" t="s">
        <v>237</v>
      </c>
      <c r="D16" s="118" t="s">
        <v>55</v>
      </c>
      <c r="E16" s="113" t="s">
        <v>56</v>
      </c>
      <c r="F16" s="118" t="s">
        <v>57</v>
      </c>
    </row>
    <row r="17" spans="1:6 16354:16354" ht="29.25" customHeight="1" x14ac:dyDescent="0.2">
      <c r="A17" s="113">
        <v>15</v>
      </c>
      <c r="B17" s="445"/>
      <c r="C17" s="55" t="s">
        <v>136</v>
      </c>
      <c r="D17" s="118" t="s">
        <v>58</v>
      </c>
      <c r="E17" s="113" t="s">
        <v>59</v>
      </c>
      <c r="F17" s="118" t="s">
        <v>60</v>
      </c>
    </row>
    <row r="18" spans="1:6 16354:16354" ht="29.25" customHeight="1" x14ac:dyDescent="0.2">
      <c r="A18" s="113">
        <v>16</v>
      </c>
      <c r="B18" s="445"/>
      <c r="C18" s="7" t="s">
        <v>137</v>
      </c>
      <c r="D18" s="118" t="s">
        <v>61</v>
      </c>
      <c r="E18" s="113" t="s">
        <v>62</v>
      </c>
      <c r="F18" s="118" t="s">
        <v>63</v>
      </c>
    </row>
    <row r="19" spans="1:6 16354:16354" ht="29.25" customHeight="1" x14ac:dyDescent="0.2">
      <c r="A19" s="113">
        <v>17</v>
      </c>
      <c r="B19" s="445"/>
      <c r="C19" s="7" t="s">
        <v>145</v>
      </c>
      <c r="D19" s="118" t="s">
        <v>289</v>
      </c>
      <c r="E19" s="113" t="s">
        <v>290</v>
      </c>
      <c r="F19" s="118" t="s">
        <v>291</v>
      </c>
    </row>
    <row r="20" spans="1:6 16354:16354" ht="29.25" customHeight="1" x14ac:dyDescent="0.2">
      <c r="A20" s="113">
        <v>18</v>
      </c>
      <c r="B20" s="445"/>
      <c r="C20" s="7" t="s">
        <v>142</v>
      </c>
      <c r="D20" s="118" t="s">
        <v>64</v>
      </c>
      <c r="E20" s="113" t="s">
        <v>65</v>
      </c>
      <c r="F20" s="118" t="s">
        <v>66</v>
      </c>
    </row>
    <row r="21" spans="1:6 16354:16354" ht="29.25" customHeight="1" x14ac:dyDescent="0.2">
      <c r="A21" s="113">
        <v>19</v>
      </c>
      <c r="B21" s="445"/>
      <c r="C21" s="7" t="s">
        <v>139</v>
      </c>
      <c r="D21" s="118" t="s">
        <v>67</v>
      </c>
      <c r="E21" s="113" t="s">
        <v>68</v>
      </c>
      <c r="F21" s="118" t="s">
        <v>69</v>
      </c>
    </row>
    <row r="22" spans="1:6 16354:16354" ht="29.25" customHeight="1" x14ac:dyDescent="0.2">
      <c r="A22" s="113">
        <v>20</v>
      </c>
      <c r="B22" s="445"/>
      <c r="C22" s="7" t="s">
        <v>140</v>
      </c>
      <c r="D22" s="118" t="s">
        <v>70</v>
      </c>
      <c r="E22" s="113" t="s">
        <v>71</v>
      </c>
      <c r="F22" s="118" t="s">
        <v>72</v>
      </c>
    </row>
    <row r="23" spans="1:6 16354:16354" ht="29.25" customHeight="1" x14ac:dyDescent="0.2">
      <c r="A23" s="113">
        <v>21</v>
      </c>
      <c r="B23" s="445"/>
      <c r="C23" s="9" t="s">
        <v>135</v>
      </c>
      <c r="D23" s="118" t="s">
        <v>73</v>
      </c>
      <c r="E23" s="113" t="s">
        <v>74</v>
      </c>
      <c r="F23" s="118" t="s">
        <v>75</v>
      </c>
      <c r="XDZ23" s="29"/>
    </row>
    <row r="24" spans="1:6 16354:16354" ht="29.25" customHeight="1" x14ac:dyDescent="0.2">
      <c r="A24" s="113">
        <v>22</v>
      </c>
      <c r="B24" s="445"/>
      <c r="C24" s="7" t="s">
        <v>150</v>
      </c>
      <c r="D24" s="118" t="s">
        <v>76</v>
      </c>
      <c r="E24" s="113" t="s">
        <v>77</v>
      </c>
      <c r="F24" s="118" t="s">
        <v>78</v>
      </c>
    </row>
    <row r="25" spans="1:6 16354:16354" ht="29.25" customHeight="1" x14ac:dyDescent="0.2">
      <c r="A25" s="113">
        <v>23</v>
      </c>
      <c r="B25" s="445"/>
      <c r="C25" s="7" t="s">
        <v>138</v>
      </c>
      <c r="D25" s="118" t="s">
        <v>79</v>
      </c>
      <c r="E25" s="113" t="s">
        <v>80</v>
      </c>
      <c r="F25" s="118" t="s">
        <v>81</v>
      </c>
    </row>
    <row r="26" spans="1:6 16354:16354" ht="29.25" customHeight="1" x14ac:dyDescent="0.2">
      <c r="A26" s="113">
        <v>24</v>
      </c>
      <c r="B26" s="445"/>
      <c r="C26" s="7" t="s">
        <v>146</v>
      </c>
      <c r="D26" s="118" t="s">
        <v>82</v>
      </c>
      <c r="E26" s="113" t="s">
        <v>83</v>
      </c>
      <c r="F26" s="118" t="s">
        <v>84</v>
      </c>
    </row>
    <row r="27" spans="1:6 16354:16354" ht="52" x14ac:dyDescent="0.2">
      <c r="A27" s="113">
        <v>25</v>
      </c>
      <c r="B27" s="445"/>
      <c r="C27" s="7" t="s">
        <v>134</v>
      </c>
      <c r="D27" s="118" t="s">
        <v>45</v>
      </c>
      <c r="E27" s="113" t="s">
        <v>85</v>
      </c>
      <c r="F27" s="119" t="s">
        <v>181</v>
      </c>
    </row>
    <row r="28" spans="1:6 16354:16354" ht="29.25" customHeight="1" x14ac:dyDescent="0.2">
      <c r="A28" s="113">
        <v>26</v>
      </c>
      <c r="B28" s="445"/>
      <c r="C28" s="7" t="s">
        <v>147</v>
      </c>
      <c r="D28" s="118" t="s">
        <v>86</v>
      </c>
      <c r="E28" s="113" t="s">
        <v>87</v>
      </c>
      <c r="F28" s="118" t="s">
        <v>88</v>
      </c>
    </row>
    <row r="29" spans="1:6 16354:16354" ht="29.25" customHeight="1" x14ac:dyDescent="0.2">
      <c r="A29" s="113">
        <v>27</v>
      </c>
      <c r="B29" s="445"/>
      <c r="C29" s="7" t="s">
        <v>152</v>
      </c>
      <c r="D29" s="118" t="s">
        <v>89</v>
      </c>
      <c r="E29" s="113" t="s">
        <v>90</v>
      </c>
      <c r="F29" s="118" t="s">
        <v>91</v>
      </c>
    </row>
    <row r="30" spans="1:6 16354:16354" ht="29.25" customHeight="1" x14ac:dyDescent="0.2">
      <c r="A30" s="113">
        <v>28</v>
      </c>
      <c r="B30" s="445"/>
      <c r="C30" s="7" t="s">
        <v>148</v>
      </c>
      <c r="D30" s="118" t="s">
        <v>92</v>
      </c>
      <c r="E30" s="113" t="s">
        <v>93</v>
      </c>
      <c r="F30" s="118" t="s">
        <v>94</v>
      </c>
    </row>
    <row r="31" spans="1:6 16354:16354" ht="29.25" customHeight="1" x14ac:dyDescent="0.2">
      <c r="A31" s="113">
        <v>29</v>
      </c>
      <c r="B31" s="445"/>
      <c r="C31" s="14" t="s">
        <v>167</v>
      </c>
      <c r="D31" s="118" t="s">
        <v>95</v>
      </c>
      <c r="E31" s="113" t="s">
        <v>96</v>
      </c>
      <c r="F31" s="118" t="s">
        <v>97</v>
      </c>
    </row>
    <row r="32" spans="1:6 16354:16354" ht="29.25" customHeight="1" x14ac:dyDescent="0.2">
      <c r="A32" s="113">
        <v>30</v>
      </c>
      <c r="B32" s="445"/>
      <c r="C32" s="74" t="s">
        <v>169</v>
      </c>
      <c r="D32" s="118" t="s">
        <v>98</v>
      </c>
      <c r="E32" s="113" t="s">
        <v>99</v>
      </c>
      <c r="F32" s="118" t="s">
        <v>100</v>
      </c>
    </row>
    <row r="33" spans="1:6" ht="29.25" customHeight="1" x14ac:dyDescent="0.2">
      <c r="A33" s="113">
        <v>31</v>
      </c>
      <c r="B33" s="445"/>
      <c r="C33" s="3" t="s">
        <v>1083</v>
      </c>
      <c r="D33" s="118" t="s">
        <v>278</v>
      </c>
      <c r="E33" s="113" t="s">
        <v>279</v>
      </c>
      <c r="F33" s="118" t="s">
        <v>280</v>
      </c>
    </row>
    <row r="34" spans="1:6" ht="29.25" customHeight="1" x14ac:dyDescent="0.2">
      <c r="A34" s="113">
        <v>32</v>
      </c>
      <c r="B34" s="445"/>
      <c r="C34" s="9" t="s">
        <v>281</v>
      </c>
      <c r="D34" s="118" t="s">
        <v>282</v>
      </c>
      <c r="E34" s="113" t="s">
        <v>283</v>
      </c>
      <c r="F34" s="118" t="s">
        <v>284</v>
      </c>
    </row>
    <row r="35" spans="1:6" ht="29.25" customHeight="1" x14ac:dyDescent="0.2">
      <c r="A35" s="113">
        <v>33</v>
      </c>
      <c r="B35" s="445"/>
      <c r="C35" s="28" t="s">
        <v>320</v>
      </c>
      <c r="D35" s="118" t="s">
        <v>101</v>
      </c>
      <c r="E35" s="113" t="s">
        <v>102</v>
      </c>
      <c r="F35" s="118" t="s">
        <v>103</v>
      </c>
    </row>
    <row r="36" spans="1:6" ht="29.25" customHeight="1" x14ac:dyDescent="0.2">
      <c r="A36" s="113">
        <v>34</v>
      </c>
      <c r="B36" s="445"/>
      <c r="C36" s="7" t="s">
        <v>259</v>
      </c>
      <c r="D36" s="25" t="s">
        <v>182</v>
      </c>
      <c r="E36" s="31" t="s">
        <v>116</v>
      </c>
      <c r="F36" s="118" t="s">
        <v>127</v>
      </c>
    </row>
    <row r="37" spans="1:6" ht="29.25" customHeight="1" x14ac:dyDescent="0.2">
      <c r="A37" s="113">
        <v>35</v>
      </c>
      <c r="B37" s="445"/>
      <c r="C37" s="33" t="s">
        <v>168</v>
      </c>
      <c r="D37" s="118" t="s">
        <v>104</v>
      </c>
      <c r="E37" s="113" t="s">
        <v>105</v>
      </c>
      <c r="F37" s="118" t="s">
        <v>106</v>
      </c>
    </row>
    <row r="38" spans="1:6" ht="29.25" customHeight="1" x14ac:dyDescent="0.2">
      <c r="A38" s="113">
        <v>36</v>
      </c>
      <c r="B38" s="445"/>
      <c r="C38" s="7" t="s">
        <v>144</v>
      </c>
      <c r="D38" s="118" t="s">
        <v>107</v>
      </c>
      <c r="E38" s="113" t="s">
        <v>108</v>
      </c>
      <c r="F38" s="118" t="s">
        <v>109</v>
      </c>
    </row>
    <row r="39" spans="1:6" ht="29.25" customHeight="1" x14ac:dyDescent="0.2">
      <c r="A39" s="113">
        <v>37</v>
      </c>
      <c r="B39" s="445"/>
      <c r="C39" s="7" t="s">
        <v>143</v>
      </c>
      <c r="D39" s="25" t="s">
        <v>202</v>
      </c>
      <c r="E39" s="31" t="s">
        <v>115</v>
      </c>
      <c r="F39" s="118" t="s">
        <v>183</v>
      </c>
    </row>
    <row r="40" spans="1:6" ht="29.25" customHeight="1" x14ac:dyDescent="0.2">
      <c r="A40" s="113">
        <v>38</v>
      </c>
      <c r="B40" s="445"/>
      <c r="C40" s="7" t="s">
        <v>265</v>
      </c>
      <c r="D40" s="25" t="s">
        <v>184</v>
      </c>
      <c r="E40" s="31" t="s">
        <v>131</v>
      </c>
      <c r="F40" s="27" t="s">
        <v>185</v>
      </c>
    </row>
    <row r="41" spans="1:6" ht="29.25" customHeight="1" x14ac:dyDescent="0.2">
      <c r="A41" s="113">
        <v>39</v>
      </c>
      <c r="B41" s="445"/>
      <c r="C41" s="152" t="s">
        <v>440</v>
      </c>
      <c r="D41" s="25" t="s">
        <v>186</v>
      </c>
      <c r="E41" s="31" t="s">
        <v>128</v>
      </c>
      <c r="F41" s="26" t="s">
        <v>187</v>
      </c>
    </row>
    <row r="42" spans="1:6" ht="29.25" customHeight="1" x14ac:dyDescent="0.2">
      <c r="A42" s="113">
        <v>40</v>
      </c>
      <c r="B42" s="445"/>
      <c r="C42" s="52" t="s">
        <v>505</v>
      </c>
      <c r="D42" s="25" t="s">
        <v>188</v>
      </c>
      <c r="E42" s="31" t="s">
        <v>129</v>
      </c>
      <c r="F42" s="26" t="s">
        <v>130</v>
      </c>
    </row>
    <row r="43" spans="1:6" ht="29.25" customHeight="1" x14ac:dyDescent="0.2">
      <c r="A43" s="113">
        <v>41</v>
      </c>
      <c r="B43" s="445"/>
      <c r="C43" s="4" t="s">
        <v>276</v>
      </c>
      <c r="D43" s="25" t="s">
        <v>189</v>
      </c>
      <c r="E43" s="31" t="s">
        <v>132</v>
      </c>
      <c r="F43" s="26" t="s">
        <v>190</v>
      </c>
    </row>
    <row r="44" spans="1:6" ht="29.25" customHeight="1" x14ac:dyDescent="0.2">
      <c r="A44" s="113">
        <v>42</v>
      </c>
      <c r="B44" s="445"/>
      <c r="C44" s="28" t="s">
        <v>201</v>
      </c>
      <c r="D44" s="25" t="s">
        <v>191</v>
      </c>
      <c r="E44" s="31" t="s">
        <v>170</v>
      </c>
      <c r="F44" s="118" t="s">
        <v>192</v>
      </c>
    </row>
    <row r="45" spans="1:6" ht="29.25" customHeight="1" x14ac:dyDescent="0.2">
      <c r="A45" s="113">
        <v>43</v>
      </c>
      <c r="B45" s="445"/>
      <c r="C45" s="135" t="s">
        <v>285</v>
      </c>
      <c r="D45" s="25" t="s">
        <v>193</v>
      </c>
      <c r="E45" s="31" t="s">
        <v>171</v>
      </c>
      <c r="F45" s="118" t="s">
        <v>194</v>
      </c>
    </row>
    <row r="46" spans="1:6" ht="29.25" customHeight="1" x14ac:dyDescent="0.2">
      <c r="A46" s="113">
        <v>44</v>
      </c>
      <c r="B46" s="445"/>
      <c r="C46" s="4" t="s">
        <v>149</v>
      </c>
      <c r="D46" s="25" t="s">
        <v>195</v>
      </c>
      <c r="E46" s="120" t="s">
        <v>172</v>
      </c>
      <c r="F46" s="118" t="s">
        <v>196</v>
      </c>
    </row>
    <row r="47" spans="1:6" ht="29.25" customHeight="1" x14ac:dyDescent="0.2">
      <c r="A47" s="113">
        <v>45</v>
      </c>
      <c r="B47" s="445"/>
      <c r="C47" s="7" t="s">
        <v>151</v>
      </c>
      <c r="D47" s="118" t="s">
        <v>197</v>
      </c>
      <c r="E47" s="113" t="s">
        <v>173</v>
      </c>
      <c r="F47" s="118" t="s">
        <v>198</v>
      </c>
    </row>
    <row r="48" spans="1:6" ht="29.25" customHeight="1" x14ac:dyDescent="0.2">
      <c r="A48" s="113">
        <v>46</v>
      </c>
      <c r="B48" s="445"/>
      <c r="C48" s="7" t="s">
        <v>232</v>
      </c>
      <c r="D48" s="118" t="s">
        <v>199</v>
      </c>
      <c r="E48" s="113" t="s">
        <v>174</v>
      </c>
      <c r="F48" s="118" t="s">
        <v>200</v>
      </c>
    </row>
    <row r="49" spans="1:11" customFormat="1" ht="28.5" customHeight="1" x14ac:dyDescent="0.2">
      <c r="A49" s="113">
        <v>47</v>
      </c>
      <c r="B49" s="445"/>
      <c r="C49" s="121" t="s">
        <v>260</v>
      </c>
      <c r="D49" s="122" t="s">
        <v>212</v>
      </c>
      <c r="E49" s="123" t="s">
        <v>213</v>
      </c>
      <c r="F49" s="122" t="s">
        <v>214</v>
      </c>
      <c r="G49" s="44"/>
    </row>
    <row r="50" spans="1:11" ht="29.25" customHeight="1" x14ac:dyDescent="0.2">
      <c r="A50" s="113">
        <v>48</v>
      </c>
      <c r="B50" s="124"/>
      <c r="C50" s="43" t="s">
        <v>224</v>
      </c>
      <c r="D50" s="122" t="s">
        <v>221</v>
      </c>
      <c r="E50" s="123" t="s">
        <v>222</v>
      </c>
      <c r="F50" s="122" t="s">
        <v>223</v>
      </c>
    </row>
    <row r="51" spans="1:11" ht="40.5" customHeight="1" x14ac:dyDescent="0.2">
      <c r="A51" s="113">
        <v>49</v>
      </c>
      <c r="B51" s="111"/>
      <c r="C51" s="43" t="s">
        <v>217</v>
      </c>
      <c r="D51" s="125" t="s">
        <v>218</v>
      </c>
      <c r="E51" s="126" t="s">
        <v>219</v>
      </c>
      <c r="F51" s="50" t="s">
        <v>220</v>
      </c>
    </row>
    <row r="52" spans="1:11" customFormat="1" ht="36" customHeight="1" x14ac:dyDescent="0.2">
      <c r="A52" s="113">
        <v>50</v>
      </c>
      <c r="B52" s="125"/>
      <c r="C52" s="43" t="s">
        <v>227</v>
      </c>
      <c r="D52" s="125" t="s">
        <v>229</v>
      </c>
      <c r="E52" s="126" t="s">
        <v>230</v>
      </c>
      <c r="F52" s="50" t="s">
        <v>231</v>
      </c>
      <c r="G52" s="54"/>
      <c r="H52" s="53"/>
      <c r="I52" s="53"/>
      <c r="J52" s="53"/>
      <c r="K52" s="53"/>
    </row>
    <row r="53" spans="1:11" ht="36" customHeight="1" x14ac:dyDescent="0.2">
      <c r="A53" s="113">
        <v>51</v>
      </c>
      <c r="B53" s="125"/>
      <c r="C53" s="93" t="s">
        <v>298</v>
      </c>
      <c r="D53" s="125" t="s">
        <v>263</v>
      </c>
      <c r="E53" s="126" t="s">
        <v>261</v>
      </c>
      <c r="F53" s="50" t="s">
        <v>262</v>
      </c>
    </row>
    <row r="54" spans="1:11" ht="36" customHeight="1" x14ac:dyDescent="0.2">
      <c r="A54" s="113">
        <v>52</v>
      </c>
      <c r="B54" s="125"/>
      <c r="C54" s="43" t="s">
        <v>273</v>
      </c>
      <c r="D54" s="125" t="s">
        <v>275</v>
      </c>
      <c r="E54" s="126" t="s">
        <v>293</v>
      </c>
      <c r="F54" s="50" t="s">
        <v>274</v>
      </c>
    </row>
    <row r="55" spans="1:11" ht="34.5" customHeight="1" x14ac:dyDescent="0.2">
      <c r="A55" s="113">
        <v>53</v>
      </c>
      <c r="B55" s="125"/>
      <c r="C55" s="1" t="s">
        <v>312</v>
      </c>
      <c r="D55" s="125" t="s">
        <v>294</v>
      </c>
      <c r="E55" s="126" t="s">
        <v>313</v>
      </c>
      <c r="F55" s="50" t="s">
        <v>314</v>
      </c>
    </row>
    <row r="56" spans="1:11" ht="34.5" customHeight="1" x14ac:dyDescent="0.2">
      <c r="A56" s="113">
        <v>54</v>
      </c>
      <c r="B56" s="125"/>
      <c r="C56" s="1" t="s">
        <v>324</v>
      </c>
      <c r="D56" s="125" t="s">
        <v>337</v>
      </c>
      <c r="E56" s="126" t="s">
        <v>325</v>
      </c>
      <c r="F56" s="50" t="s">
        <v>329</v>
      </c>
    </row>
    <row r="57" spans="1:11" ht="34.5" customHeight="1" x14ac:dyDescent="0.2">
      <c r="A57" s="113">
        <v>55</v>
      </c>
      <c r="B57" s="125"/>
      <c r="C57" s="1" t="s">
        <v>326</v>
      </c>
      <c r="D57" s="125" t="s">
        <v>336</v>
      </c>
      <c r="E57" s="126" t="s">
        <v>327</v>
      </c>
      <c r="F57" s="50" t="s">
        <v>328</v>
      </c>
    </row>
    <row r="58" spans="1:11" ht="34.5" customHeight="1" x14ac:dyDescent="0.2">
      <c r="A58" s="113">
        <v>56</v>
      </c>
      <c r="B58" s="54"/>
      <c r="C58" s="261" t="s">
        <v>621</v>
      </c>
      <c r="D58" s="262" t="s">
        <v>622</v>
      </c>
      <c r="E58" s="263" t="s">
        <v>623</v>
      </c>
      <c r="F58" s="262" t="s">
        <v>624</v>
      </c>
    </row>
    <row r="59" spans="1:11" ht="33.75" customHeight="1" x14ac:dyDescent="0.2">
      <c r="A59" s="113">
        <v>57</v>
      </c>
      <c r="B59" s="125"/>
      <c r="C59" s="3" t="s">
        <v>1412</v>
      </c>
      <c r="D59" s="395" t="s">
        <v>1413</v>
      </c>
      <c r="E59" s="396" t="s">
        <v>1414</v>
      </c>
      <c r="F59" s="397" t="s">
        <v>1415</v>
      </c>
    </row>
    <row r="60" spans="1:11" x14ac:dyDescent="0.2">
      <c r="C60" s="51"/>
    </row>
  </sheetData>
  <mergeCells count="2">
    <mergeCell ref="B3:B13"/>
    <mergeCell ref="B14:B49"/>
  </mergeCells>
  <phoneticPr fontId="2"/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生産認証一覧（R6.2月審査会時点）</vt:lpstr>
      <vt:lpstr>出荷認証一覧（R6.2月審査会時点）</vt:lpstr>
      <vt:lpstr>精米認証一覧（R6.2月審査会時点）</vt:lpstr>
      <vt:lpstr>確認責任者連絡先</vt:lpstr>
      <vt:lpstr>確認責任者連絡先!Print_Area</vt:lpstr>
      <vt:lpstr>'出荷認証一覧（R6.2月審査会時点）'!Print_Area</vt:lpstr>
      <vt:lpstr>'生産認証一覧（R6.2月審査会時点）'!Print_Area</vt:lpstr>
      <vt:lpstr>'精米認証一覧（R6.2月審査会時点）'!Print_Area</vt:lpstr>
      <vt:lpstr>'出荷認証一覧（R6.2月審査会時点）'!Print_Titles</vt:lpstr>
      <vt:lpstr>'生産認証一覧（R6.2月審査会時点）'!Print_Titles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三好沙季</dc:creator>
  <cp:lastModifiedBy>User</cp:lastModifiedBy>
  <cp:lastPrinted>2022-07-06T02:39:17Z</cp:lastPrinted>
  <dcterms:created xsi:type="dcterms:W3CDTF">2008-10-06T23:25:31Z</dcterms:created>
  <dcterms:modified xsi:type="dcterms:W3CDTF">2024-03-28T00:01:35Z</dcterms:modified>
</cp:coreProperties>
</file>