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08_伊予市\"/>
    </mc:Choice>
  </mc:AlternateContent>
  <xr:revisionPtr revIDLastSave="0" documentId="13_ncr:1_{A4E48294-8F41-4E4D-BB84-9DBC23C29C0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BW34" i="10"/>
  <c r="BW35" i="10" s="1"/>
  <c r="BW36" i="10" s="1"/>
  <c r="BW37" i="10" s="1"/>
  <c r="BW38" i="10" s="1"/>
  <c r="BW39" i="10" s="1"/>
  <c r="BW40" i="10" s="1"/>
  <c r="BW41" i="10" s="1"/>
  <c r="BW42" i="10" s="1"/>
  <c r="BW43" i="10" s="1"/>
  <c r="C34" i="10"/>
  <c r="C35" i="10" s="1"/>
  <c r="CO34" i="10" l="1"/>
  <c r="CO35" i="10" s="1"/>
  <c r="U34" i="10"/>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<sst xmlns="http://schemas.openxmlformats.org/spreadsheetml/2006/main" count="1177" uniqueCount="625">
  <si>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</si>
  <si>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</si>
  <si>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</si>
  <si>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</si>
  <si>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</si>
  <si>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</si>
  <si>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</si>
  <si>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</si>
  <si>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</si>
  <si>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</si>
  <si>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</si>
  <si>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</si>
  <si>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</si>
  <si>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</si>
  <si>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</si>
  <si>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</si>
  <si>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</si>
  <si>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</si>
  <si>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</si>
  <si>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</si>
  <si>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</si>
  <si>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</si>
  <si>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</si>
  <si>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</si>
  <si>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</si>
  <si>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</si>
  <si>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</si>
  <si>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</si>
  <si>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</si>
  <si>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</si>
  <si>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</si>
  <si>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</si>
  <si>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</si>
  <si>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</si>
  <si>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</si>
  <si>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</si>
  <si>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</si>
  <si>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</si>
  <si>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</si>
  <si>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</si>
  <si>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</si>
  <si>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</si>
  <si>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</si>
  <si>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</si>
  <si>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</si>
  <si>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</si>
  <si>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</si>
  <si>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</si>
  <si>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</si>
  <si>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</si>
  <si>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</si>
  <si>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</si>
  <si>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</si>
  <si>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</si>
  <si>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</si>
  <si>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</si>
  <si>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</si>
  <si>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</si>
  <si>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</si>
  <si>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</si>
  <si>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</si>
  <si>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</si>
  <si>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</si>
  <si>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</si>
  <si>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</si>
  <si>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</si>
  <si>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</si>
  <si>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</si>
  <si>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</si>
  <si>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</si>
  <si>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</si>
  <si>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</si>
  <si>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</si>
  <si>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</si>
  <si>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</si>
  <si>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</si>
  <si>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</si>
  <si>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</si>
  <si>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</si>
  <si>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</si>
  <si>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</si>
  <si>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</si>
  <si>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</si>
  <si>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</si>
  <si>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</si>
  <si>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</si>
  <si>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</si>
  <si>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</si>
  <si>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</si>
  <si>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</si>
  <si>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</si>
  <si>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</si>
  <si>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</si>
  <si>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</si>
  <si>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</si>
  <si>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</si>
  <si>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</si>
  <si>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</si>
  <si>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</si>
  <si>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</si>
  <si>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</si>
  <si>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</si>
  <si>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</si>
  <si>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</si>
  <si>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</si>
  <si>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</si>
  <si>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</si>
  <si>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</si>
  <si>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</si>
  <si>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</si>
  <si>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</si>
  <si>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</si>
  <si>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</si>
  <si>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</si>
  <si>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</si>
  <si>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</si>
  <si>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</si>
  <si>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</si>
  <si>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</si>
  <si>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</si>
  <si>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</si>
  <si>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</si>
  <si>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</si>
  <si>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</si>
  <si>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</si>
  <si>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</si>
  <si>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</si>
  <si>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</si>
  <si>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</si>
  <si>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</si>
  <si>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</si>
  <si>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</si>
  <si>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</si>
  <si>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</si>
  <si>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</si>
  <si>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</si>
  <si>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</si>
  <si>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</si>
  <si>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</si>
  <si>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</si>
  <si>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</si>
  <si>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</si>
  <si>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</si>
  <si>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</si>
  <si>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</si>
  <si>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</si>
  <si>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</si>
  <si>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</si>
  <si>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</si>
  <si>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</si>
  <si>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</si>
  <si>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</si>
  <si>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</si>
  <si>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</si>
  <si>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</si>
  <si>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</si>
  <si>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</si>
  <si>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</si>
  <si>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</si>
  <si>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</si>
  <si>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</si>
  <si>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</si>
  <si>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</si>
  <si>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</si>
  <si>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</si>
  <si>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</si>
  <si>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</si>
  <si>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</si>
  <si>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</si>
  <si>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</si>
  <si>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</si>
  <si>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</si>
  <si>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</si>
  <si>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</si>
  <si>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</si>
  <si>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</si>
  <si>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</si>
  <si>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</si>
  <si>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</si>
  <si>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</si>
  <si>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</si>
  <si>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</si>
  <si>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</si>
  <si>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</si>
  <si>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</si>
  <si>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</si>
  <si>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</si>
  <si>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</si>
  <si>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</si>
  <si>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</si>
  <si>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</si>
  <si>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</si>
  <si>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</si>
  <si>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</si>
  <si>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</si>
  <si>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</si>
  <si>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</si>
  <si>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</si>
  <si>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</si>
  <si>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</si>
  <si>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</si>
  <si>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</si>
  <si>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</si>
  <si>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</si>
  <si>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</si>
  <si>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</si>
  <si>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</si>
  <si>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</si>
  <si>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</si>
  <si>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</si>
  <si>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</si>
  <si>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</si>
  <si>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</si>
  <si>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</si>
  <si>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</si>
  <si>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</si>
  <si>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</si>
  <si>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愛媛県伊予市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</si>
  <si>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</si>
  <si>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</si>
  <si>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</si>
  <si>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</si>
  <si>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</si>
  <si>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</si>
  <si>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</si>
  <si>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</si>
  <si>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</si>
  <si>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</si>
  <si>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</si>
  <si>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</si>
  <si>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</si>
  <si>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</si>
  <si>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</si>
  <si>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</si>
  <si>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</si>
  <si>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</si>
  <si>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</si>
  <si>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</si>
  <si>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</si>
  <si>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</si>
  <si>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</si>
  <si>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</si>
  <si>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</si>
  <si>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</si>
  <si>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</si>
  <si>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</si>
  <si>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</si>
  <si>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</si>
  <si>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</si>
  <si>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</si>
  <si>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</si>
  <si>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</si>
  <si>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</si>
  <si>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</si>
  <si>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</si>
  <si>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</si>
  <si>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</si>
  <si>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</si>
  <si>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</si>
  <si>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</si>
  <si>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</si>
  <si>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</si>
  <si>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</si>
  <si>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</si>
  <si>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</si>
  <si>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</si>
  <si>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</si>
  <si>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</si>
  <si>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</si>
  <si>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</si>
  <si>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</si>
  <si>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</si>
  <si>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</si>
  <si>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</si>
  <si>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</si>
  <si>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</si>
  <si>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</si>
  <si>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</si>
  <si>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</si>
  <si>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</si>
  <si>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</si>
  <si>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</si>
  <si>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</si>
  <si>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</si>
  <si>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</si>
  <si>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</si>
  <si>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</si>
  <si>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</si>
  <si>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</si>
  <si>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</si>
  <si>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</si>
  <si>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</si>
  <si>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</si>
  <si>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</si>
  <si>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</si>
  <si>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</si>
  <si>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</si>
  <si>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</si>
  <si>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</si>
  <si>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</si>
  <si>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</si>
  <si>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</si>
  <si>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</si>
  <si>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</si>
  <si>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</si>
  <si>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</si>
  <si>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</si>
  <si>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</si>
  <si>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</si>
  <si>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</si>
  <si>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</si>
  <si>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</si>
  <si>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</si>
  <si>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</si>
  <si>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</si>
  <si>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</si>
  <si>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</si>
  <si>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</si>
  <si>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</si>
  <si>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</si>
  <si>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</si>
  <si>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</si>
  <si>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</si>
  <si>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</si>
  <si>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</si>
  <si>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</si>
  <si>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</si>
  <si>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</si>
  <si>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</si>
  <si>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</si>
  <si>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</si>
  <si>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</si>
  <si>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</si>
  <si>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</si>
  <si>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</si>
  <si>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</si>
  <si>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</si>
  <si>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</si>
  <si>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</si>
  <si>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</si>
  <si>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</si>
  <si>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</si>
  <si>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</si>
  <si>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</si>
  <si>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</si>
  <si>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</si>
  <si>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</si>
  <si>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</si>
  <si>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</si>
  <si>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</si>
  <si>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</si>
  <si>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</si>
  <si>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</si>
  <si>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</si>
  <si>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</si>
  <si>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</si>
  <si>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</si>
  <si>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</si>
  <si>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</si>
  <si>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</si>
  <si>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</si>
  <si>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</si>
  <si>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</si>
  <si>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</si>
  <si>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</si>
  <si>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</si>
  <si>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</si>
  <si>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</si>
  <si>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</si>
  <si>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愛媛県伊予市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</si>
  <si>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</si>
  <si>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</si>
  <si>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</si>
  <si>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</si>
  <si>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</si>
  <si>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</si>
  <si>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</si>
  <si>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</si>
  <si>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</si>
  <si>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</si>
  <si>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</si>
  <si>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</si>
  <si>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</si>
  <si>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</si>
  <si>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</si>
  <si>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</si>
  <si>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</si>
  <si>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</si>
  <si>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</si>
  <si>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</si>
  <si>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</si>
  <si>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</si>
  <si>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</si>
  <si>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</si>
  <si>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</si>
  <si>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</si>
  <si>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</si>
  <si>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</si>
  <si>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</si>
  <si>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</si>
  <si>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</si>
  <si>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</si>
  <si>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</si>
  <si>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</si>
  <si>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</si>
  <si>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</si>
  <si>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</si>
  <si>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</si>
  <si>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</si>
  <si>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</si>
  <si>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</si>
  <si>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</si>
  <si>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伊予港上屋特別会計</t>
    <phoneticPr fontId="5"/>
  </si>
  <si>
    <t>法非適用企業</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</si>
  <si>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</si>
  <si>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</si>
  <si>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</si>
  <si>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</si>
  <si>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</si>
  <si>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</si>
  <si>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</si>
  <si>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</si>
  <si>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</si>
  <si>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</si>
  <si>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</si>
  <si>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</si>
  <si>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</si>
  <si>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</si>
  <si>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</si>
  <si>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</si>
  <si>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</si>
  <si>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</si>
  <si>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</si>
  <si>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</si>
  <si>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</si>
  <si>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</si>
  <si>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</si>
  <si>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</si>
  <si>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</si>
  <si>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</si>
  <si>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</si>
  <si>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</si>
  <si>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</si>
  <si>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</si>
  <si>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</si>
  <si>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</si>
  <si>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</si>
  <si>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</si>
  <si>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</si>
  <si>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</si>
  <si>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</si>
  <si>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</si>
  <si>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</si>
  <si>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</si>
  <si>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</si>
  <si>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</si>
  <si>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</si>
  <si>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</si>
  <si>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</si>
  <si>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</si>
  <si>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</si>
  <si>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</si>
  <si>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</si>
  <si>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</si>
  <si>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</si>
  <si>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</si>
  <si>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</si>
  <si>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</si>
  <si>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</si>
  <si>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</si>
  <si>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</si>
  <si>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</si>
  <si>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</si>
  <si>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</si>
  <si>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</si>
  <si>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</si>
  <si>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</si>
  <si>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</si>
  <si>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</si>
  <si>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</si>
  <si>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</si>
  <si>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</si>
  <si>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</si>
  <si>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</si>
  <si>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</si>
  <si>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</si>
  <si>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</si>
  <si>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</si>
  <si>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t>
    <phoneticPr fontId="5"/>
  </si>
  <si>
    <t>-</t>
    <phoneticPr fontId="5"/>
  </si>
  <si>
    <t>(Ｆ)</t>
    <phoneticPr fontId="5"/>
  </si>
  <si>
    <t>浄化槽整備特別会計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</si>
  <si>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</si>
  <si>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</si>
  <si>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</si>
  <si>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</si>
  <si>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</si>
  <si>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</si>
  <si>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</si>
  <si>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</si>
  <si>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</si>
  <si>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</si>
  <si>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</si>
  <si>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</si>
  <si>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</si>
  <si>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</si>
  <si>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</si>
  <si>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</si>
  <si>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</si>
  <si>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</si>
  <si>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</si>
  <si>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</si>
  <si>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</si>
  <si>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</si>
  <si>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</si>
  <si>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</si>
  <si>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</si>
  <si>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</si>
  <si>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</si>
  <si>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</si>
  <si>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</si>
  <si>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</si>
  <si>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</si>
  <si>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</si>
  <si>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</si>
  <si>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</si>
  <si>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</si>
  <si>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</si>
  <si>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</si>
  <si>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</si>
  <si>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</si>
  <si>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</si>
  <si>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</si>
  <si>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</si>
  <si>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</si>
  <si>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</si>
  <si>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</si>
  <si>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</si>
  <si>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</si>
  <si>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</si>
  <si>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</si>
  <si>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</si>
  <si>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</si>
  <si>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</si>
  <si>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</si>
  <si>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</si>
  <si>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</si>
  <si>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</si>
  <si>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</si>
  <si>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</si>
  <si>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</si>
  <si>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</si>
  <si>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</si>
  <si>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</si>
  <si>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</si>
  <si>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</si>
  <si>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</si>
  <si>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</si>
  <si>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</si>
  <si>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</si>
  <si>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</si>
  <si>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</si>
  <si>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</si>
  <si>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</si>
  <si>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</si>
  <si>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</si>
  <si>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</si>
  <si>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</si>
  <si>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</si>
  <si>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</si>
  <si>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</si>
  <si>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</si>
  <si>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</si>
  <si>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</si>
  <si>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</si>
  <si>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</si>
  <si>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</si>
  <si>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t>
  </si>
  <si>
    <t>▲ 4.73</t>
  </si>
  <si>
    <t>一般会計</t>
  </si>
  <si>
    <t>水道事業会計</t>
  </si>
  <si>
    <t>下水道事業会計</t>
  </si>
  <si>
    <t>介護保険特別会計</t>
  </si>
  <si>
    <t>国民健康保険特別会計（事業勘定）</t>
  </si>
  <si>
    <t>後期高齢者医療特別会計</t>
  </si>
  <si>
    <t>国民健康保険特別会計（診療施設勘定）</t>
  </si>
  <si>
    <t>都市総合文化施設運営事業特別会計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</si>
  <si>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</si>
  <si>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</si>
  <si>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</si>
  <si>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</si>
  <si>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</si>
  <si>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</si>
  <si>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</si>
  <si>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</si>
  <si>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</si>
  <si>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株式会社　プロシーズ</t>
    <rPh sb="0" eb="4">
      <t>カブシキガイシャ</t>
    </rPh>
    <phoneticPr fontId="2"/>
  </si>
  <si>
    <t>株式会社　まちづくり郡中</t>
    <rPh sb="0" eb="4">
      <t>カブシキガイシャ</t>
    </rPh>
    <rPh sb="10" eb="12">
      <t>グンチュウ</t>
    </rPh>
    <phoneticPr fontId="2"/>
  </si>
  <si>
    <t>公共施設等総合管理基金</t>
    <phoneticPr fontId="5"/>
  </si>
  <si>
    <t>―</t>
  </si>
  <si>
    <t>地域福祉振興基金</t>
    <phoneticPr fontId="2"/>
  </si>
  <si>
    <t>合併振興基金</t>
    <phoneticPr fontId="2"/>
  </si>
  <si>
    <t>廃棄物処理施設整備基金</t>
    <phoneticPr fontId="2"/>
  </si>
  <si>
    <t>地域公共交通システム運営基金</t>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</si>
  <si>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</si>
  <si>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</si>
  <si>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</si>
  <si>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</si>
  <si>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</si>
  <si>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</si>
  <si>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</si>
  <si>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</si>
  <si>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</si>
  <si>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</si>
  <si>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</si>
  <si>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</si>
  <si>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</si>
  <si>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</si>
  <si>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</si>
  <si>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</si>
  <si>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6">
      <t>ニチョウ</t>
    </rPh>
    <rPh sb="6" eb="9">
      <t>キョウユウブツ</t>
    </rPh>
    <rPh sb="9" eb="11">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</si>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</sst>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8" xfId="15" applyNumberFormat="1" applyFont="1" applyFill="1" applyBorder="1" applyAlignment="1" applyProtection="1">
      <alignment horizontal="right" vertical="center" shrinkToFit="1"/>
      <protection locked="0"/>
    </xf>
    <xf numFmtId="177" fontId="34" fillId="8" borderId="14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5745-4906-AD54-A833E4D119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65646</c:v>
                </c:pt>
                <c:pt idx="1">
                  <c:v>115417</c:v>
                </c:pt>
                <c:pt idx="2">
                  <c:v>33110</c:v>
                </c:pt>
                <c:pt idx="3">
                  <c:v>23117</c:v>
                </c:pt>
                <c:pt idx="4">
                  <c:v>22013</c:v>
                </c:pt>
              </c:numCache>
            </c:numRef>
          </c:val>
          <c:smooth val="0"/>
          <c:extLst>
            <c:ext xmlns:c16="http://schemas.microsoft.com/office/drawing/2014/chart" uri="{C3380CC4-5D6E-409C-BE32-E72D297353CC}">
              <c16:uniqueId val="{00000001-5745-4906-AD54-A833E4D119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5.68</c:v>
                </c:pt>
                <c:pt idx="1">
                  <c:v>6.04</c:v>
                </c:pt>
                <c:pt idx="2">
                  <c:v>7.99</c:v>
                </c:pt>
                <c:pt idx="3">
                  <c:v>14.72</c:v>
                </c:pt>
                <c:pt idx="4">
                  <c:v>8.89</c:v>
                </c:pt>
              </c:numCache>
            </c:numRef>
          </c:val>
          <c:extLst>
            <c:ext xmlns:c16="http://schemas.microsoft.com/office/drawing/2014/chart" uri="{C3380CC4-5D6E-409C-BE32-E72D297353CC}">
              <c16:uniqueId val="{00000000-10F7-446E-A89C-BBB89C5024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16.78</c:v>
                </c:pt>
                <c:pt idx="1">
                  <c:v>17.87</c:v>
                </c:pt>
                <c:pt idx="2">
                  <c:v>19.37</c:v>
                </c:pt>
                <c:pt idx="3">
                  <c:v>18.59</c:v>
                </c:pt>
                <c:pt idx="4">
                  <c:v>20.59</c:v>
                </c:pt>
              </c:numCache>
            </c:numRef>
          </c:val>
          <c:extLst>
            <c:ext xmlns:c16="http://schemas.microsoft.com/office/drawing/2014/chart" uri="{C3380CC4-5D6E-409C-BE32-E72D297353CC}">
              <c16:uniqueId val="{00000001-10F7-446E-A89C-BBB89C5024F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-1.03</c:v>
                </c:pt>
                <c:pt idx="1">
                  <c:v>1.41</c:v>
                </c:pt>
                <c:pt idx="2">
                  <c:v>3.95</c:v>
                </c:pt>
                <c:pt idx="3">
                  <c:v>7.05</c:v>
                </c:pt>
                <c:pt idx="4">
                  <c:v>-4.7300000000000004</c:v>
                </c:pt>
              </c:numCache>
            </c:numRef>
          </c:val>
          <c:smooth val="0"/>
          <c:extLst>
            <c:ext xmlns:c16="http://schemas.microsoft.com/office/drawing/2014/chart" uri="{C3380CC4-5D6E-409C-BE32-E72D297353CC}">
              <c16:uniqueId val="{00000002-10F7-446E-A89C-BBB89C5024F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0.26</c:v>
                </c:pt>
                <c:pt idx="4">
                  <c:v>#N/A</c:v>
                </c:pt>
                <c:pt idx="5">
                  <c:v>0.02</c:v>
                </c:pt>
                <c:pt idx="6">
                  <c:v>#N/A</c:v>
                </c:pt>
                <c:pt idx="7">
                  <c:v>0.02</c:v>
                </c:pt>
                <c:pt idx="8">
                  <c:v>#N/A</c:v>
                </c:pt>
                <c:pt idx="9">
                  <c:v>0</c:v>
                </c:pt>
              </c:numCache>
            </c:numRef>
          </c:val>
          <c:extLst>
            <c:ext xmlns:c16="http://schemas.microsoft.com/office/drawing/2014/chart" uri="{C3380CC4-5D6E-409C-BE32-E72D297353CC}">
              <c16:uniqueId val="{00000000-22FF-47CD-89B0-1FA4A38C70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FF-47CD-89B0-1FA4A38C70FC}"/>
            </c:ext>
          </c:extLst>
        </c:ser>
        <c:ser>
          <c:idx val="2"/>
          <c:order val="2"/>
          <c:tx>
            <c:strRef>
              <c:f>データシート!$A$29</c:f>
              <c:strCache>
                <c:ptCount val="1"/>
                <c:pt idx="0">
                  <c:v>都市総合文化施設運営事業特別会計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2FF-47CD-89B0-1FA4A38C70FC}"/>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0.13</c:v>
                </c:pt>
                <c:pt idx="8">
                  <c:v>#N/A</c:v>
                </c:pt>
                <c:pt idx="9">
                  <c:v>0.15</c:v>
                </c:pt>
              </c:numCache>
            </c:numRef>
          </c:val>
          <c:extLst>
            <c:ext xmlns:c16="http://schemas.microsoft.com/office/drawing/2014/chart" uri="{C3380CC4-5D6E-409C-BE32-E72D297353CC}">
              <c16:uniqueId val="{00000003-22FF-47CD-89B0-1FA4A38C70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0.17</c:v>
                </c:pt>
                <c:pt idx="4">
                  <c:v>#N/A</c:v>
                </c:pt>
                <c:pt idx="5">
                  <c:v>0.16</c:v>
                </c:pt>
                <c:pt idx="6">
                  <c:v>#N/A</c:v>
                </c:pt>
                <c:pt idx="7">
                  <c:v>0.2</c:v>
                </c:pt>
                <c:pt idx="8">
                  <c:v>#N/A</c:v>
                </c:pt>
                <c:pt idx="9">
                  <c:v>0.17</c:v>
                </c:pt>
              </c:numCache>
            </c:numRef>
          </c:val>
          <c:extLst>
            <c:ext xmlns:c16="http://schemas.microsoft.com/office/drawing/2014/chart" uri="{C3380CC4-5D6E-409C-BE32-E72D297353CC}">
              <c16:uniqueId val="{00000004-22FF-47CD-89B0-1FA4A38C70F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0.31</c:v>
                </c:pt>
                <c:pt idx="2">
                  <c:v>#N/A</c:v>
                </c:pt>
                <c:pt idx="3">
                  <c:v>0.53</c:v>
                </c:pt>
                <c:pt idx="4">
                  <c:v>#N/A</c:v>
                </c:pt>
                <c:pt idx="5">
                  <c:v>0.85</c:v>
                </c:pt>
                <c:pt idx="6">
                  <c:v>#N/A</c:v>
                </c:pt>
                <c:pt idx="7">
                  <c:v>0.65</c:v>
                </c:pt>
                <c:pt idx="8">
                  <c:v>#N/A</c:v>
                </c:pt>
                <c:pt idx="9">
                  <c:v>0.45</c:v>
                </c:pt>
              </c:numCache>
            </c:numRef>
          </c:val>
          <c:extLst>
            <c:ext xmlns:c16="http://schemas.microsoft.com/office/drawing/2014/chart" uri="{C3380CC4-5D6E-409C-BE32-E72D297353CC}">
              <c16:uniqueId val="{00000005-22FF-47CD-89B0-1FA4A38C70F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1.1399999999999999</c:v>
                </c:pt>
                <c:pt idx="2">
                  <c:v>#N/A</c:v>
                </c:pt>
                <c:pt idx="3">
                  <c:v>0.67</c:v>
                </c:pt>
                <c:pt idx="4">
                  <c:v>#N/A</c:v>
                </c:pt>
                <c:pt idx="5">
                  <c:v>1.1200000000000001</c:v>
                </c:pt>
                <c:pt idx="6">
                  <c:v>#N/A</c:v>
                </c:pt>
                <c:pt idx="7">
                  <c:v>1.18</c:v>
                </c:pt>
                <c:pt idx="8">
                  <c:v>#N/A</c:v>
                </c:pt>
                <c:pt idx="9">
                  <c:v>1.8</c:v>
                </c:pt>
              </c:numCache>
            </c:numRef>
          </c:val>
          <c:extLst>
            <c:ext xmlns:c16="http://schemas.microsoft.com/office/drawing/2014/chart" uri="{C3380CC4-5D6E-409C-BE32-E72D297353CC}">
              <c16:uniqueId val="{00000006-22FF-47CD-89B0-1FA4A38C70F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0.67</c:v>
                </c:pt>
                <c:pt idx="6">
                  <c:v>#N/A</c:v>
                </c:pt>
                <c:pt idx="7">
                  <c:v>1.43</c:v>
                </c:pt>
                <c:pt idx="8">
                  <c:v>#N/A</c:v>
                </c:pt>
                <c:pt idx="9">
                  <c:v>1.98</c:v>
                </c:pt>
              </c:numCache>
            </c:numRef>
          </c:val>
          <c:extLst>
            <c:ext xmlns:c16="http://schemas.microsoft.com/office/drawing/2014/chart" uri="{C3380CC4-5D6E-409C-BE32-E72D297353CC}">
              <c16:uniqueId val="{00000007-22FF-47CD-89B0-1FA4A38C70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9.66</c:v>
                </c:pt>
                <c:pt idx="2">
                  <c:v>#N/A</c:v>
                </c:pt>
                <c:pt idx="3">
                  <c:v>9.1999999999999993</c:v>
                </c:pt>
                <c:pt idx="4">
                  <c:v>#N/A</c:v>
                </c:pt>
                <c:pt idx="5">
                  <c:v>8.09</c:v>
                </c:pt>
                <c:pt idx="6">
                  <c:v>#N/A</c:v>
                </c:pt>
                <c:pt idx="7">
                  <c:v>7.58</c:v>
                </c:pt>
                <c:pt idx="8">
                  <c:v>#N/A</c:v>
                </c:pt>
                <c:pt idx="9">
                  <c:v>7.78</c:v>
                </c:pt>
              </c:numCache>
            </c:numRef>
          </c:val>
          <c:extLst>
            <c:ext xmlns:c16="http://schemas.microsoft.com/office/drawing/2014/chart" uri="{C3380CC4-5D6E-409C-BE32-E72D297353CC}">
              <c16:uniqueId val="{00000008-22FF-47CD-89B0-1FA4A38C70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5.67</c:v>
                </c:pt>
                <c:pt idx="2">
                  <c:v>#N/A</c:v>
                </c:pt>
                <c:pt idx="3">
                  <c:v>6.04</c:v>
                </c:pt>
                <c:pt idx="4">
                  <c:v>#N/A</c:v>
                </c:pt>
                <c:pt idx="5">
                  <c:v>7.99</c:v>
                </c:pt>
                <c:pt idx="6">
                  <c:v>#N/A</c:v>
                </c:pt>
                <c:pt idx="7">
                  <c:v>14.71</c:v>
                </c:pt>
                <c:pt idx="8">
                  <c:v>#N/A</c:v>
                </c:pt>
                <c:pt idx="9">
                  <c:v>8.8800000000000008</c:v>
                </c:pt>
              </c:numCache>
            </c:numRef>
          </c:val>
          <c:extLst>
            <c:ext xmlns:c16="http://schemas.microsoft.com/office/drawing/2014/chart" uri="{C3380CC4-5D6E-409C-BE32-E72D297353CC}">
              <c16:uniqueId val="{00000009-22FF-47CD-89B0-1FA4A38C70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1722</c:v>
                </c:pt>
                <c:pt idx="5">
                  <c:v>1786</c:v>
                </c:pt>
                <c:pt idx="8">
                  <c:v>1827</c:v>
                </c:pt>
                <c:pt idx="11">
                  <c:v>1850</c:v>
                </c:pt>
                <c:pt idx="14">
                  <c:v>1814</c:v>
                </c:pt>
              </c:numCache>
            </c:numRef>
          </c:val>
          <c:extLst>
            <c:ext xmlns:c16="http://schemas.microsoft.com/office/drawing/2014/chart" uri="{C3380CC4-5D6E-409C-BE32-E72D297353CC}">
              <c16:uniqueId val="{00000000-549F-4AD6-A101-B38ACF7F31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9F-4AD6-A101-B38ACF7F31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5</c:v>
                </c:pt>
                <c:pt idx="6">
                  <c:v>3</c:v>
                </c:pt>
                <c:pt idx="9">
                  <c:v>6</c:v>
                </c:pt>
                <c:pt idx="12">
                  <c:v>5</c:v>
                </c:pt>
              </c:numCache>
            </c:numRef>
          </c:val>
          <c:extLst>
            <c:ext xmlns:c16="http://schemas.microsoft.com/office/drawing/2014/chart" uri="{C3380CC4-5D6E-409C-BE32-E72D297353CC}">
              <c16:uniqueId val="{00000002-549F-4AD6-A101-B38ACF7F31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111</c:v>
                </c:pt>
                <c:pt idx="3">
                  <c:v>113</c:v>
                </c:pt>
                <c:pt idx="6">
                  <c:v>119</c:v>
                </c:pt>
                <c:pt idx="9">
                  <c:v>127</c:v>
                </c:pt>
                <c:pt idx="12">
                  <c:v>105</c:v>
                </c:pt>
              </c:numCache>
            </c:numRef>
          </c:val>
          <c:extLst>
            <c:ext xmlns:c16="http://schemas.microsoft.com/office/drawing/2014/chart" uri="{C3380CC4-5D6E-409C-BE32-E72D297353CC}">
              <c16:uniqueId val="{00000003-549F-4AD6-A101-B38ACF7F31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704</c:v>
                </c:pt>
                <c:pt idx="3">
                  <c:v>696</c:v>
                </c:pt>
                <c:pt idx="6">
                  <c:v>388</c:v>
                </c:pt>
                <c:pt idx="9">
                  <c:v>383</c:v>
                </c:pt>
                <c:pt idx="12">
                  <c:v>386</c:v>
                </c:pt>
              </c:numCache>
            </c:numRef>
          </c:val>
          <c:extLst>
            <c:ext xmlns:c16="http://schemas.microsoft.com/office/drawing/2014/chart" uri="{C3380CC4-5D6E-409C-BE32-E72D297353CC}">
              <c16:uniqueId val="{00000004-549F-4AD6-A101-B38ACF7F31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9F-4AD6-A101-B38ACF7F31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9F-4AD6-A101-B38ACF7F31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1642</c:v>
                </c:pt>
                <c:pt idx="3">
                  <c:v>1705</c:v>
                </c:pt>
                <c:pt idx="6">
                  <c:v>1836</c:v>
                </c:pt>
                <c:pt idx="9">
                  <c:v>1746</c:v>
                </c:pt>
                <c:pt idx="12">
                  <c:v>1829</c:v>
                </c:pt>
              </c:numCache>
            </c:numRef>
          </c:val>
          <c:extLst>
            <c:ext xmlns:c16="http://schemas.microsoft.com/office/drawing/2014/chart" uri="{C3380CC4-5D6E-409C-BE32-E72D297353CC}">
              <c16:uniqueId val="{00000007-549F-4AD6-A101-B38ACF7F31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741</c:v>
                </c:pt>
                <c:pt idx="2">
                  <c:v>#N/A</c:v>
                </c:pt>
                <c:pt idx="3">
                  <c:v>#N/A</c:v>
                </c:pt>
                <c:pt idx="4">
                  <c:v>733</c:v>
                </c:pt>
                <c:pt idx="5">
                  <c:v>#N/A</c:v>
                </c:pt>
                <c:pt idx="6">
                  <c:v>#N/A</c:v>
                </c:pt>
                <c:pt idx="7">
                  <c:v>519</c:v>
                </c:pt>
                <c:pt idx="8">
                  <c:v>#N/A</c:v>
                </c:pt>
                <c:pt idx="9">
                  <c:v>#N/A</c:v>
                </c:pt>
                <c:pt idx="10">
                  <c:v>412</c:v>
                </c:pt>
                <c:pt idx="11">
                  <c:v>#N/A</c:v>
                </c:pt>
                <c:pt idx="12">
                  <c:v>#N/A</c:v>
                </c:pt>
                <c:pt idx="13">
                  <c:v>511</c:v>
                </c:pt>
                <c:pt idx="14">
                  <c:v>#N/A</c:v>
                </c:pt>
              </c:numCache>
            </c:numRef>
          </c:val>
          <c:smooth val="0"/>
          <c:extLst>
            <c:ext xmlns:c16="http://schemas.microsoft.com/office/drawing/2014/chart" uri="{C3380CC4-5D6E-409C-BE32-E72D297353CC}">
              <c16:uniqueId val="{00000008-549F-4AD6-A101-B38ACF7F31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21705</c:v>
                </c:pt>
                <c:pt idx="5">
                  <c:v>22107</c:v>
                </c:pt>
                <c:pt idx="8">
                  <c:v>21647</c:v>
                </c:pt>
                <c:pt idx="11">
                  <c:v>20808</c:v>
                </c:pt>
                <c:pt idx="14">
                  <c:v>20150</c:v>
                </c:pt>
              </c:numCache>
            </c:numRef>
          </c:val>
          <c:extLst>
            <c:ext xmlns:c16="http://schemas.microsoft.com/office/drawing/2014/chart" uri="{C3380CC4-5D6E-409C-BE32-E72D297353CC}">
              <c16:uniqueId val="{00000000-ECD2-4B69-8D6B-66532D85B7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108</c:v>
                </c:pt>
                <c:pt idx="5">
                  <c:v>108</c:v>
                </c:pt>
                <c:pt idx="8">
                  <c:v>89</c:v>
                </c:pt>
                <c:pt idx="11">
                  <c:v>82</c:v>
                </c:pt>
                <c:pt idx="14">
                  <c:v>56</c:v>
                </c:pt>
              </c:numCache>
            </c:numRef>
          </c:val>
          <c:extLst>
            <c:ext xmlns:c16="http://schemas.microsoft.com/office/drawing/2014/chart" uri="{C3380CC4-5D6E-409C-BE32-E72D297353CC}">
              <c16:uniqueId val="{00000001-ECD2-4B69-8D6B-66532D85B7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4205</c:v>
                </c:pt>
                <c:pt idx="5">
                  <c:v>4009</c:v>
                </c:pt>
                <c:pt idx="8">
                  <c:v>4208</c:v>
                </c:pt>
                <c:pt idx="11">
                  <c:v>4880</c:v>
                </c:pt>
                <c:pt idx="14">
                  <c:v>5652</c:v>
                </c:pt>
              </c:numCache>
            </c:numRef>
          </c:val>
          <c:extLst>
            <c:ext xmlns:c16="http://schemas.microsoft.com/office/drawing/2014/chart" uri="{C3380CC4-5D6E-409C-BE32-E72D297353CC}">
              <c16:uniqueId val="{00000002-ECD2-4B69-8D6B-66532D85B7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D2-4B69-8D6B-66532D85B7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D2-4B69-8D6B-66532D85B7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D2-4B69-8D6B-66532D85B7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1713</c:v>
                </c:pt>
                <c:pt idx="3">
                  <c:v>1661</c:v>
                </c:pt>
                <c:pt idx="6">
                  <c:v>1641</c:v>
                </c:pt>
                <c:pt idx="9">
                  <c:v>1566</c:v>
                </c:pt>
                <c:pt idx="12">
                  <c:v>1561</c:v>
                </c:pt>
              </c:numCache>
            </c:numRef>
          </c:val>
          <c:extLst>
            <c:ext xmlns:c16="http://schemas.microsoft.com/office/drawing/2014/chart" uri="{C3380CC4-5D6E-409C-BE32-E72D297353CC}">
              <c16:uniqueId val="{00000006-ECD2-4B69-8D6B-66532D85B7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720</c:v>
                </c:pt>
                <c:pt idx="3">
                  <c:v>664</c:v>
                </c:pt>
                <c:pt idx="6">
                  <c:v>670</c:v>
                </c:pt>
                <c:pt idx="9">
                  <c:v>547</c:v>
                </c:pt>
                <c:pt idx="12">
                  <c:v>473</c:v>
                </c:pt>
              </c:numCache>
            </c:numRef>
          </c:val>
          <c:extLst>
            <c:ext xmlns:c16="http://schemas.microsoft.com/office/drawing/2014/chart" uri="{C3380CC4-5D6E-409C-BE32-E72D297353CC}">
              <c16:uniqueId val="{00000007-ECD2-4B69-8D6B-66532D85B7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6017</c:v>
                </c:pt>
                <c:pt idx="3">
                  <c:v>5737</c:v>
                </c:pt>
                <c:pt idx="6">
                  <c:v>4501</c:v>
                </c:pt>
                <c:pt idx="9">
                  <c:v>3331</c:v>
                </c:pt>
                <c:pt idx="12">
                  <c:v>2429</c:v>
                </c:pt>
              </c:numCache>
            </c:numRef>
          </c:val>
          <c:extLst>
            <c:ext xmlns:c16="http://schemas.microsoft.com/office/drawing/2014/chart" uri="{C3380CC4-5D6E-409C-BE32-E72D297353CC}">
              <c16:uniqueId val="{00000008-ECD2-4B69-8D6B-66532D85B7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D2-4B69-8D6B-66532D85B7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22687</c:v>
                </c:pt>
                <c:pt idx="3">
                  <c:v>23752</c:v>
                </c:pt>
                <c:pt idx="6">
                  <c:v>23523</c:v>
                </c:pt>
                <c:pt idx="9">
                  <c:v>23222</c:v>
                </c:pt>
                <c:pt idx="12">
                  <c:v>22500</c:v>
                </c:pt>
              </c:numCache>
            </c:numRef>
          </c:val>
          <c:extLst>
            <c:ext xmlns:c16="http://schemas.microsoft.com/office/drawing/2014/chart" uri="{C3380CC4-5D6E-409C-BE32-E72D297353CC}">
              <c16:uniqueId val="{0000000A-ECD2-4B69-8D6B-66532D85B7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5119</c:v>
                </c:pt>
                <c:pt idx="2">
                  <c:v>#N/A</c:v>
                </c:pt>
                <c:pt idx="3">
                  <c:v>#N/A</c:v>
                </c:pt>
                <c:pt idx="4">
                  <c:v>5589</c:v>
                </c:pt>
                <c:pt idx="5">
                  <c:v>#N/A</c:v>
                </c:pt>
                <c:pt idx="6">
                  <c:v>#N/A</c:v>
                </c:pt>
                <c:pt idx="7">
                  <c:v>4390</c:v>
                </c:pt>
                <c:pt idx="8">
                  <c:v>#N/A</c:v>
                </c:pt>
                <c:pt idx="9">
                  <c:v>#N/A</c:v>
                </c:pt>
                <c:pt idx="10">
                  <c:v>2897</c:v>
                </c:pt>
                <c:pt idx="11">
                  <c:v>#N/A</c:v>
                </c:pt>
                <c:pt idx="12">
                  <c:v>#N/A</c:v>
                </c:pt>
                <c:pt idx="13">
                  <c:v>1106</c:v>
                </c:pt>
                <c:pt idx="14">
                  <c:v>#N/A</c:v>
                </c:pt>
              </c:numCache>
            </c:numRef>
          </c:val>
          <c:smooth val="0"/>
          <c:extLst>
            <c:ext xmlns:c16="http://schemas.microsoft.com/office/drawing/2014/chart" uri="{C3380CC4-5D6E-409C-BE32-E72D297353CC}">
              <c16:uniqueId val="{0000000B-ECD2-4B69-8D6B-66532D85B7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2072</c:v>
                </c:pt>
                <c:pt idx="1">
                  <c:v>2072</c:v>
                </c:pt>
                <c:pt idx="2">
                  <c:v>2235</c:v>
                </c:pt>
              </c:numCache>
            </c:numRef>
          </c:val>
          <c:extLst>
            <c:ext xmlns:c16="http://schemas.microsoft.com/office/drawing/2014/chart" uri="{C3380CC4-5D6E-409C-BE32-E72D297353CC}">
              <c16:uniqueId val="{00000000-1499-47CA-9D97-ED256198CE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170</c:v>
                </c:pt>
                <c:pt idx="1">
                  <c:v>370</c:v>
                </c:pt>
                <c:pt idx="2">
                  <c:v>370</c:v>
                </c:pt>
              </c:numCache>
            </c:numRef>
          </c:val>
          <c:extLst>
            <c:ext xmlns:c16="http://schemas.microsoft.com/office/drawing/2014/chart" uri="{C3380CC4-5D6E-409C-BE32-E72D297353CC}">
              <c16:uniqueId val="{00000001-1499-47CA-9D97-ED256198CE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1369</c:v>
                </c:pt>
                <c:pt idx="1">
                  <c:v>2410</c:v>
                </c:pt>
                <c:pt idx="2">
                  <c:v>3281</c:v>
                </c:pt>
              </c:numCache>
            </c:numRef>
          </c:val>
          <c:extLst>
            <c:ext xmlns:c16="http://schemas.microsoft.com/office/drawing/2014/chart" uri="{C3380CC4-5D6E-409C-BE32-E72D297353CC}">
              <c16:uniqueId val="{00000002-1499-47CA-9D97-ED256198CE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年度以降大型建設事業</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（本庁舎、図書館文化ホール建設等）</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完成に伴い、高止まりの状態であったものの、主に公営企業債の順調な償還等よって特に令和２年度は減少に転じた。しかしながら一般会計においては本庁舎等の大型建設事業の元金償還が本格的に始まり、元利償還金の増加が著しいため、引き続き注視す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現在、地方債借入にあっては過疎対策事業債等の交付税算入の見込める地方債のみ選択するなど、分子の額の抑制に努めている。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令和４年度までに実施された一般会計の大型施設整備事業（本庁舎、図書館文化ホール建設等）に伴い、元利償還金の大幅増加が見込まれるため、今後の事業は緊急度や住民ニーズを十分考慮し、持続可能な財政基盤を構築できるよう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また、新たな債務負担行為の設定にも十分注意することとする。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満期一括償還地方債の借入がない。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本市では、地方債を発行する場合は過疎対策事業債等の交付税措置の見込める地方債のみ活用している。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ため一般会計等にかかる地方債の現在高は増加傾向にあるが、将来負担額から控除される基準財政需要額算入見込額が増加し、将来負担比率の分子が増加してもなお、一定程度健全な財政を維持できているものと考え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加えて、本庁舎等の大型建設事業が完了し、地方債の現在高も令和元年度をピークに減少していくことで、今後将来負担はより一層抑制できると考えている。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今後の方向性として、一部事務組合及び公営企業等への負担に十分留意しながら財政運営を行うものとする。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また、充当可能な基金の現在高が十分にないことにも注意しつつ、今後も将来負担額を抑制するとともに、充当可能財源等の増加を図り将来負担比率の減少に努める。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特定目的基金のうち、畑地かんがい用水確保基金、義務教育施設整備基金、森林環境譲与税基金について、目的事業に充当するため取崩しを行った。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定額運用基金以外の基金については、利子分の積立を行うとともに、今後見込まれる経費に対応するため、積立を行った。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百万円の取り崩しがあったものの、積立が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現時点における標準財政規模に対する財政調整基金の割合は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％で、基金残高は適正であり、今後の行財政運営のために、現状維持とする方針である。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特定目的基金については、基金の設置目的に合った事業へ充当していく。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・地域福祉振興基金：在宅福祉の向上、健康づくりの推進及び民間活動の活性化を促進し、地域福祉の振興及び増進を図る。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・地域公共交通システム運営基金：地域住民の生活交通の確保のため導入する地域公共交通システムの適正な管理運営を行う。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・合併振興基金：市民の連帯の強化又は地域振興に要する経費の財源に充てる。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・公共施設等総合管理基金：公共施設等の計画的な新規整備事業、更新整備事業、統廃合事業、長寿命化事業、集約化・複合化事業、除却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事業等に要する経費の財源に充てる。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百万円積み立てたことによる増加。また、小学校施設の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・合併振興基金：市民の連帯の強化又は地域振興に要する経費の財源に充てるため、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・公共施設等総合管理基金：公共施設等の計画的な新規整備事業、更新整備事業、統廃合事業、長寿命化事業、集約化・複合化事業、除却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事業等に要する経費の財源に充てるため、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・公共施設等総合管理基金：公共施設等総合管理計画に基づく事業への充当額が今後も増加することが見込まれ、特に除却事業等に対しても</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本基金の活用を見込んでいる。本基金は柔軟な活用が可能な反面、様々な事業に充当が可能となため、充当先を適切に見極める必要があり、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市の主要プロジェクトの選定に当たって、緊急性や必要性などを十分精査しながら活用を図る。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・義務教育施設整備基金：学校施設の長寿命化改良事業等に活用を図る。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年度は決算剰余金等を活用し、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長期的に見て財政の各種指標が急激に悪化することがないよう、適切な範囲での取崩しとし、バランスもよく見極めながら財政運営を行う。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年度は利子のみ積立を行った。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今後、施設廃止にかかる繰上償還が発生した場合に対応するため、現在の基金残高は確保し、一時的な公債費増に備える。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なお、本市では満期一括償還での借入れは行っておらず、今後も行う予定はない。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35,805
35,556
194.45
19,555,209
18,385,100
964,268
10,852,420
22,500,087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人口の減少に加え、大企業や商業集積地域がない等の要因により財政基盤が弱く、財政力指数は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上回っているものの経年の変動はない。</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緊急に必要な事業の峻別や投資的経費の抑制等の歳出の徹底的な見直しを実施するとともに、税収の徴収率向上及びふるさと納税の推進等による歳入確保の一層の推進を図り、財政の健全化に努める。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1270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類似団体の平均値との比較では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下回っているが、愛媛県平均と比べるとほぼ同水準となっている。社会保障関係経費の増加は顕著で、特に障害福祉費及び高齢者福祉費が増加している。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務事業の見直しを更に進めるとともに、全ての事務事業の優先度を厳しく点検し、優先度の低い事務事業について計画的に廃止・縮小を進めるとともに、公共施設の再配置計画に基づく施設の統廃合を進め、物件費、維持補修費、補助費といった経常経費の削減を図り、現在の水準よりさらに改善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138249</xdr:rowOff>
    </xdr:from>
    <xdr:to>
      <xdr:col>23</xdr:col>
      <xdr:colOff>133350</xdr:colOff>
      <xdr:row>59</xdr:row>
      <xdr:rowOff>152037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379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138249</xdr:rowOff>
    </xdr:from>
    <xdr:to>
      <xdr:col>19</xdr:col>
      <xdr:colOff>133350</xdr:colOff>
      <xdr:row>59</xdr:row>
      <xdr:rowOff>158931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537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152037</xdr:rowOff>
    </xdr:from>
    <xdr:to>
      <xdr:col>15</xdr:col>
      <xdr:colOff>82550</xdr:colOff>
      <xdr:row>59</xdr:row>
      <xdr:rowOff>158931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152037</xdr:rowOff>
    </xdr:from>
    <xdr:to>
      <xdr:col>11</xdr:col>
      <xdr:colOff>31750</xdr:colOff>
      <xdr:row>59</xdr:row>
      <xdr:rowOff>152037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67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87449</xdr:rowOff>
    </xdr:from>
    <xdr:to>
      <xdr:col>19</xdr:col>
      <xdr:colOff>184150</xdr:colOff>
      <xdr:row>60</xdr:row>
      <xdr:rowOff>17599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2376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89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101237</xdr:rowOff>
    </xdr:from>
    <xdr:to>
      <xdr:col>11</xdr:col>
      <xdr:colOff>82550</xdr:colOff>
      <xdr:row>60</xdr:row>
      <xdr:rowOff>31387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41564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101237</xdr:rowOff>
    </xdr:from>
    <xdr:to>
      <xdr:col>7</xdr:col>
      <xdr:colOff>31750</xdr:colOff>
      <xdr:row>60</xdr:row>
      <xdr:rowOff>31387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41564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56,853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円下回っているが、愛媛県平均と比較すると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円上回っている。その主な要因は物件費・補助費にあり、保有する公共施設数が多く、その維持管理に費用がかかっていること、及び経常的な補助費の削減が進まないためである。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抑制を図るため、予算編成時から厳密な事務事業の選別に務め、特に公共施設の更新等、後年度に多額の物件費を生じる案件については、慎重な判断を行うように努める。補助費についても、補助金等審議会に諮り、全庁横断的な取扱指針を設ける等、補助金交付の基準を抜本的に見直すことにより歳出抑制を行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114066</xdr:rowOff>
    </xdr:from>
    <xdr:to>
      <xdr:col>23</xdr:col>
      <xdr:colOff>133350</xdr:colOff>
      <xdr:row>81</xdr:row>
      <xdr:rowOff>125600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01516"/>
          <a:ext cx="8382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114050</xdr:rowOff>
    </xdr:from>
    <xdr:to>
      <xdr:col>19</xdr:col>
      <xdr:colOff>133350</xdr:colOff>
      <xdr:row>81</xdr:row>
      <xdr:rowOff>114066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0150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89815</xdr:rowOff>
    </xdr:from>
    <xdr:to>
      <xdr:col>15</xdr:col>
      <xdr:colOff>82550</xdr:colOff>
      <xdr:row>81</xdr:row>
      <xdr:rowOff>114050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77265"/>
          <a:ext cx="889000" cy="2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81319</xdr:rowOff>
    </xdr:from>
    <xdr:to>
      <xdr:col>11</xdr:col>
      <xdr:colOff>31750</xdr:colOff>
      <xdr:row>81</xdr:row>
      <xdr:rowOff>89815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6876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74800</xdr:rowOff>
    </xdr:from>
    <xdr:to>
      <xdr:col>23</xdr:col>
      <xdr:colOff>184150</xdr:colOff>
      <xdr:row>82</xdr:row>
      <xdr:rowOff>4950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167527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63266</xdr:rowOff>
    </xdr:from>
    <xdr:to>
      <xdr:col>19</xdr:col>
      <xdr:colOff>184150</xdr:colOff>
      <xdr:row>81</xdr:row>
      <xdr:rowOff>164866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3593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63250</xdr:rowOff>
    </xdr:from>
    <xdr:to>
      <xdr:col>15</xdr:col>
      <xdr:colOff>133350</xdr:colOff>
      <xdr:row>81</xdr:row>
      <xdr:rowOff>164850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39015</xdr:rowOff>
    </xdr:from>
    <xdr:to>
      <xdr:col>11</xdr:col>
      <xdr:colOff>82550</xdr:colOff>
      <xdr:row>81</xdr:row>
      <xdr:rowOff>140615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150792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30519</xdr:rowOff>
    </xdr:from>
    <xdr:to>
      <xdr:col>7</xdr:col>
      <xdr:colOff>31750</xdr:colOff>
      <xdr:row>81</xdr:row>
      <xdr:rowOff>132119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142296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全国市平均より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今後とも各種手当の点検による縮減、特に働き方改革による時間外勤務手当の適正執行への努力を行うともに、地域の民間企業等の平均給与の状況を踏まえ、給与の適正化に努める。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162984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111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45155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111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85372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人下回っているが、愛媛県平均と比較すると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次伊予市定員適正化計画（平成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人の削減を行い、適正人員数に達したとの判断から、平成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年度からの第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次計画（平成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次計画（令和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年度）ではほぼ現状同数を維持する計画としている。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今後住民サービスの低下を招かないよう適性な定員管理に努める。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104926</xdr:rowOff>
    </xdr:from>
    <xdr:to>
      <xdr:col>81</xdr:col>
      <xdr:colOff>44450</xdr:colOff>
      <xdr:row>59</xdr:row>
      <xdr:rowOff>119864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2047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95734</xdr:rowOff>
    </xdr:from>
    <xdr:to>
      <xdr:col>77</xdr:col>
      <xdr:colOff>44450</xdr:colOff>
      <xdr:row>59</xdr:row>
      <xdr:rowOff>104926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1128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95734</xdr:rowOff>
    </xdr:from>
    <xdr:to>
      <xdr:col>72</xdr:col>
      <xdr:colOff>203200</xdr:colOff>
      <xdr:row>59</xdr:row>
      <xdr:rowOff>95734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11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95734</xdr:rowOff>
    </xdr:from>
    <xdr:to>
      <xdr:col>68</xdr:col>
      <xdr:colOff>152400</xdr:colOff>
      <xdr:row>59</xdr:row>
      <xdr:rowOff>102628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112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69064</xdr:rowOff>
    </xdr:from>
    <xdr:to>
      <xdr:col>81</xdr:col>
      <xdr:colOff>95250</xdr:colOff>
      <xdr:row>59</xdr:row>
      <xdr:rowOff>170664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85591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54126</xdr:rowOff>
    </xdr:from>
    <xdr:to>
      <xdr:col>77</xdr:col>
      <xdr:colOff>95250</xdr:colOff>
      <xdr:row>59</xdr:row>
      <xdr:rowOff>155726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165903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44934</xdr:rowOff>
    </xdr:from>
    <xdr:to>
      <xdr:col>73</xdr:col>
      <xdr:colOff>44450</xdr:colOff>
      <xdr:row>59</xdr:row>
      <xdr:rowOff>146534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156711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44934</xdr:rowOff>
    </xdr:from>
    <xdr:to>
      <xdr:col>68</xdr:col>
      <xdr:colOff>203200</xdr:colOff>
      <xdr:row>59</xdr:row>
      <xdr:rowOff>146534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156711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51828</xdr:rowOff>
    </xdr:from>
    <xdr:to>
      <xdr:col>64</xdr:col>
      <xdr:colOff>152400</xdr:colOff>
      <xdr:row>59</xdr:row>
      <xdr:rowOff>153428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163605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3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合併特例債・臨時財政対策債以外の市債の償還は進んでいるものの、新市建設計画における新庁舎等の大型建設事業が順次完了し、地方債借入も大幅に増えたことにより高い水準のままであ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緩やかに増加する。今後の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115041</xdr:rowOff>
    </xdr:from>
    <xdr:to>
      <xdr:col>81</xdr:col>
      <xdr:colOff>44450</xdr:colOff>
      <xdr:row>36</xdr:row>
      <xdr:rowOff>133138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28724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133138</xdr:rowOff>
    </xdr:from>
    <xdr:to>
      <xdr:col>77</xdr:col>
      <xdr:colOff>44450</xdr:colOff>
      <xdr:row>36</xdr:row>
      <xdr:rowOff>159279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0533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37</xdr:row>
      <xdr:rowOff>3916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3147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37</xdr:row>
      <xdr:rowOff>3916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80768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8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82338</xdr:rowOff>
    </xdr:from>
    <xdr:to>
      <xdr:col>77</xdr:col>
      <xdr:colOff>95250</xdr:colOff>
      <xdr:row>37</xdr:row>
      <xdr:rowOff>12488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22665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2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上回っており高い比率となっている。これは新市建設計画に定める大型施設整備事業実施に伴い新規の地方債発行が増加していることによる。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改善しており、利率の高い地方債の償還が順次終了していること、及び、事業費の見直しに伴い歳出規模の抑制に努めたことの影響が大きく表れている。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今後事業の実施には、事業内容精査の上、後世への負担を軽減するよう歳出規模の抑制に努める。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73596</xdr:rowOff>
    </xdr:from>
    <xdr:to>
      <xdr:col>81</xdr:col>
      <xdr:colOff>44450</xdr:colOff>
      <xdr:row>16</xdr:row>
      <xdr:rowOff>16161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45346"/>
          <a:ext cx="8382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58373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3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16161</xdr:rowOff>
    </xdr:from>
    <xdr:to>
      <xdr:col>77</xdr:col>
      <xdr:colOff>44450</xdr:colOff>
      <xdr:row>16</xdr:row>
      <xdr:rowOff>126555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59361"/>
          <a:ext cx="889000" cy="1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126555</xdr:rowOff>
    </xdr:from>
    <xdr:to>
      <xdr:col>72</xdr:col>
      <xdr:colOff>203200</xdr:colOff>
      <xdr:row>17</xdr:row>
      <xdr:rowOff>43783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69755"/>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8192</xdr:rowOff>
    </xdr:from>
    <xdr:to>
      <xdr:col>68</xdr:col>
      <xdr:colOff>152400</xdr:colOff>
      <xdr:row>17</xdr:row>
      <xdr:rowOff>43783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922842"/>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22796</xdr:rowOff>
    </xdr:from>
    <xdr:to>
      <xdr:col>81</xdr:col>
      <xdr:colOff>95250</xdr:colOff>
      <xdr:row>15</xdr:row>
      <xdr:rowOff>124396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115523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1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136811</xdr:rowOff>
    </xdr:from>
    <xdr:to>
      <xdr:col>77</xdr:col>
      <xdr:colOff>95250</xdr:colOff>
      <xdr:row>16</xdr:row>
      <xdr:rowOff>66961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51738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9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75755</xdr:rowOff>
    </xdr:from>
    <xdr:to>
      <xdr:col>73</xdr:col>
      <xdr:colOff>44450</xdr:colOff>
      <xdr:row>17</xdr:row>
      <xdr:rowOff>5905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162132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164433</xdr:rowOff>
    </xdr:from>
    <xdr:to>
      <xdr:col>68</xdr:col>
      <xdr:colOff>203200</xdr:colOff>
      <xdr:row>17</xdr:row>
      <xdr:rowOff>94583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79360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9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128842</xdr:rowOff>
    </xdr:from>
    <xdr:to>
      <xdr:col>64</xdr:col>
      <xdr:colOff>152400</xdr:colOff>
      <xdr:row>17</xdr:row>
      <xdr:rowOff>58992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43769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35,805
35,556
194.45
19,555,209
18,385,100
964,268
10,852,420
22,500,087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ポイント、愛媛県平均との比較では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ポイント下回っている。職員の増及び給与改定等により前年度を上回っており、第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次定員適正化計画（令和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年度）に基づき適正な人員管理に努め、各種手当を含めた人件費抑制に繋げていくよう努める。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ポイント、愛媛県平均との比較で、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ポイント上回っており、昨年度よりも改善している。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全庁を挙げて財政改革に取り組みんだものの、コロナ対策や公共施設の維持管理に多額の経費がかかっている。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今後は民間でも実施可能な業務の民間委託による経費の圧縮を図るとともに、より一層事務事業の見直し等により歳出の抑制に努める。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148771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607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148771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171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19</xdr:row>
      <xdr:rowOff>9978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171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20864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67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ポイント、愛媛県平均と比べると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ポイント低くなっており、昨年度とほぼ同水準である。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生活困窮者、高齢者、児童、心身障害者等に対する支援については、サービスの低下をもたらすことなく適正な経費の支出に努めることで、財政を圧迫する上昇傾向に歯止めをかけるよう努める。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50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37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ポイント、愛媛県平均より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繰出金については、国民健康保険特別会計において、平成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年度から愛媛県が保険者に加わり、財政運営の責任主体となることから、今後の動向を注視しつつ適正化に努めるとともに、保険税率の適正化を図り普通会計の赤字補てんを減らしていくように努める。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また下水道事業・簡易水道事業は、独立採算の原則に立ち返った料金設定等により健全化を図る。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54</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16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104140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09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87647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類似団体と比較してみると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ポイント、愛媛県平均より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ポイント上回っている。市の補助する各種団体への補助金が近年多額になっている上に、既得権化しているものに対する削減が、なかなか進んでいない現状である。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令和元年度以降は、改めて立ち上げた補助金等審議会において、補助金交付の基準を抜本的に見直し、その後に団体の活動内容も再精査を行い、必要性の低い補助金は見直し、廃止を行う。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また一部事務組合の事業内容についても事前の精査に努める。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963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90424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96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90424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40132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市町合併後、低金利かつ償還期間の長い地方債を活用してきたため、単年での地方債償還額は、類似団体と比較してみると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新市建設計画実施により、本庁舎、図書館文化ホールをはじめとした大型建設事業が実施されたため、今後令和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年度までは増加が見込まれる。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大型建設事業の実施にあたっては、市民ニーズを的確に把握し内容を精査した事業実施に努める。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74</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95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74</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95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121285</xdr:rowOff>
    </xdr:from>
    <xdr:to>
      <xdr:col>15</xdr:col>
      <xdr:colOff>98425</xdr:colOff>
      <xdr:row>74</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08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121285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02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70485</xdr:rowOff>
    </xdr:from>
    <xdr:to>
      <xdr:col>11</xdr:col>
      <xdr:colOff>60325</xdr:colOff>
      <xdr:row>75</xdr:row>
      <xdr:rowOff>635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10812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ポイント、愛媛県平均との比較では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当初予算の編成などを通じて、全庁的な取組により財政悪化傾向に歯止めをかけることが急務である。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37846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84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37846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37846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51649</xdr:rowOff>
    </xdr:from>
    <xdr:to>
      <xdr:col>29</xdr:col>
      <xdr:colOff>127000</xdr:colOff>
      <xdr:row>18</xdr:row>
      <xdr:rowOff>97641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5374"/>
          <a:ext cx="647700" cy="4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83218</xdr:rowOff>
    </xdr:from>
    <xdr:to>
      <xdr:col>26</xdr:col>
      <xdr:colOff>50800</xdr:colOff>
      <xdr:row>18</xdr:row>
      <xdr:rowOff>97641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16943"/>
          <a:ext cx="698500" cy="1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83218</xdr:rowOff>
    </xdr:from>
    <xdr:to>
      <xdr:col>22</xdr:col>
      <xdr:colOff>114300</xdr:colOff>
      <xdr:row>18</xdr:row>
      <xdr:rowOff>92950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6943"/>
          <a:ext cx="698500" cy="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92950</xdr:rowOff>
    </xdr:from>
    <xdr:to>
      <xdr:col>18</xdr:col>
      <xdr:colOff>177800</xdr:colOff>
      <xdr:row>18</xdr:row>
      <xdr:rowOff>103400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6675"/>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849</xdr:rowOff>
    </xdr:from>
    <xdr:to>
      <xdr:col>29</xdr:col>
      <xdr:colOff>177800</xdr:colOff>
      <xdr:row>18</xdr:row>
      <xdr:rowOff>102449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144376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46841</xdr:rowOff>
    </xdr:from>
    <xdr:to>
      <xdr:col>26</xdr:col>
      <xdr:colOff>101600</xdr:colOff>
      <xdr:row>18</xdr:row>
      <xdr:rowOff>148441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133218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32418</xdr:rowOff>
    </xdr:from>
    <xdr:to>
      <xdr:col>22</xdr:col>
      <xdr:colOff>165100</xdr:colOff>
      <xdr:row>18</xdr:row>
      <xdr:rowOff>134017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614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118795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42150</xdr:rowOff>
    </xdr:from>
    <xdr:to>
      <xdr:col>19</xdr:col>
      <xdr:colOff>38100</xdr:colOff>
      <xdr:row>18</xdr:row>
      <xdr:rowOff>143749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587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128526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52600</xdr:rowOff>
    </xdr:from>
    <xdr:to>
      <xdr:col>15</xdr:col>
      <xdr:colOff>101600</xdr:colOff>
      <xdr:row>18</xdr:row>
      <xdr:rowOff>154200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138977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34478</xdr:rowOff>
    </xdr:from>
    <xdr:to>
      <xdr:col>29</xdr:col>
      <xdr:colOff>127000</xdr:colOff>
      <xdr:row>38</xdr:row>
      <xdr:rowOff>45272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02078"/>
          <a:ext cx="647700" cy="1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34722</xdr:rowOff>
    </xdr:from>
    <xdr:to>
      <xdr:col>26</xdr:col>
      <xdr:colOff>50800</xdr:colOff>
      <xdr:row>38</xdr:row>
      <xdr:rowOff>45272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502322"/>
          <a:ext cx="698500" cy="10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13218</xdr:rowOff>
    </xdr:from>
    <xdr:to>
      <xdr:col>22</xdr:col>
      <xdr:colOff>114300</xdr:colOff>
      <xdr:row>38</xdr:row>
      <xdr:rowOff>34722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0818"/>
          <a:ext cx="698500" cy="2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13077</xdr:rowOff>
    </xdr:from>
    <xdr:to>
      <xdr:col>18</xdr:col>
      <xdr:colOff>177800</xdr:colOff>
      <xdr:row>38</xdr:row>
      <xdr:rowOff>13218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0677"/>
          <a:ext cx="698500" cy="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326578</xdr:rowOff>
    </xdr:from>
    <xdr:to>
      <xdr:col>29</xdr:col>
      <xdr:colOff>177800</xdr:colOff>
      <xdr:row>38</xdr:row>
      <xdr:rowOff>85278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235155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337372</xdr:rowOff>
    </xdr:from>
    <xdr:to>
      <xdr:col>26</xdr:col>
      <xdr:colOff>101600</xdr:colOff>
      <xdr:row>38</xdr:row>
      <xdr:rowOff>96072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6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80849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4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326822</xdr:rowOff>
    </xdr:from>
    <xdr:to>
      <xdr:col>22</xdr:col>
      <xdr:colOff>165100</xdr:colOff>
      <xdr:row>38</xdr:row>
      <xdr:rowOff>85522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5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70299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305318</xdr:rowOff>
    </xdr:from>
    <xdr:to>
      <xdr:col>19</xdr:col>
      <xdr:colOff>38100</xdr:colOff>
      <xdr:row>38</xdr:row>
      <xdr:rowOff>64018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48795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305177</xdr:rowOff>
    </xdr:from>
    <xdr:to>
      <xdr:col>15</xdr:col>
      <xdr:colOff>101600</xdr:colOff>
      <xdr:row>38</xdr:row>
      <xdr:rowOff>63877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9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48654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35,805
35,556
194.45
19,555,209
18,385,100
964,268
10,852,420
22,500,087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114846</xdr:rowOff>
    </xdr:from>
    <xdr:to>
      <xdr:col>24</xdr:col>
      <xdr:colOff>63500</xdr:colOff>
      <xdr:row>37</xdr:row>
      <xdr:rowOff>134048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8496"/>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122034</xdr:rowOff>
    </xdr:from>
    <xdr:to>
      <xdr:col>19</xdr:col>
      <xdr:colOff>177800</xdr:colOff>
      <xdr:row>37</xdr:row>
      <xdr:rowOff>134048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65684"/>
          <a:ext cx="8890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122034</xdr:rowOff>
    </xdr:from>
    <xdr:to>
      <xdr:col>15</xdr:col>
      <xdr:colOff>50800</xdr:colOff>
      <xdr:row>38</xdr:row>
      <xdr:rowOff>57900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5684"/>
          <a:ext cx="889000" cy="1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57900</xdr:rowOff>
    </xdr:from>
    <xdr:to>
      <xdr:col>10</xdr:col>
      <xdr:colOff>114300</xdr:colOff>
      <xdr:row>38</xdr:row>
      <xdr:rowOff>69406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300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64046</xdr:rowOff>
    </xdr:from>
    <xdr:to>
      <xdr:col>24</xdr:col>
      <xdr:colOff>114300</xdr:colOff>
      <xdr:row>37</xdr:row>
      <xdr:rowOff>165646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42473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83248</xdr:rowOff>
    </xdr:from>
    <xdr:to>
      <xdr:col>20</xdr:col>
      <xdr:colOff>38100</xdr:colOff>
      <xdr:row>38</xdr:row>
      <xdr:rowOff>13398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4525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71234</xdr:rowOff>
    </xdr:from>
    <xdr:to>
      <xdr:col>15</xdr:col>
      <xdr:colOff>101600</xdr:colOff>
      <xdr:row>38</xdr:row>
      <xdr:rowOff>1384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163961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7100</xdr:rowOff>
    </xdr:from>
    <xdr:to>
      <xdr:col>10</xdr:col>
      <xdr:colOff>165100</xdr:colOff>
      <xdr:row>38</xdr:row>
      <xdr:rowOff>108700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99827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18606</xdr:rowOff>
    </xdr:from>
    <xdr:to>
      <xdr:col>6</xdr:col>
      <xdr:colOff>38100</xdr:colOff>
      <xdr:row>38</xdr:row>
      <xdr:rowOff>120206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111333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69434</xdr:rowOff>
    </xdr:from>
    <xdr:to>
      <xdr:col>24</xdr:col>
      <xdr:colOff>63500</xdr:colOff>
      <xdr:row>58</xdr:row>
      <xdr:rowOff>76100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3534"/>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76100</xdr:rowOff>
    </xdr:from>
    <xdr:to>
      <xdr:col>19</xdr:col>
      <xdr:colOff>177800</xdr:colOff>
      <xdr:row>58</xdr:row>
      <xdr:rowOff>77339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20200"/>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77339</xdr:rowOff>
    </xdr:from>
    <xdr:to>
      <xdr:col>15</xdr:col>
      <xdr:colOff>50800</xdr:colOff>
      <xdr:row>58</xdr:row>
      <xdr:rowOff>84410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1439"/>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84410</xdr:rowOff>
    </xdr:from>
    <xdr:to>
      <xdr:col>10</xdr:col>
      <xdr:colOff>114300</xdr:colOff>
      <xdr:row>58</xdr:row>
      <xdr:rowOff>92490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8510"/>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18634</xdr:rowOff>
    </xdr:from>
    <xdr:to>
      <xdr:col>24</xdr:col>
      <xdr:colOff>114300</xdr:colOff>
      <xdr:row>58</xdr:row>
      <xdr:rowOff>120234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25300</xdr:rowOff>
    </xdr:from>
    <xdr:to>
      <xdr:col>20</xdr:col>
      <xdr:colOff>38100</xdr:colOff>
      <xdr:row>58</xdr:row>
      <xdr:rowOff>126900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118027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26539</xdr:rowOff>
    </xdr:from>
    <xdr:to>
      <xdr:col>15</xdr:col>
      <xdr:colOff>101600</xdr:colOff>
      <xdr:row>58</xdr:row>
      <xdr:rowOff>128139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119266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33610</xdr:rowOff>
    </xdr:from>
    <xdr:to>
      <xdr:col>10</xdr:col>
      <xdr:colOff>165100</xdr:colOff>
      <xdr:row>58</xdr:row>
      <xdr:rowOff>135210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126337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41690</xdr:rowOff>
    </xdr:from>
    <xdr:to>
      <xdr:col>6</xdr:col>
      <xdr:colOff>38100</xdr:colOff>
      <xdr:row>58</xdr:row>
      <xdr:rowOff>143290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134417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66270</xdr:rowOff>
    </xdr:from>
    <xdr:to>
      <xdr:col>24</xdr:col>
      <xdr:colOff>63500</xdr:colOff>
      <xdr:row>79</xdr:row>
      <xdr:rowOff>66973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10820"/>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66270</xdr:rowOff>
    </xdr:from>
    <xdr:to>
      <xdr:col>19</xdr:col>
      <xdr:colOff>177800</xdr:colOff>
      <xdr:row>79</xdr:row>
      <xdr:rowOff>68360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10820"/>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68360</xdr:rowOff>
    </xdr:from>
    <xdr:to>
      <xdr:col>15</xdr:col>
      <xdr:colOff>50800</xdr:colOff>
      <xdr:row>79</xdr:row>
      <xdr:rowOff>74843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12910"/>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72296</xdr:rowOff>
    </xdr:from>
    <xdr:to>
      <xdr:col>10</xdr:col>
      <xdr:colOff>114300</xdr:colOff>
      <xdr:row>79</xdr:row>
      <xdr:rowOff>74843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1684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16173</xdr:rowOff>
    </xdr:from>
    <xdr:to>
      <xdr:col>24</xdr:col>
      <xdr:colOff>114300</xdr:colOff>
      <xdr:row>79</xdr:row>
      <xdr:rowOff>117773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102550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7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15470</xdr:rowOff>
    </xdr:from>
    <xdr:to>
      <xdr:col>20</xdr:col>
      <xdr:colOff>38100</xdr:colOff>
      <xdr:row>79</xdr:row>
      <xdr:rowOff>117070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108197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17560</xdr:rowOff>
    </xdr:from>
    <xdr:to>
      <xdr:col>15</xdr:col>
      <xdr:colOff>101600</xdr:colOff>
      <xdr:row>79</xdr:row>
      <xdr:rowOff>119160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110287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24043</xdr:rowOff>
    </xdr:from>
    <xdr:to>
      <xdr:col>10</xdr:col>
      <xdr:colOff>165100</xdr:colOff>
      <xdr:row>79</xdr:row>
      <xdr:rowOff>125643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116770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21496</xdr:rowOff>
    </xdr:from>
    <xdr:to>
      <xdr:col>6</xdr:col>
      <xdr:colOff>38100</xdr:colOff>
      <xdr:row>79</xdr:row>
      <xdr:rowOff>123096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114223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140429</xdr:rowOff>
    </xdr:from>
    <xdr:to>
      <xdr:col>24</xdr:col>
      <xdr:colOff>63500</xdr:colOff>
      <xdr:row>97</xdr:row>
      <xdr:rowOff>120977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99629"/>
          <a:ext cx="838200" cy="1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140429</xdr:rowOff>
    </xdr:from>
    <xdr:to>
      <xdr:col>19</xdr:col>
      <xdr:colOff>177800</xdr:colOff>
      <xdr:row>98</xdr:row>
      <xdr:rowOff>140767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99629"/>
          <a:ext cx="889000" cy="3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90115</xdr:rowOff>
    </xdr:from>
    <xdr:to>
      <xdr:col>15</xdr:col>
      <xdr:colOff>50800</xdr:colOff>
      <xdr:row>98</xdr:row>
      <xdr:rowOff>140767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92215"/>
          <a:ext cx="8890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90115</xdr:rowOff>
    </xdr:from>
    <xdr:to>
      <xdr:col>10</xdr:col>
      <xdr:colOff>114300</xdr:colOff>
      <xdr:row>98</xdr:row>
      <xdr:rowOff>119518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92215"/>
          <a:ext cx="8890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70177</xdr:rowOff>
    </xdr:from>
    <xdr:to>
      <xdr:col>24</xdr:col>
      <xdr:colOff>114300</xdr:colOff>
      <xdr:row>98</xdr:row>
      <xdr:rowOff>327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48604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7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89629</xdr:rowOff>
    </xdr:from>
    <xdr:to>
      <xdr:col>20</xdr:col>
      <xdr:colOff>38100</xdr:colOff>
      <xdr:row>97</xdr:row>
      <xdr:rowOff>19779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10906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4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89967</xdr:rowOff>
    </xdr:from>
    <xdr:to>
      <xdr:col>15</xdr:col>
      <xdr:colOff>101600</xdr:colOff>
      <xdr:row>99</xdr:row>
      <xdr:rowOff>20117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11244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39315</xdr:rowOff>
    </xdr:from>
    <xdr:to>
      <xdr:col>10</xdr:col>
      <xdr:colOff>165100</xdr:colOff>
      <xdr:row>98</xdr:row>
      <xdr:rowOff>140915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132042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68718</xdr:rowOff>
    </xdr:from>
    <xdr:to>
      <xdr:col>6</xdr:col>
      <xdr:colOff>38100</xdr:colOff>
      <xdr:row>98</xdr:row>
      <xdr:rowOff>170318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161445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80891</xdr:rowOff>
    </xdr:from>
    <xdr:to>
      <xdr:col>55</xdr:col>
      <xdr:colOff>0</xdr:colOff>
      <xdr:row>37</xdr:row>
      <xdr:rowOff>109231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24541"/>
          <a:ext cx="8382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140422</xdr:rowOff>
    </xdr:from>
    <xdr:to>
      <xdr:col>50</xdr:col>
      <xdr:colOff>114300</xdr:colOff>
      <xdr:row>37</xdr:row>
      <xdr:rowOff>109231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41172"/>
          <a:ext cx="889000" cy="3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140422</xdr:rowOff>
    </xdr:from>
    <xdr:to>
      <xdr:col>45</xdr:col>
      <xdr:colOff>177800</xdr:colOff>
      <xdr:row>38</xdr:row>
      <xdr:rowOff>20848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41172"/>
          <a:ext cx="889000" cy="39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20848</xdr:rowOff>
    </xdr:from>
    <xdr:to>
      <xdr:col>41</xdr:col>
      <xdr:colOff>50800</xdr:colOff>
      <xdr:row>38</xdr:row>
      <xdr:rowOff>37712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5948"/>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30091</xdr:rowOff>
    </xdr:from>
    <xdr:to>
      <xdr:col>55</xdr:col>
      <xdr:colOff>50800</xdr:colOff>
      <xdr:row>37</xdr:row>
      <xdr:rowOff>131691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52968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2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58431</xdr:rowOff>
    </xdr:from>
    <xdr:to>
      <xdr:col>50</xdr:col>
      <xdr:colOff>165100</xdr:colOff>
      <xdr:row>37</xdr:row>
      <xdr:rowOff>160031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5108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7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89622</xdr:rowOff>
    </xdr:from>
    <xdr:to>
      <xdr:col>46</xdr:col>
      <xdr:colOff>38100</xdr:colOff>
      <xdr:row>36</xdr:row>
      <xdr:rowOff>19772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10899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141498</xdr:rowOff>
    </xdr:from>
    <xdr:to>
      <xdr:col>41</xdr:col>
      <xdr:colOff>101600</xdr:colOff>
      <xdr:row>38</xdr:row>
      <xdr:rowOff>71648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88175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158362</xdr:rowOff>
    </xdr:from>
    <xdr:to>
      <xdr:col>36</xdr:col>
      <xdr:colOff>165100</xdr:colOff>
      <xdr:row>38</xdr:row>
      <xdr:rowOff>88512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105039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23385</xdr:rowOff>
    </xdr:from>
    <xdr:to>
      <xdr:col>55</xdr:col>
      <xdr:colOff>0</xdr:colOff>
      <xdr:row>59</xdr:row>
      <xdr:rowOff>26991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138935"/>
          <a:ext cx="8382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162201</xdr:rowOff>
    </xdr:from>
    <xdr:to>
      <xdr:col>50</xdr:col>
      <xdr:colOff>114300</xdr:colOff>
      <xdr:row>59</xdr:row>
      <xdr:rowOff>23385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106301"/>
          <a:ext cx="889000" cy="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64860</xdr:rowOff>
    </xdr:from>
    <xdr:to>
      <xdr:col>45</xdr:col>
      <xdr:colOff>177800</xdr:colOff>
      <xdr:row>58</xdr:row>
      <xdr:rowOff>162201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37510"/>
          <a:ext cx="889000" cy="2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64860</xdr:rowOff>
    </xdr:from>
    <xdr:to>
      <xdr:col>41</xdr:col>
      <xdr:colOff>50800</xdr:colOff>
      <xdr:row>58</xdr:row>
      <xdr:rowOff>55948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837510"/>
          <a:ext cx="889000" cy="1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147641</xdr:rowOff>
    </xdr:from>
    <xdr:to>
      <xdr:col>55</xdr:col>
      <xdr:colOff>50800</xdr:colOff>
      <xdr:row>59</xdr:row>
      <xdr:rowOff>77791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9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62568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1000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144035</xdr:rowOff>
    </xdr:from>
    <xdr:to>
      <xdr:col>50</xdr:col>
      <xdr:colOff>165100</xdr:colOff>
      <xdr:row>59</xdr:row>
      <xdr:rowOff>74185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65312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8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111401</xdr:rowOff>
    </xdr:from>
    <xdr:to>
      <xdr:col>46</xdr:col>
      <xdr:colOff>38100</xdr:colOff>
      <xdr:row>59</xdr:row>
      <xdr:rowOff>41551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32678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14060</xdr:rowOff>
    </xdr:from>
    <xdr:to>
      <xdr:col>41</xdr:col>
      <xdr:colOff>101600</xdr:colOff>
      <xdr:row>57</xdr:row>
      <xdr:rowOff>115660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132187</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6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5148</xdr:rowOff>
    </xdr:from>
    <xdr:to>
      <xdr:col>36</xdr:col>
      <xdr:colOff>165100</xdr:colOff>
      <xdr:row>58</xdr:row>
      <xdr:rowOff>106748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97875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4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154470</xdr:rowOff>
    </xdr:from>
    <xdr:to>
      <xdr:col>55</xdr:col>
      <xdr:colOff>0</xdr:colOff>
      <xdr:row>79</xdr:row>
      <xdr:rowOff>32905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27570"/>
          <a:ext cx="838200" cy="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153594</xdr:rowOff>
    </xdr:from>
    <xdr:to>
      <xdr:col>50</xdr:col>
      <xdr:colOff>114300</xdr:colOff>
      <xdr:row>78</xdr:row>
      <xdr:rowOff>154470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2669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120294</xdr:rowOff>
    </xdr:from>
    <xdr:to>
      <xdr:col>45</xdr:col>
      <xdr:colOff>177800</xdr:colOff>
      <xdr:row>78</xdr:row>
      <xdr:rowOff>153594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636144"/>
          <a:ext cx="889000" cy="8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120294</xdr:rowOff>
    </xdr:from>
    <xdr:to>
      <xdr:col>41</xdr:col>
      <xdr:colOff>50800</xdr:colOff>
      <xdr:row>78</xdr:row>
      <xdr:rowOff>76899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636144"/>
          <a:ext cx="889000" cy="8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153555</xdr:rowOff>
    </xdr:from>
    <xdr:to>
      <xdr:col>55</xdr:col>
      <xdr:colOff>50800</xdr:colOff>
      <xdr:row>79</xdr:row>
      <xdr:rowOff>83705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68482</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103670</xdr:rowOff>
    </xdr:from>
    <xdr:to>
      <xdr:col>50</xdr:col>
      <xdr:colOff>165100</xdr:colOff>
      <xdr:row>79</xdr:row>
      <xdr:rowOff>33820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24947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102794</xdr:rowOff>
    </xdr:from>
    <xdr:to>
      <xdr:col>46</xdr:col>
      <xdr:colOff>38100</xdr:colOff>
      <xdr:row>79</xdr:row>
      <xdr:rowOff>32944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24071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69494</xdr:rowOff>
    </xdr:from>
    <xdr:to>
      <xdr:col>41</xdr:col>
      <xdr:colOff>101600</xdr:colOff>
      <xdr:row>73</xdr:row>
      <xdr:rowOff>171094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16171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3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26099</xdr:rowOff>
    </xdr:from>
    <xdr:to>
      <xdr:col>36</xdr:col>
      <xdr:colOff>165100</xdr:colOff>
      <xdr:row>78</xdr:row>
      <xdr:rowOff>127699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118826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33103</xdr:rowOff>
    </xdr:from>
    <xdr:to>
      <xdr:col>55</xdr:col>
      <xdr:colOff>0</xdr:colOff>
      <xdr:row>99</xdr:row>
      <xdr:rowOff>43179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7006653"/>
          <a:ext cx="838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12700</xdr:rowOff>
    </xdr:from>
    <xdr:to>
      <xdr:col>50</xdr:col>
      <xdr:colOff>114300</xdr:colOff>
      <xdr:row>99</xdr:row>
      <xdr:rowOff>43179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8625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166404</xdr:rowOff>
    </xdr:from>
    <xdr:to>
      <xdr:col>45</xdr:col>
      <xdr:colOff>177800</xdr:colOff>
      <xdr:row>99</xdr:row>
      <xdr:rowOff>12700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68504"/>
          <a:ext cx="889000" cy="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97510</xdr:rowOff>
    </xdr:from>
    <xdr:to>
      <xdr:col>41</xdr:col>
      <xdr:colOff>50800</xdr:colOff>
      <xdr:row>98</xdr:row>
      <xdr:rowOff>166404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99610"/>
          <a:ext cx="889000" cy="6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153753</xdr:rowOff>
    </xdr:from>
    <xdr:to>
      <xdr:col>55</xdr:col>
      <xdr:colOff>50800</xdr:colOff>
      <xdr:row>99</xdr:row>
      <xdr:rowOff>83903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68680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163829</xdr:rowOff>
    </xdr:from>
    <xdr:to>
      <xdr:col>50</xdr:col>
      <xdr:colOff>165100</xdr:colOff>
      <xdr:row>99</xdr:row>
      <xdr:rowOff>93979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85106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133350</xdr:rowOff>
    </xdr:from>
    <xdr:to>
      <xdr:col>46</xdr:col>
      <xdr:colOff>38100</xdr:colOff>
      <xdr:row>99</xdr:row>
      <xdr:rowOff>63500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54627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115604</xdr:rowOff>
    </xdr:from>
    <xdr:to>
      <xdr:col>41</xdr:col>
      <xdr:colOff>101600</xdr:colOff>
      <xdr:row>99</xdr:row>
      <xdr:rowOff>45754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36881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46710</xdr:rowOff>
    </xdr:from>
    <xdr:to>
      <xdr:col>36</xdr:col>
      <xdr:colOff>165100</xdr:colOff>
      <xdr:row>98</xdr:row>
      <xdr:rowOff>148310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164837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101834</xdr:rowOff>
    </xdr:from>
    <xdr:to>
      <xdr:col>85</xdr:col>
      <xdr:colOff>127000</xdr:colOff>
      <xdr:row>39</xdr:row>
      <xdr:rowOff>79301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16934"/>
          <a:ext cx="8382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11309</xdr:rowOff>
    </xdr:from>
    <xdr:to>
      <xdr:col>81</xdr:col>
      <xdr:colOff>50800</xdr:colOff>
      <xdr:row>38</xdr:row>
      <xdr:rowOff>101834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526409"/>
          <a:ext cx="889000" cy="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11309</xdr:rowOff>
    </xdr:from>
    <xdr:to>
      <xdr:col>76</xdr:col>
      <xdr:colOff>114300</xdr:colOff>
      <xdr:row>38</xdr:row>
      <xdr:rowOff>100952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26409"/>
          <a:ext cx="889000" cy="8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100952</xdr:rowOff>
    </xdr:from>
    <xdr:to>
      <xdr:col>71</xdr:col>
      <xdr:colOff>177800</xdr:colOff>
      <xdr:row>38</xdr:row>
      <xdr:rowOff>101034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1605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28501</xdr:rowOff>
    </xdr:from>
    <xdr:to>
      <xdr:col>85</xdr:col>
      <xdr:colOff>177800</xdr:colOff>
      <xdr:row>39</xdr:row>
      <xdr:rowOff>130101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114878</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2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51034</xdr:rowOff>
    </xdr:from>
    <xdr:to>
      <xdr:col>81</xdr:col>
      <xdr:colOff>101600</xdr:colOff>
      <xdr:row>38</xdr:row>
      <xdr:rowOff>152634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169161</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3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131959</xdr:rowOff>
    </xdr:from>
    <xdr:to>
      <xdr:col>76</xdr:col>
      <xdr:colOff>165100</xdr:colOff>
      <xdr:row>38</xdr:row>
      <xdr:rowOff>62109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4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78636</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2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50152</xdr:rowOff>
    </xdr:from>
    <xdr:to>
      <xdr:col>72</xdr:col>
      <xdr:colOff>38100</xdr:colOff>
      <xdr:row>38</xdr:row>
      <xdr:rowOff>151752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168279</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3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50234</xdr:rowOff>
    </xdr:from>
    <xdr:to>
      <xdr:col>67</xdr:col>
      <xdr:colOff>101600</xdr:colOff>
      <xdr:row>38</xdr:row>
      <xdr:rowOff>151834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168361</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63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103493</xdr:rowOff>
    </xdr:from>
    <xdr:to>
      <xdr:col>85</xdr:col>
      <xdr:colOff>127000</xdr:colOff>
      <xdr:row>78</xdr:row>
      <xdr:rowOff>112412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76593"/>
          <a:ext cx="8382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105910</xdr:rowOff>
    </xdr:from>
    <xdr:to>
      <xdr:col>81</xdr:col>
      <xdr:colOff>50800</xdr:colOff>
      <xdr:row>78</xdr:row>
      <xdr:rowOff>112412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479010"/>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105910</xdr:rowOff>
    </xdr:from>
    <xdr:to>
      <xdr:col>76</xdr:col>
      <xdr:colOff>114300</xdr:colOff>
      <xdr:row>78</xdr:row>
      <xdr:rowOff>119569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79010"/>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119569</xdr:rowOff>
    </xdr:from>
    <xdr:to>
      <xdr:col>71</xdr:col>
      <xdr:colOff>177800</xdr:colOff>
      <xdr:row>78</xdr:row>
      <xdr:rowOff>126467</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9266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52693</xdr:rowOff>
    </xdr:from>
    <xdr:to>
      <xdr:col>85</xdr:col>
      <xdr:colOff>177800</xdr:colOff>
      <xdr:row>78</xdr:row>
      <xdr:rowOff>154293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139070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61612</xdr:rowOff>
    </xdr:from>
    <xdr:to>
      <xdr:col>81</xdr:col>
      <xdr:colOff>101600</xdr:colOff>
      <xdr:row>78</xdr:row>
      <xdr:rowOff>163212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154339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55110</xdr:rowOff>
    </xdr:from>
    <xdr:to>
      <xdr:col>76</xdr:col>
      <xdr:colOff>165100</xdr:colOff>
      <xdr:row>78</xdr:row>
      <xdr:rowOff>156710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147837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68769</xdr:rowOff>
    </xdr:from>
    <xdr:to>
      <xdr:col>72</xdr:col>
      <xdr:colOff>38100</xdr:colOff>
      <xdr:row>78</xdr:row>
      <xdr:rowOff>170369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161496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3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75667</xdr:rowOff>
    </xdr:from>
    <xdr:to>
      <xdr:col>67</xdr:col>
      <xdr:colOff>101600</xdr:colOff>
      <xdr:row>79</xdr:row>
      <xdr:rowOff>5817</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168394</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4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158527</xdr:rowOff>
    </xdr:from>
    <xdr:to>
      <xdr:col>85</xdr:col>
      <xdr:colOff>127000</xdr:colOff>
      <xdr:row>98</xdr:row>
      <xdr:rowOff>158976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60627"/>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158527</xdr:rowOff>
    </xdr:from>
    <xdr:to>
      <xdr:col>81</xdr:col>
      <xdr:colOff>50800</xdr:colOff>
      <xdr:row>99</xdr:row>
      <xdr:rowOff>29707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60627"/>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29707</xdr:rowOff>
    </xdr:from>
    <xdr:to>
      <xdr:col>76</xdr:col>
      <xdr:colOff>114300</xdr:colOff>
      <xdr:row>99</xdr:row>
      <xdr:rowOff>37187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03257"/>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37159</xdr:rowOff>
    </xdr:from>
    <xdr:to>
      <xdr:col>71</xdr:col>
      <xdr:colOff>177800</xdr:colOff>
      <xdr:row>99</xdr:row>
      <xdr:rowOff>37187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7010709"/>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108176</xdr:rowOff>
    </xdr:from>
    <xdr:to>
      <xdr:col>85</xdr:col>
      <xdr:colOff>177800</xdr:colOff>
      <xdr:row>99</xdr:row>
      <xdr:rowOff>38326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107727</xdr:rowOff>
    </xdr:from>
    <xdr:to>
      <xdr:col>81</xdr:col>
      <xdr:colOff>101600</xdr:colOff>
      <xdr:row>99</xdr:row>
      <xdr:rowOff>37877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29004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150357</xdr:rowOff>
    </xdr:from>
    <xdr:to>
      <xdr:col>76</xdr:col>
      <xdr:colOff>165100</xdr:colOff>
      <xdr:row>99</xdr:row>
      <xdr:rowOff>80507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71634</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4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157837</xdr:rowOff>
    </xdr:from>
    <xdr:to>
      <xdr:col>72</xdr:col>
      <xdr:colOff>38100</xdr:colOff>
      <xdr:row>99</xdr:row>
      <xdr:rowOff>87987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79114</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157809</xdr:rowOff>
    </xdr:from>
    <xdr:to>
      <xdr:col>67</xdr:col>
      <xdr:colOff>101600</xdr:colOff>
      <xdr:row>99</xdr:row>
      <xdr:rowOff>87959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79086</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66319</xdr:rowOff>
    </xdr:from>
    <xdr:to>
      <xdr:col>116</xdr:col>
      <xdr:colOff>63500</xdr:colOff>
      <xdr:row>37</xdr:row>
      <xdr:rowOff>72622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409969"/>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72622</xdr:rowOff>
    </xdr:from>
    <xdr:to>
      <xdr:col>111</xdr:col>
      <xdr:colOff>177800</xdr:colOff>
      <xdr:row>37</xdr:row>
      <xdr:rowOff>127290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416272"/>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127290</xdr:rowOff>
    </xdr:from>
    <xdr:to>
      <xdr:col>107</xdr:col>
      <xdr:colOff>50800</xdr:colOff>
      <xdr:row>39</xdr:row>
      <xdr:rowOff>75136</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470940"/>
          <a:ext cx="889000" cy="29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64948</xdr:rowOff>
    </xdr:from>
    <xdr:to>
      <xdr:col>102</xdr:col>
      <xdr:colOff>114300</xdr:colOff>
      <xdr:row>39</xdr:row>
      <xdr:rowOff>75136</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51498"/>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xdr:rowOff>
    </xdr:from>
    <xdr:to>
      <xdr:col>116</xdr:col>
      <xdr:colOff>114300</xdr:colOff>
      <xdr:row>37</xdr:row>
      <xdr:rowOff>117119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38396</xdr:rowOff>
    </xdr:from>
    <xdr:ext cx="534377"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2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21822</xdr:rowOff>
    </xdr:from>
    <xdr:to>
      <xdr:col>112</xdr:col>
      <xdr:colOff>38100</xdr:colOff>
      <xdr:row>37</xdr:row>
      <xdr:rowOff>123422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3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139949</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56111" y="61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76490</xdr:rowOff>
    </xdr:from>
    <xdr:to>
      <xdr:col>107</xdr:col>
      <xdr:colOff>101600</xdr:colOff>
      <xdr:row>38</xdr:row>
      <xdr:rowOff>6640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4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23167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19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24336</xdr:rowOff>
    </xdr:from>
    <xdr:to>
      <xdr:col>102</xdr:col>
      <xdr:colOff>165100</xdr:colOff>
      <xdr:row>39</xdr:row>
      <xdr:rowOff>125936</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117063</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6017" y="680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14148</xdr:rowOff>
    </xdr:from>
    <xdr:to>
      <xdr:col>98</xdr:col>
      <xdr:colOff>38100</xdr:colOff>
      <xdr:row>39</xdr:row>
      <xdr:rowOff>115748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106875</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7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114165</xdr:rowOff>
    </xdr:from>
    <xdr:to>
      <xdr:col>116</xdr:col>
      <xdr:colOff>63500</xdr:colOff>
      <xdr:row>58</xdr:row>
      <xdr:rowOff>114371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58265"/>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114371</xdr:rowOff>
    </xdr:from>
    <xdr:to>
      <xdr:col>111</xdr:col>
      <xdr:colOff>177800</xdr:colOff>
      <xdr:row>58</xdr:row>
      <xdr:rowOff>114622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5847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114622</xdr:rowOff>
    </xdr:from>
    <xdr:to>
      <xdr:col>107</xdr:col>
      <xdr:colOff>50800</xdr:colOff>
      <xdr:row>58</xdr:row>
      <xdr:rowOff>114943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58722"/>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114943</xdr:rowOff>
    </xdr:from>
    <xdr:to>
      <xdr:col>102</xdr:col>
      <xdr:colOff>114300</xdr:colOff>
      <xdr:row>58</xdr:row>
      <xdr:rowOff>115171</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590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63365</xdr:rowOff>
    </xdr:from>
    <xdr:to>
      <xdr:col>116</xdr:col>
      <xdr:colOff>114300</xdr:colOff>
      <xdr:row>58</xdr:row>
      <xdr:rowOff>164965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149742</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2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63571</xdr:rowOff>
    </xdr:from>
    <xdr:to>
      <xdr:col>112</xdr:col>
      <xdr:colOff>38100</xdr:colOff>
      <xdr:row>58</xdr:row>
      <xdr:rowOff>165171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156298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1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63822</xdr:rowOff>
    </xdr:from>
    <xdr:to>
      <xdr:col>107</xdr:col>
      <xdr:colOff>101600</xdr:colOff>
      <xdr:row>58</xdr:row>
      <xdr:rowOff>165422</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156549</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1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64143</xdr:rowOff>
    </xdr:from>
    <xdr:to>
      <xdr:col>102</xdr:col>
      <xdr:colOff>165100</xdr:colOff>
      <xdr:row>58</xdr:row>
      <xdr:rowOff>165743</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156870</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1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64371</xdr:rowOff>
    </xdr:from>
    <xdr:to>
      <xdr:col>98</xdr:col>
      <xdr:colOff>38100</xdr:colOff>
      <xdr:row>58</xdr:row>
      <xdr:rowOff>165971</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157098</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148141</xdr:rowOff>
    </xdr:from>
    <xdr:to>
      <xdr:col>116</xdr:col>
      <xdr:colOff>63500</xdr:colOff>
      <xdr:row>78</xdr:row>
      <xdr:rowOff>2377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3349791"/>
          <a:ext cx="8382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133806</xdr:rowOff>
    </xdr:from>
    <xdr:to>
      <xdr:col>111</xdr:col>
      <xdr:colOff>177800</xdr:colOff>
      <xdr:row>77</xdr:row>
      <xdr:rowOff>148141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335456"/>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60474</xdr:rowOff>
    </xdr:from>
    <xdr:to>
      <xdr:col>107</xdr:col>
      <xdr:colOff>50800</xdr:colOff>
      <xdr:row>77</xdr:row>
      <xdr:rowOff>133806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090674"/>
          <a:ext cx="889000" cy="2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60474</xdr:rowOff>
    </xdr:from>
    <xdr:to>
      <xdr:col>102</xdr:col>
      <xdr:colOff>114300</xdr:colOff>
      <xdr:row>76</xdr:row>
      <xdr:rowOff>71627</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090674"/>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123027</xdr:rowOff>
    </xdr:from>
    <xdr:to>
      <xdr:col>116</xdr:col>
      <xdr:colOff>114300</xdr:colOff>
      <xdr:row>78</xdr:row>
      <xdr:rowOff>53177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3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37954</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2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97341</xdr:rowOff>
    </xdr:from>
    <xdr:to>
      <xdr:col>112</xdr:col>
      <xdr:colOff>38100</xdr:colOff>
      <xdr:row>78</xdr:row>
      <xdr:rowOff>27491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2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18618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3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83006</xdr:rowOff>
    </xdr:from>
    <xdr:to>
      <xdr:col>107</xdr:col>
      <xdr:colOff>101600</xdr:colOff>
      <xdr:row>78</xdr:row>
      <xdr:rowOff>13156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2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4283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3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9674</xdr:rowOff>
    </xdr:from>
    <xdr:to>
      <xdr:col>102</xdr:col>
      <xdr:colOff>165100</xdr:colOff>
      <xdr:row>76</xdr:row>
      <xdr:rowOff>111274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102401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1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20827</xdr:rowOff>
    </xdr:from>
    <xdr:to>
      <xdr:col>98</xdr:col>
      <xdr:colOff>38100</xdr:colOff>
      <xdr:row>76</xdr:row>
      <xdr:rowOff>122427</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113554</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513,479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円となっている。普通建設事業費は住民一人当たり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22,013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円で、一人当たりのコストは類似団体と比較して低い状況となっている。令和元年度に新庁舎建設等の大型の建設事業のほとんどが完了したことによる。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それ以外の建設工事等については、公共施設等総合管理計画に基づき、事業の取捨選択を徹底していくことで、事業費の抑制を目指している。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補助費等については一人当たり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110,508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円で物価高騰対策関連事業、広域斎場改築事業の増加等により上昇した。今後は補助金交付の適正性の精査を徹底し、見直し及び廃止を行うとともに、一部事務組合についても抑制に努める。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災害復旧事業費については一人当たり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年及び令和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年豪雨災害復旧工事の完成により、大幅な減となった。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扶助費については、一人当たり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89,470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円で、子育て世帯等臨時特別支援事業等の新型コロナウイルス感染症対応に係る事業費の減少等により低下した。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積立金については、今後の地域の基盤整備の推進のため、基金積立の予算編成を行った結果、一人当たり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29,881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円と前年と同水準であるが、まだ類似団体と比較して低い状況にある。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今後は歳出全般の圧縮に努め、本市の財政規模に見合った財政調整基金の現状維持を目標に健全な財政運営を図る。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35,805
35,556
194.45
19,555,209
18,385,100
964,268
10,852,420
22,500,087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160655</xdr:rowOff>
    </xdr:from>
    <xdr:to>
      <xdr:col>24</xdr:col>
      <xdr:colOff>63500</xdr:colOff>
      <xdr:row>37</xdr:row>
      <xdr:rowOff>10732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32855"/>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107886</xdr:rowOff>
    </xdr:from>
    <xdr:to>
      <xdr:col>19</xdr:col>
      <xdr:colOff>177800</xdr:colOff>
      <xdr:row>37</xdr:row>
      <xdr:rowOff>10732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0086"/>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91884</xdr:rowOff>
    </xdr:from>
    <xdr:to>
      <xdr:col>15</xdr:col>
      <xdr:colOff>50800</xdr:colOff>
      <xdr:row>36</xdr:row>
      <xdr:rowOff>107886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40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91884</xdr:rowOff>
    </xdr:from>
    <xdr:to>
      <xdr:col>10</xdr:col>
      <xdr:colOff>114300</xdr:colOff>
      <xdr:row>36</xdr:row>
      <xdr:rowOff>111506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4084"/>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109855</xdr:rowOff>
    </xdr:from>
    <xdr:to>
      <xdr:col>24</xdr:col>
      <xdr:colOff>114300</xdr:colOff>
      <xdr:row>37</xdr:row>
      <xdr:rowOff>40005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88282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131382</xdr:rowOff>
    </xdr:from>
    <xdr:to>
      <xdr:col>20</xdr:col>
      <xdr:colOff>38100</xdr:colOff>
      <xdr:row>37</xdr:row>
      <xdr:rowOff>61532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52659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57086</xdr:rowOff>
    </xdr:from>
    <xdr:to>
      <xdr:col>15</xdr:col>
      <xdr:colOff>101600</xdr:colOff>
      <xdr:row>36</xdr:row>
      <xdr:rowOff>158686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149813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41084</xdr:rowOff>
    </xdr:from>
    <xdr:to>
      <xdr:col>10</xdr:col>
      <xdr:colOff>165100</xdr:colOff>
      <xdr:row>36</xdr:row>
      <xdr:rowOff>142684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60706</xdr:rowOff>
    </xdr:from>
    <xdr:to>
      <xdr:col>6</xdr:col>
      <xdr:colOff>38100</xdr:colOff>
      <xdr:row>36</xdr:row>
      <xdr:rowOff>162306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153433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19145</xdr:rowOff>
    </xdr:from>
    <xdr:to>
      <xdr:col>24</xdr:col>
      <xdr:colOff>63500</xdr:colOff>
      <xdr:row>59</xdr:row>
      <xdr:rowOff>23874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34695"/>
          <a:ext cx="8382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105899</xdr:rowOff>
    </xdr:from>
    <xdr:to>
      <xdr:col>19</xdr:col>
      <xdr:colOff>177800</xdr:colOff>
      <xdr:row>59</xdr:row>
      <xdr:rowOff>23874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9999"/>
          <a:ext cx="889000" cy="8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105899</xdr:rowOff>
    </xdr:from>
    <xdr:to>
      <xdr:col>15</xdr:col>
      <xdr:colOff>50800</xdr:colOff>
      <xdr:row>59</xdr:row>
      <xdr:rowOff>46297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9999"/>
          <a:ext cx="889000" cy="1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46297</xdr:rowOff>
    </xdr:from>
    <xdr:to>
      <xdr:col>10</xdr:col>
      <xdr:colOff>114300</xdr:colOff>
      <xdr:row>59</xdr:row>
      <xdr:rowOff>50527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61847"/>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139795</xdr:rowOff>
    </xdr:from>
    <xdr:to>
      <xdr:col>24</xdr:col>
      <xdr:colOff>114300</xdr:colOff>
      <xdr:row>59</xdr:row>
      <xdr:rowOff>69945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144524</xdr:rowOff>
    </xdr:from>
    <xdr:to>
      <xdr:col>20</xdr:col>
      <xdr:colOff>38100</xdr:colOff>
      <xdr:row>59</xdr:row>
      <xdr:rowOff>74674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65801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55099</xdr:rowOff>
    </xdr:from>
    <xdr:to>
      <xdr:col>15</xdr:col>
      <xdr:colOff>101600</xdr:colOff>
      <xdr:row>58</xdr:row>
      <xdr:rowOff>156699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147826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166947</xdr:rowOff>
    </xdr:from>
    <xdr:to>
      <xdr:col>10</xdr:col>
      <xdr:colOff>165100</xdr:colOff>
      <xdr:row>59</xdr:row>
      <xdr:rowOff>97097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88224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0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171177</xdr:rowOff>
    </xdr:from>
    <xdr:to>
      <xdr:col>6</xdr:col>
      <xdr:colOff>38100</xdr:colOff>
      <xdr:row>59</xdr:row>
      <xdr:rowOff>101327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92454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0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23475</xdr:rowOff>
    </xdr:from>
    <xdr:to>
      <xdr:col>24</xdr:col>
      <xdr:colOff>63500</xdr:colOff>
      <xdr:row>76</xdr:row>
      <xdr:rowOff>67050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53675"/>
          <a:ext cx="8382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23475</xdr:rowOff>
    </xdr:from>
    <xdr:to>
      <xdr:col>19</xdr:col>
      <xdr:colOff>177800</xdr:colOff>
      <xdr:row>76</xdr:row>
      <xdr:rowOff>128333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3675"/>
          <a:ext cx="889000" cy="10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128333</xdr:rowOff>
    </xdr:from>
    <xdr:to>
      <xdr:col>15</xdr:col>
      <xdr:colOff>50800</xdr:colOff>
      <xdr:row>76</xdr:row>
      <xdr:rowOff>158747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8533"/>
          <a:ext cx="889000" cy="3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158747</xdr:rowOff>
    </xdr:from>
    <xdr:to>
      <xdr:col>10</xdr:col>
      <xdr:colOff>114300</xdr:colOff>
      <xdr:row>77</xdr:row>
      <xdr:rowOff>45627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8947"/>
          <a:ext cx="889000" cy="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16250</xdr:rowOff>
    </xdr:from>
    <xdr:to>
      <xdr:col>24</xdr:col>
      <xdr:colOff>114300</xdr:colOff>
      <xdr:row>76</xdr:row>
      <xdr:rowOff>117850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166127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144125</xdr:rowOff>
    </xdr:from>
    <xdr:to>
      <xdr:col>20</xdr:col>
      <xdr:colOff>38100</xdr:colOff>
      <xdr:row>76</xdr:row>
      <xdr:rowOff>74275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65402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9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77533</xdr:rowOff>
    </xdr:from>
    <xdr:to>
      <xdr:col>15</xdr:col>
      <xdr:colOff>101600</xdr:colOff>
      <xdr:row>77</xdr:row>
      <xdr:rowOff>7683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170260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0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107947</xdr:rowOff>
    </xdr:from>
    <xdr:to>
      <xdr:col>10</xdr:col>
      <xdr:colOff>165100</xdr:colOff>
      <xdr:row>77</xdr:row>
      <xdr:rowOff>38097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29224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166277</xdr:rowOff>
    </xdr:from>
    <xdr:to>
      <xdr:col>6</xdr:col>
      <xdr:colOff>38100</xdr:colOff>
      <xdr:row>77</xdr:row>
      <xdr:rowOff>96427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87554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102619</xdr:rowOff>
    </xdr:from>
    <xdr:to>
      <xdr:col>24</xdr:col>
      <xdr:colOff>63500</xdr:colOff>
      <xdr:row>98</xdr:row>
      <xdr:rowOff>132003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4719"/>
          <a:ext cx="838200" cy="2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132003</xdr:rowOff>
    </xdr:from>
    <xdr:to>
      <xdr:col>19</xdr:col>
      <xdr:colOff>177800</xdr:colOff>
      <xdr:row>98</xdr:row>
      <xdr:rowOff>158217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4103"/>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158217</xdr:rowOff>
    </xdr:from>
    <xdr:to>
      <xdr:col>15</xdr:col>
      <xdr:colOff>50800</xdr:colOff>
      <xdr:row>99</xdr:row>
      <xdr:rowOff>1710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0317"/>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156682</xdr:rowOff>
    </xdr:from>
    <xdr:to>
      <xdr:col>10</xdr:col>
      <xdr:colOff>114300</xdr:colOff>
      <xdr:row>99</xdr:row>
      <xdr:rowOff>1710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58782"/>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51819</xdr:rowOff>
    </xdr:from>
    <xdr:to>
      <xdr:col>24</xdr:col>
      <xdr:colOff>114300</xdr:colOff>
      <xdr:row>98</xdr:row>
      <xdr:rowOff>153419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81203</xdr:rowOff>
    </xdr:from>
    <xdr:to>
      <xdr:col>20</xdr:col>
      <xdr:colOff>38100</xdr:colOff>
      <xdr:row>99</xdr:row>
      <xdr:rowOff>11353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107417</xdr:rowOff>
    </xdr:from>
    <xdr:to>
      <xdr:col>15</xdr:col>
      <xdr:colOff>101600</xdr:colOff>
      <xdr:row>99</xdr:row>
      <xdr:rowOff>37567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28694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122360</xdr:rowOff>
    </xdr:from>
    <xdr:to>
      <xdr:col>10</xdr:col>
      <xdr:colOff>165100</xdr:colOff>
      <xdr:row>99</xdr:row>
      <xdr:rowOff>52510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43637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105882</xdr:rowOff>
    </xdr:from>
    <xdr:to>
      <xdr:col>6</xdr:col>
      <xdr:colOff>38100</xdr:colOff>
      <xdr:row>99</xdr:row>
      <xdr:rowOff>36032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27159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53159</xdr:rowOff>
    </xdr:from>
    <xdr:to>
      <xdr:col>55</xdr:col>
      <xdr:colOff>0</xdr:colOff>
      <xdr:row>39</xdr:row>
      <xdr:rowOff>53811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3970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53811</xdr:rowOff>
    </xdr:from>
    <xdr:to>
      <xdr:col>50</xdr:col>
      <xdr:colOff>114300</xdr:colOff>
      <xdr:row>39</xdr:row>
      <xdr:rowOff>54139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40361"/>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54139</xdr:rowOff>
    </xdr:from>
    <xdr:to>
      <xdr:col>45</xdr:col>
      <xdr:colOff>177800</xdr:colOff>
      <xdr:row>39</xdr:row>
      <xdr:rowOff>54791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4068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54791</xdr:rowOff>
    </xdr:from>
    <xdr:to>
      <xdr:col>41</xdr:col>
      <xdr:colOff>50800</xdr:colOff>
      <xdr:row>39</xdr:row>
      <xdr:rowOff>55118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413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2359</xdr:rowOff>
    </xdr:from>
    <xdr:to>
      <xdr:col>55</xdr:col>
      <xdr:colOff>50800</xdr:colOff>
      <xdr:row>39</xdr:row>
      <xdr:rowOff>103959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88736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0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3011</xdr:rowOff>
    </xdr:from>
    <xdr:to>
      <xdr:col>50</xdr:col>
      <xdr:colOff>165100</xdr:colOff>
      <xdr:row>39</xdr:row>
      <xdr:rowOff>104611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95738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8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3339</xdr:rowOff>
    </xdr:from>
    <xdr:to>
      <xdr:col>46</xdr:col>
      <xdr:colOff>38100</xdr:colOff>
      <xdr:row>39</xdr:row>
      <xdr:rowOff>104939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96066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3991</xdr:rowOff>
    </xdr:from>
    <xdr:to>
      <xdr:col>41</xdr:col>
      <xdr:colOff>101600</xdr:colOff>
      <xdr:row>39</xdr:row>
      <xdr:rowOff>105591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96718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4318</xdr:rowOff>
    </xdr:from>
    <xdr:to>
      <xdr:col>36</xdr:col>
      <xdr:colOff>165100</xdr:colOff>
      <xdr:row>39</xdr:row>
      <xdr:rowOff>105918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97045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42208</xdr:rowOff>
    </xdr:from>
    <xdr:to>
      <xdr:col>55</xdr:col>
      <xdr:colOff>0</xdr:colOff>
      <xdr:row>58</xdr:row>
      <xdr:rowOff>58525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86308"/>
          <a:ext cx="8382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44700</xdr:rowOff>
    </xdr:from>
    <xdr:to>
      <xdr:col>50</xdr:col>
      <xdr:colOff>114300</xdr:colOff>
      <xdr:row>58</xdr:row>
      <xdr:rowOff>58525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88800"/>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44700</xdr:rowOff>
    </xdr:from>
    <xdr:to>
      <xdr:col>45</xdr:col>
      <xdr:colOff>177800</xdr:colOff>
      <xdr:row>58</xdr:row>
      <xdr:rowOff>78642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88800"/>
          <a:ext cx="8890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78642</xdr:rowOff>
    </xdr:from>
    <xdr:to>
      <xdr:col>41</xdr:col>
      <xdr:colOff>50800</xdr:colOff>
      <xdr:row>58</xdr:row>
      <xdr:rowOff>88864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22742"/>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162858</xdr:rowOff>
    </xdr:from>
    <xdr:to>
      <xdr:col>55</xdr:col>
      <xdr:colOff>50800</xdr:colOff>
      <xdr:row>58</xdr:row>
      <xdr:rowOff>93008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141285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7725</xdr:rowOff>
    </xdr:from>
    <xdr:to>
      <xdr:col>50</xdr:col>
      <xdr:colOff>165100</xdr:colOff>
      <xdr:row>58</xdr:row>
      <xdr:rowOff>109325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100452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4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165350</xdr:rowOff>
    </xdr:from>
    <xdr:to>
      <xdr:col>46</xdr:col>
      <xdr:colOff>38100</xdr:colOff>
      <xdr:row>58</xdr:row>
      <xdr:rowOff>95500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86627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27842</xdr:rowOff>
    </xdr:from>
    <xdr:to>
      <xdr:col>41</xdr:col>
      <xdr:colOff>101600</xdr:colOff>
      <xdr:row>58</xdr:row>
      <xdr:rowOff>129442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120569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38064</xdr:rowOff>
    </xdr:from>
    <xdr:to>
      <xdr:col>36</xdr:col>
      <xdr:colOff>165100</xdr:colOff>
      <xdr:row>58</xdr:row>
      <xdr:rowOff>139664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130791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34616</xdr:rowOff>
    </xdr:from>
    <xdr:to>
      <xdr:col>55</xdr:col>
      <xdr:colOff>0</xdr:colOff>
      <xdr:row>78</xdr:row>
      <xdr:rowOff>65753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07716"/>
          <a:ext cx="8382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20627</xdr:rowOff>
    </xdr:from>
    <xdr:to>
      <xdr:col>50</xdr:col>
      <xdr:colOff>114300</xdr:colOff>
      <xdr:row>78</xdr:row>
      <xdr:rowOff>34616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93727"/>
          <a:ext cx="8890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20627</xdr:rowOff>
    </xdr:from>
    <xdr:to>
      <xdr:col>45</xdr:col>
      <xdr:colOff>177800</xdr:colOff>
      <xdr:row>78</xdr:row>
      <xdr:rowOff>88306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3727"/>
          <a:ext cx="889000" cy="6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88306</xdr:rowOff>
    </xdr:from>
    <xdr:to>
      <xdr:col>41</xdr:col>
      <xdr:colOff>50800</xdr:colOff>
      <xdr:row>78</xdr:row>
      <xdr:rowOff>92942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61406"/>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14953</xdr:rowOff>
    </xdr:from>
    <xdr:to>
      <xdr:col>55</xdr:col>
      <xdr:colOff>50800</xdr:colOff>
      <xdr:row>78</xdr:row>
      <xdr:rowOff>116553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155266</xdr:rowOff>
    </xdr:from>
    <xdr:to>
      <xdr:col>50</xdr:col>
      <xdr:colOff>165100</xdr:colOff>
      <xdr:row>78</xdr:row>
      <xdr:rowOff>85416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76543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141277</xdr:rowOff>
    </xdr:from>
    <xdr:to>
      <xdr:col>46</xdr:col>
      <xdr:colOff>38100</xdr:colOff>
      <xdr:row>78</xdr:row>
      <xdr:rowOff>71427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62554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37506</xdr:rowOff>
    </xdr:from>
    <xdr:to>
      <xdr:col>41</xdr:col>
      <xdr:colOff>101600</xdr:colOff>
      <xdr:row>78</xdr:row>
      <xdr:rowOff>139106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130233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42142</xdr:rowOff>
    </xdr:from>
    <xdr:to>
      <xdr:col>36</xdr:col>
      <xdr:colOff>165100</xdr:colOff>
      <xdr:row>78</xdr:row>
      <xdr:rowOff>143742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134869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56375</xdr:rowOff>
    </xdr:from>
    <xdr:to>
      <xdr:col>55</xdr:col>
      <xdr:colOff>0</xdr:colOff>
      <xdr:row>97</xdr:row>
      <xdr:rowOff>61413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87025"/>
          <a:ext cx="8382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56375</xdr:rowOff>
    </xdr:from>
    <xdr:to>
      <xdr:col>50</xdr:col>
      <xdr:colOff>114300</xdr:colOff>
      <xdr:row>97</xdr:row>
      <xdr:rowOff>122870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87025"/>
          <a:ext cx="889000" cy="6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72806</xdr:rowOff>
    </xdr:from>
    <xdr:to>
      <xdr:col>45</xdr:col>
      <xdr:colOff>177800</xdr:colOff>
      <xdr:row>97</xdr:row>
      <xdr:rowOff>122870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32006"/>
          <a:ext cx="889000" cy="2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72806</xdr:rowOff>
    </xdr:from>
    <xdr:to>
      <xdr:col>41</xdr:col>
      <xdr:colOff>50800</xdr:colOff>
      <xdr:row>97</xdr:row>
      <xdr:rowOff>69853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32006"/>
          <a:ext cx="889000" cy="16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10613</xdr:rowOff>
    </xdr:from>
    <xdr:to>
      <xdr:col>55</xdr:col>
      <xdr:colOff>50800</xdr:colOff>
      <xdr:row>97</xdr:row>
      <xdr:rowOff>112213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160490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5575</xdr:rowOff>
    </xdr:from>
    <xdr:to>
      <xdr:col>50</xdr:col>
      <xdr:colOff>165100</xdr:colOff>
      <xdr:row>97</xdr:row>
      <xdr:rowOff>107175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98302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72070</xdr:rowOff>
    </xdr:from>
    <xdr:to>
      <xdr:col>46</xdr:col>
      <xdr:colOff>38100</xdr:colOff>
      <xdr:row>98</xdr:row>
      <xdr:rowOff>2220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164797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22006</xdr:rowOff>
    </xdr:from>
    <xdr:to>
      <xdr:col>41</xdr:col>
      <xdr:colOff>101600</xdr:colOff>
      <xdr:row>96</xdr:row>
      <xdr:rowOff>123606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4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140133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5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19053</xdr:rowOff>
    </xdr:from>
    <xdr:to>
      <xdr:col>36</xdr:col>
      <xdr:colOff>165100</xdr:colOff>
      <xdr:row>97</xdr:row>
      <xdr:rowOff>120653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111780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111887</xdr:rowOff>
    </xdr:from>
    <xdr:to>
      <xdr:col>85</xdr:col>
      <xdr:colOff>127000</xdr:colOff>
      <xdr:row>36</xdr:row>
      <xdr:rowOff>129394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84087"/>
          <a:ext cx="8382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127851</xdr:rowOff>
    </xdr:from>
    <xdr:to>
      <xdr:col>81</xdr:col>
      <xdr:colOff>50800</xdr:colOff>
      <xdr:row>36</xdr:row>
      <xdr:rowOff>129394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00051"/>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124879</xdr:rowOff>
    </xdr:from>
    <xdr:to>
      <xdr:col>76</xdr:col>
      <xdr:colOff>114300</xdr:colOff>
      <xdr:row>36</xdr:row>
      <xdr:rowOff>127851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9707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124879</xdr:rowOff>
    </xdr:from>
    <xdr:to>
      <xdr:col>71</xdr:col>
      <xdr:colOff>177800</xdr:colOff>
      <xdr:row>36</xdr:row>
      <xdr:rowOff>126517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9707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61087</xdr:rowOff>
    </xdr:from>
    <xdr:to>
      <xdr:col>85</xdr:col>
      <xdr:colOff>177800</xdr:colOff>
      <xdr:row>36</xdr:row>
      <xdr:rowOff>162687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39514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78594</xdr:rowOff>
    </xdr:from>
    <xdr:to>
      <xdr:col>81</xdr:col>
      <xdr:colOff>101600</xdr:colOff>
      <xdr:row>37</xdr:row>
      <xdr:rowOff>8744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171321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77051</xdr:rowOff>
    </xdr:from>
    <xdr:to>
      <xdr:col>76</xdr:col>
      <xdr:colOff>165100</xdr:colOff>
      <xdr:row>37</xdr:row>
      <xdr:rowOff>7201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169778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74079</xdr:rowOff>
    </xdr:from>
    <xdr:to>
      <xdr:col>72</xdr:col>
      <xdr:colOff>38100</xdr:colOff>
      <xdr:row>37</xdr:row>
      <xdr:rowOff>4229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166806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75717</xdr:rowOff>
    </xdr:from>
    <xdr:to>
      <xdr:col>67</xdr:col>
      <xdr:colOff>101600</xdr:colOff>
      <xdr:row>37</xdr:row>
      <xdr:rowOff>5867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105473</xdr:rowOff>
    </xdr:from>
    <xdr:to>
      <xdr:col>85</xdr:col>
      <xdr:colOff>127000</xdr:colOff>
      <xdr:row>58</xdr:row>
      <xdr:rowOff>131267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10049573"/>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81496</xdr:rowOff>
    </xdr:from>
    <xdr:to>
      <xdr:col>81</xdr:col>
      <xdr:colOff>50800</xdr:colOff>
      <xdr:row>58</xdr:row>
      <xdr:rowOff>105473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25596"/>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125108</xdr:rowOff>
    </xdr:from>
    <xdr:to>
      <xdr:col>76</xdr:col>
      <xdr:colOff>114300</xdr:colOff>
      <xdr:row>58</xdr:row>
      <xdr:rowOff>81496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211958"/>
          <a:ext cx="889000" cy="8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125108</xdr:rowOff>
    </xdr:from>
    <xdr:to>
      <xdr:col>71</xdr:col>
      <xdr:colOff>177800</xdr:colOff>
      <xdr:row>56</xdr:row>
      <xdr:rowOff>12827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211958"/>
          <a:ext cx="889000" cy="4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80467</xdr:rowOff>
    </xdr:from>
    <xdr:to>
      <xdr:col>85</xdr:col>
      <xdr:colOff>177800</xdr:colOff>
      <xdr:row>59</xdr:row>
      <xdr:rowOff>10617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100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166844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54673</xdr:rowOff>
    </xdr:from>
    <xdr:to>
      <xdr:col>81</xdr:col>
      <xdr:colOff>101600</xdr:colOff>
      <xdr:row>58</xdr:row>
      <xdr:rowOff>156273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147400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30696</xdr:rowOff>
    </xdr:from>
    <xdr:to>
      <xdr:col>76</xdr:col>
      <xdr:colOff>165100</xdr:colOff>
      <xdr:row>58</xdr:row>
      <xdr:rowOff>132296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123423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74308</xdr:rowOff>
    </xdr:from>
    <xdr:to>
      <xdr:col>72</xdr:col>
      <xdr:colOff>38100</xdr:colOff>
      <xdr:row>54</xdr:row>
      <xdr:rowOff>4458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1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20985</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93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133477</xdr:rowOff>
    </xdr:from>
    <xdr:to>
      <xdr:col>67</xdr:col>
      <xdr:colOff>101600</xdr:colOff>
      <xdr:row>56</xdr:row>
      <xdr:rowOff>63627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80154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101834</xdr:rowOff>
    </xdr:from>
    <xdr:to>
      <xdr:col>85</xdr:col>
      <xdr:colOff>127000</xdr:colOff>
      <xdr:row>79</xdr:row>
      <xdr:rowOff>79301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74934"/>
          <a:ext cx="8382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11308</xdr:rowOff>
    </xdr:from>
    <xdr:to>
      <xdr:col>81</xdr:col>
      <xdr:colOff>50800</xdr:colOff>
      <xdr:row>78</xdr:row>
      <xdr:rowOff>101834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384408"/>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11308</xdr:rowOff>
    </xdr:from>
    <xdr:to>
      <xdr:col>76</xdr:col>
      <xdr:colOff>114300</xdr:colOff>
      <xdr:row>78</xdr:row>
      <xdr:rowOff>100952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384408"/>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100952</xdr:rowOff>
    </xdr:from>
    <xdr:to>
      <xdr:col>71</xdr:col>
      <xdr:colOff>177800</xdr:colOff>
      <xdr:row>78</xdr:row>
      <xdr:rowOff>101034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7405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28501</xdr:rowOff>
    </xdr:from>
    <xdr:to>
      <xdr:col>85</xdr:col>
      <xdr:colOff>177800</xdr:colOff>
      <xdr:row>79</xdr:row>
      <xdr:rowOff>130101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114878</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51034</xdr:rowOff>
    </xdr:from>
    <xdr:to>
      <xdr:col>81</xdr:col>
      <xdr:colOff>101600</xdr:colOff>
      <xdr:row>78</xdr:row>
      <xdr:rowOff>152634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169161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131958</xdr:rowOff>
    </xdr:from>
    <xdr:to>
      <xdr:col>76</xdr:col>
      <xdr:colOff>165100</xdr:colOff>
      <xdr:row>78</xdr:row>
      <xdr:rowOff>62108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78635</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50152</xdr:rowOff>
    </xdr:from>
    <xdr:to>
      <xdr:col>72</xdr:col>
      <xdr:colOff>38100</xdr:colOff>
      <xdr:row>78</xdr:row>
      <xdr:rowOff>151752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168279</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9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50234</xdr:rowOff>
    </xdr:from>
    <xdr:to>
      <xdr:col>67</xdr:col>
      <xdr:colOff>101600</xdr:colOff>
      <xdr:row>78</xdr:row>
      <xdr:rowOff>151834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168361</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31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103493</xdr:rowOff>
    </xdr:from>
    <xdr:to>
      <xdr:col>85</xdr:col>
      <xdr:colOff>127000</xdr:colOff>
      <xdr:row>98</xdr:row>
      <xdr:rowOff>112412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05593"/>
          <a:ext cx="838200" cy="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105910</xdr:rowOff>
    </xdr:from>
    <xdr:to>
      <xdr:col>81</xdr:col>
      <xdr:colOff>50800</xdr:colOff>
      <xdr:row>98</xdr:row>
      <xdr:rowOff>112412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908010"/>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105910</xdr:rowOff>
    </xdr:from>
    <xdr:to>
      <xdr:col>76</xdr:col>
      <xdr:colOff>114300</xdr:colOff>
      <xdr:row>98</xdr:row>
      <xdr:rowOff>119569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08010"/>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119569</xdr:rowOff>
    </xdr:from>
    <xdr:to>
      <xdr:col>71</xdr:col>
      <xdr:colOff>177800</xdr:colOff>
      <xdr:row>98</xdr:row>
      <xdr:rowOff>126467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2166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52693</xdr:rowOff>
    </xdr:from>
    <xdr:to>
      <xdr:col>85</xdr:col>
      <xdr:colOff>177800</xdr:colOff>
      <xdr:row>98</xdr:row>
      <xdr:rowOff>154293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139070</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61612</xdr:rowOff>
    </xdr:from>
    <xdr:to>
      <xdr:col>81</xdr:col>
      <xdr:colOff>101600</xdr:colOff>
      <xdr:row>98</xdr:row>
      <xdr:rowOff>163212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154339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5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55110</xdr:rowOff>
    </xdr:from>
    <xdr:to>
      <xdr:col>76</xdr:col>
      <xdr:colOff>165100</xdr:colOff>
      <xdr:row>98</xdr:row>
      <xdr:rowOff>156710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147837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4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68769</xdr:rowOff>
    </xdr:from>
    <xdr:to>
      <xdr:col>72</xdr:col>
      <xdr:colOff>38100</xdr:colOff>
      <xdr:row>98</xdr:row>
      <xdr:rowOff>170369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161496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75667</xdr:rowOff>
    </xdr:from>
    <xdr:to>
      <xdr:col>67</xdr:col>
      <xdr:colOff>101600</xdr:colOff>
      <xdr:row>99</xdr:row>
      <xdr:rowOff>5817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168394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130830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4593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80030</xdr:rowOff>
    </xdr:from>
    <xdr:to>
      <xdr:col>98</xdr:col>
      <xdr:colOff>38100</xdr:colOff>
      <xdr:row>39</xdr:row>
      <xdr:rowOff>10180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1307</xdr:rowOff>
    </xdr:from>
    <xdr:ext cx="313932"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99333" y="6687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％増となっている。決算剰余金の活用に伴う公共施設等総合管理基金積立金の増加によるものである。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民生費（住民一人当たりのコスト）は、前年度比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％減となっている。子育て世帯への臨時特別給付金支給事業等の終了によるものである。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衛生費（住民一人当たりのコスト）は、前年度比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％増となっており大きく増加している。伊予地区広域斎場聖浄苑改築事業に係る伊予消防等事務組合負担金の増加によるものである。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商工費（住民一人当たりのコスト）は、前年度比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％減となっており大きく減少している。新型コロナウイルス感染症対策に係る事業者応援金の減少等によるものである。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財政調整基金残高は、適切な財源の確保と歳出の精査により、近年取崩しを回避している。今後の行財政運営及び大規模災害に備え、現在の残高維持が必要である。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実質単年度収支は、決算剰余金を将来の財政需要に備え、財政調整基金や特定目的基金へ積立てを行ったことから赤字となった。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今後は、更なる財政改革を推進し、行財政基盤確保と市民サービス向上を両立・継続させていく必要がある。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水道事業会計においては、令和２年度から耐震補強にかかる大型事業が増加したことによる事業費が増加しており、徐々に黒字額が減少している。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国民健康保険特別会計（事業勘定）においては、毎年一般会計から赤字補填を行わざるを得ず財政を圧迫している状況が続いている。介護保険特別会計は、令和２年度から保険料改定の影響により黒字額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その他の公営企業会計では、いずれも独立採算制を目標としているものの、一般会計からの繰出により維持されている会計となっている。（上屋特別会計、国民健康保険特別会計（診療施設勘定）以外の全て）</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今後も、各会計において独立採算制の原則のもと、財政健全化に向けた取り組みを進めることで市全体として健全な財政を維持していく必要がある。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赤字決算に至った会計はないが、一般会計から独立した運営は困難を極めており、公営企業法適用を機に、経営戦略による中長期的な改革が必要である。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経営手法としてのＰＦＩや民間委託を検討をするものの、実態とそぐわないとの見解もあり、多くは実施には至っていない。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今後は、市総合計画に基づいた事業を実施し、予算においてはこれまでより一層の予算の厳格なシーリングを行い、一般会計からの繰出金・補助金・出資金を抑制しつつ、黒字の維持に努める。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19555209</v>
      </c>
      <c r="BO4" s="371"/>
      <c r="BP4" s="371"/>
      <c r="BQ4" s="371"/>
      <c r="BR4" s="371"/>
      <c r="BS4" s="371"/>
      <c r="BT4" s="371"/>
      <c r="BU4" s="372"/>
      <c r="BV4" s="370">
        <v>20542748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8.9</v>
      </c>
      <c r="CU4" s="377"/>
      <c r="CV4" s="377"/>
      <c r="CW4" s="377"/>
      <c r="CX4" s="377"/>
      <c r="CY4" s="377"/>
      <c r="CZ4" s="377"/>
      <c r="DA4" s="378"/>
      <c r="DB4" s="376">
        <v>14.7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18385100</v>
      </c>
      <c r="BO5" s="408"/>
      <c r="BP5" s="408"/>
      <c r="BQ5" s="408"/>
      <c r="BR5" s="408"/>
      <c r="BS5" s="408"/>
      <c r="BT5" s="408"/>
      <c r="BU5" s="409"/>
      <c r="BV5" s="407">
        <v>18880194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89.7</v>
      </c>
      <c r="CU5" s="405"/>
      <c r="CV5" s="405"/>
      <c r="CW5" s="405"/>
      <c r="CX5" s="405"/>
      <c r="CY5" s="405"/>
      <c r="CZ5" s="405"/>
      <c r="DA5" s="406"/>
      <c r="DB5" s="404">
        <v>89.3</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1170109</v>
      </c>
      <c r="BO6" s="408"/>
      <c r="BP6" s="408"/>
      <c r="BQ6" s="408"/>
      <c r="BR6" s="408"/>
      <c r="BS6" s="408"/>
      <c r="BT6" s="408"/>
      <c r="BU6" s="409"/>
      <c r="BV6" s="407">
        <v>1662554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90.8</v>
      </c>
      <c r="CU6" s="445"/>
      <c r="CV6" s="445"/>
      <c r="CW6" s="445"/>
      <c r="CX6" s="445"/>
      <c r="CY6" s="445"/>
      <c r="CZ6" s="445"/>
      <c r="DA6" s="446"/>
      <c r="DB6" s="444">
        <v>93.5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205841</v>
      </c>
      <c r="BO7" s="408"/>
      <c r="BP7" s="408"/>
      <c r="BQ7" s="408"/>
      <c r="BR7" s="408"/>
      <c r="BS7" s="408"/>
      <c r="BT7" s="408"/>
      <c r="BU7" s="409"/>
      <c r="BV7" s="407">
        <v>22175</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10852420</v>
      </c>
      <c r="CU7" s="408"/>
      <c r="CV7" s="408"/>
      <c r="CW7" s="408"/>
      <c r="CX7" s="408"/>
      <c r="CY7" s="408"/>
      <c r="CZ7" s="408"/>
      <c r="DA7" s="409"/>
      <c r="DB7" s="407">
        <v>11146946</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964268</v>
      </c>
      <c r="BO8" s="408"/>
      <c r="BP8" s="408"/>
      <c r="BQ8" s="408"/>
      <c r="BR8" s="408"/>
      <c r="BS8" s="408"/>
      <c r="BT8" s="408"/>
      <c r="BU8" s="409"/>
      <c r="BV8" s="407">
        <v>1640379</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0.41</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35133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-676111</v>
      </c>
      <c r="BO9" s="408"/>
      <c r="BP9" s="408"/>
      <c r="BQ9" s="408"/>
      <c r="BR9" s="408"/>
      <c r="BS9" s="408"/>
      <c r="BT9" s="408"/>
      <c r="BU9" s="409"/>
      <c r="BV9" s="407">
        <v>785511</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13</v>
      </c>
      <c r="CU9" s="405"/>
      <c r="CV9" s="405"/>
      <c r="CW9" s="405"/>
      <c r="CX9" s="405"/>
      <c r="CY9" s="405"/>
      <c r="CZ9" s="405"/>
      <c r="DA9" s="406"/>
      <c r="DB9" s="404">
        <v>12.6</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36827</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162696</v>
      </c>
      <c r="BO10" s="408"/>
      <c r="BP10" s="408"/>
      <c r="BQ10" s="408"/>
      <c r="BR10" s="408"/>
      <c r="BS10" s="408"/>
      <c r="BT10" s="408"/>
      <c r="BU10" s="409"/>
      <c r="BV10" s="407">
        <v>238</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120</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35805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139</v>
      </c>
      <c r="N13" s="499"/>
      <c r="O13" s="499"/>
      <c r="P13" s="499"/>
      <c r="Q13" s="500"/>
      <c r="R13" s="491">
        <v>35556</v>
      </c>
      <c r="S13" s="492"/>
      <c r="T13" s="492"/>
      <c r="U13" s="492"/>
      <c r="V13" s="493"/>
      <c r="W13" s="423" t="s">
        <v>140</v>
      </c>
      <c r="X13" s="424"/>
      <c r="Y13" s="424"/>
      <c r="Z13" s="424"/>
      <c r="AA13" s="424"/>
      <c r="AB13" s="414"/>
      <c r="AC13" s="458">
        <v>2080</v>
      </c>
      <c r="AD13" s="459"/>
      <c r="AE13" s="459"/>
      <c r="AF13" s="459"/>
      <c r="AG13" s="501"/>
      <c r="AH13" s="458">
        <v>2641</v>
      </c>
      <c r="AI13" s="459"/>
      <c r="AJ13" s="459"/>
      <c r="AK13" s="459"/>
      <c r="AL13" s="460"/>
      <c r="AM13" s="436" t="s">
        <v>141</v>
      </c>
      <c r="AN13" s="437"/>
      <c r="AO13" s="437"/>
      <c r="AP13" s="437"/>
      <c r="AQ13" s="437"/>
      <c r="AR13" s="437"/>
      <c r="AS13" s="437"/>
      <c r="AT13" s="438"/>
      <c r="AU13" s="439" t="s">
        <v>120</v>
      </c>
      <c r="AV13" s="440"/>
      <c r="AW13" s="440"/>
      <c r="AX13" s="440"/>
      <c r="AY13" s="441" t="s">
        <v>142</v>
      </c>
      <c r="AZ13" s="442"/>
      <c r="BA13" s="442"/>
      <c r="BB13" s="442"/>
      <c r="BC13" s="442"/>
      <c r="BD13" s="442"/>
      <c r="BE13" s="442"/>
      <c r="BF13" s="442"/>
      <c r="BG13" s="442"/>
      <c r="BH13" s="442"/>
      <c r="BI13" s="442"/>
      <c r="BJ13" s="442"/>
      <c r="BK13" s="442"/>
      <c r="BL13" s="442"/>
      <c r="BM13" s="443"/>
      <c r="BN13" s="407">
        <v>-513415</v>
      </c>
      <c r="BO13" s="408"/>
      <c r="BP13" s="408"/>
      <c r="BQ13" s="408"/>
      <c r="BR13" s="408"/>
      <c r="BS13" s="408"/>
      <c r="BT13" s="408"/>
      <c r="BU13" s="409"/>
      <c r="BV13" s="407">
        <v>785749</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6.2</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36107</v>
      </c>
      <c r="S14" s="492"/>
      <c r="T14" s="492"/>
      <c r="U14" s="492"/>
      <c r="V14" s="493"/>
      <c r="W14" s="397"/>
      <c r="X14" s="398"/>
      <c r="Y14" s="398"/>
      <c r="Z14" s="398"/>
      <c r="AA14" s="398"/>
      <c r="AB14" s="387"/>
      <c r="AC14" s="494">
        <v>12.2</v>
      </c>
      <c r="AD14" s="495"/>
      <c r="AE14" s="495"/>
      <c r="AF14" s="495"/>
      <c r="AG14" s="496"/>
      <c r="AH14" s="494">
        <v>14.8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12.2</v>
      </c>
      <c r="CU14" s="506"/>
      <c r="CV14" s="506"/>
      <c r="CW14" s="506"/>
      <c r="CX14" s="506"/>
      <c r="CY14" s="506"/>
      <c r="CZ14" s="506"/>
      <c r="DA14" s="507"/>
      <c r="DB14" s="505">
        <v>31.1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35850</v>
      </c>
      <c r="S15" s="492"/>
      <c r="T15" s="492"/>
      <c r="U15" s="492"/>
      <c r="V15" s="493"/>
      <c r="W15" s="423" t="s">
        <v>147</v>
      </c>
      <c r="X15" s="424"/>
      <c r="Y15" s="424"/>
      <c r="Z15" s="424"/>
      <c r="AA15" s="424"/>
      <c r="AB15" s="414"/>
      <c r="AC15" s="458">
        <v>4374</v>
      </c>
      <c r="AD15" s="459"/>
      <c r="AE15" s="459"/>
      <c r="AF15" s="459"/>
      <c r="AG15" s="501"/>
      <c r="AH15" s="458">
        <v>4566</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3992173</v>
      </c>
      <c r="BO15" s="371"/>
      <c r="BP15" s="371"/>
      <c r="BQ15" s="371"/>
      <c r="BR15" s="371"/>
      <c r="BS15" s="371"/>
      <c r="BT15" s="371"/>
      <c r="BU15" s="372"/>
      <c r="BV15" s="370">
        <v>3810500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25.7</v>
      </c>
      <c r="AD16" s="495"/>
      <c r="AE16" s="495"/>
      <c r="AF16" s="495"/>
      <c r="AG16" s="496"/>
      <c r="AH16" s="494">
        <v>25.6</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9702906</v>
      </c>
      <c r="BO16" s="408"/>
      <c r="BP16" s="408"/>
      <c r="BQ16" s="408"/>
      <c r="BR16" s="408"/>
      <c r="BS16" s="408"/>
      <c r="BT16" s="408"/>
      <c r="BU16" s="409"/>
      <c r="BV16" s="407">
        <v>9670148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10578</v>
      </c>
      <c r="AD17" s="459"/>
      <c r="AE17" s="459"/>
      <c r="AF17" s="459"/>
      <c r="AG17" s="501"/>
      <c r="AH17" s="458">
        <v>10613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5008279</v>
      </c>
      <c r="BO17" s="408"/>
      <c r="BP17" s="408"/>
      <c r="BQ17" s="408"/>
      <c r="BR17" s="408"/>
      <c r="BS17" s="408"/>
      <c r="BT17" s="408"/>
      <c r="BU17" s="409"/>
      <c r="BV17" s="407">
        <v>4769971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194.45</v>
      </c>
      <c r="M18" s="531"/>
      <c r="N18" s="531"/>
      <c r="O18" s="531"/>
      <c r="P18" s="531"/>
      <c r="Q18" s="531"/>
      <c r="R18" s="532"/>
      <c r="S18" s="532"/>
      <c r="T18" s="532"/>
      <c r="U18" s="532"/>
      <c r="V18" s="533"/>
      <c r="W18" s="425"/>
      <c r="X18" s="426"/>
      <c r="Y18" s="426"/>
      <c r="Z18" s="426"/>
      <c r="AA18" s="426"/>
      <c r="AB18" s="417"/>
      <c r="AC18" s="534">
        <v>62.1</v>
      </c>
      <c r="AD18" s="535"/>
      <c r="AE18" s="535"/>
      <c r="AF18" s="535"/>
      <c r="AG18" s="536"/>
      <c r="AH18" s="534">
        <v>59.6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9840240</v>
      </c>
      <c r="BO18" s="408"/>
      <c r="BP18" s="408"/>
      <c r="BQ18" s="408"/>
      <c r="BR18" s="408"/>
      <c r="BS18" s="408"/>
      <c r="BT18" s="408"/>
      <c r="BU18" s="409"/>
      <c r="BV18" s="407">
        <v>10307446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181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13932971</v>
      </c>
      <c r="BO19" s="408"/>
      <c r="BP19" s="408"/>
      <c r="BQ19" s="408"/>
      <c r="BR19" s="408"/>
      <c r="BS19" s="408"/>
      <c r="BT19" s="408"/>
      <c r="BU19" s="409"/>
      <c r="BV19" s="407">
        <v>13702117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14161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22500087</v>
      </c>
      <c r="BO22" s="371"/>
      <c r="BP22" s="371"/>
      <c r="BQ22" s="371"/>
      <c r="BR22" s="371"/>
      <c r="BS22" s="371"/>
      <c r="BT22" s="371"/>
      <c r="BU22" s="372"/>
      <c r="BV22" s="370">
        <v>23222186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19302220</v>
      </c>
      <c r="BO23" s="408"/>
      <c r="BP23" s="408"/>
      <c r="BQ23" s="408"/>
      <c r="BR23" s="408"/>
      <c r="BS23" s="408"/>
      <c r="BT23" s="408"/>
      <c r="BU23" s="409"/>
      <c r="BV23" s="407">
        <v>19772801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7353</v>
      </c>
      <c r="R24" s="459"/>
      <c r="S24" s="459"/>
      <c r="T24" s="459"/>
      <c r="U24" s="459"/>
      <c r="V24" s="501"/>
      <c r="W24" s="553"/>
      <c r="X24" s="554"/>
      <c r="Y24" s="555"/>
      <c r="Z24" s="457" t="s">
        <v>172</v>
      </c>
      <c r="AA24" s="437"/>
      <c r="AB24" s="437"/>
      <c r="AC24" s="437"/>
      <c r="AD24" s="437"/>
      <c r="AE24" s="437"/>
      <c r="AF24" s="437"/>
      <c r="AG24" s="438"/>
      <c r="AH24" s="458">
        <v>301</v>
      </c>
      <c r="AI24" s="459"/>
      <c r="AJ24" s="459"/>
      <c r="AK24" s="459"/>
      <c r="AL24" s="501"/>
      <c r="AM24" s="458">
        <v>930993</v>
      </c>
      <c r="AN24" s="459"/>
      <c r="AO24" s="459"/>
      <c r="AP24" s="459"/>
      <c r="AQ24" s="459"/>
      <c r="AR24" s="501"/>
      <c r="AS24" s="458">
        <v>3093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15770915</v>
      </c>
      <c r="BO24" s="408"/>
      <c r="BP24" s="408"/>
      <c r="BQ24" s="408"/>
      <c r="BR24" s="408"/>
      <c r="BS24" s="408"/>
      <c r="BT24" s="408"/>
      <c r="BU24" s="409"/>
      <c r="BV24" s="407">
        <v>15980186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6039</v>
      </c>
      <c r="R25" s="459"/>
      <c r="S25" s="459"/>
      <c r="T25" s="459"/>
      <c r="U25" s="459"/>
      <c r="V25" s="501"/>
      <c r="W25" s="553"/>
      <c r="X25" s="554"/>
      <c r="Y25" s="555"/>
      <c r="Z25" s="457" t="s">
        <v>175</v>
      </c>
      <c r="AA25" s="437"/>
      <c r="AB25" s="437"/>
      <c r="AC25" s="437"/>
      <c r="AD25" s="437"/>
      <c r="AE25" s="437"/>
      <c r="AF25" s="437"/>
      <c r="AG25" s="438"/>
      <c r="AH25" s="458" t="s">
        <v>128</v>
      </c>
      <c r="AI25" s="459"/>
      <c r="AJ25" s="459"/>
      <c r="AK25" s="459"/>
      <c r="AL25" s="501"/>
      <c r="AM25" s="458" t="s">
        <v>128</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2483248</v>
      </c>
      <c r="BO25" s="371"/>
      <c r="BP25" s="371"/>
      <c r="BQ25" s="371"/>
      <c r="BR25" s="371"/>
      <c r="BS25" s="371"/>
      <c r="BT25" s="371"/>
      <c r="BU25" s="372"/>
      <c r="BV25" s="370">
        <v>2454288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5227</v>
      </c>
      <c r="R26" s="459"/>
      <c r="S26" s="459"/>
      <c r="T26" s="459"/>
      <c r="U26" s="459"/>
      <c r="V26" s="501"/>
      <c r="W26" s="553"/>
      <c r="X26" s="554"/>
      <c r="Y26" s="555"/>
      <c r="Z26" s="457" t="s">
        <v>179</v>
      </c>
      <c r="AA26" s="559"/>
      <c r="AB26" s="559"/>
      <c r="AC26" s="559"/>
      <c r="AD26" s="559"/>
      <c r="AE26" s="559"/>
      <c r="AF26" s="559"/>
      <c r="AG26" s="560"/>
      <c r="AH26" s="458">
        <v>7</v>
      </c>
      <c r="AI26" s="459"/>
      <c r="AJ26" s="459"/>
      <c r="AK26" s="459"/>
      <c r="AL26" s="501"/>
      <c r="AM26" s="458">
        <v>18942</v>
      </c>
      <c r="AN26" s="459"/>
      <c r="AO26" s="459"/>
      <c r="AP26" s="459"/>
      <c r="AQ26" s="459"/>
      <c r="AR26" s="501"/>
      <c r="AS26" s="458">
        <v>2706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4090</v>
      </c>
      <c r="R27" s="459"/>
      <c r="S27" s="459"/>
      <c r="T27" s="459"/>
      <c r="U27" s="459"/>
      <c r="V27" s="501"/>
      <c r="W27" s="553"/>
      <c r="X27" s="554"/>
      <c r="Y27" s="555"/>
      <c r="Z27" s="457" t="s">
        <v>182</v>
      </c>
      <c r="AA27" s="437"/>
      <c r="AB27" s="437"/>
      <c r="AC27" s="437"/>
      <c r="AD27" s="437"/>
      <c r="AE27" s="437"/>
      <c r="AF27" s="437"/>
      <c r="AG27" s="438"/>
      <c r="AH27" s="458">
        <v>8</v>
      </c>
      <c r="AI27" s="459"/>
      <c r="AJ27" s="459"/>
      <c r="AK27" s="459"/>
      <c r="AL27" s="501"/>
      <c r="AM27" s="458">
        <v>27842</v>
      </c>
      <c r="AN27" s="459"/>
      <c r="AO27" s="459"/>
      <c r="AP27" s="459"/>
      <c r="AQ27" s="459"/>
      <c r="AR27" s="501"/>
      <c r="AS27" s="458">
        <v>3480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176</v>
      </c>
      <c r="BO27" s="527"/>
      <c r="BP27" s="527"/>
      <c r="BQ27" s="527"/>
      <c r="BR27" s="527"/>
      <c r="BS27" s="527"/>
      <c r="BT27" s="527"/>
      <c r="BU27" s="528"/>
      <c r="BV27" s="526" t="s">
        <v>176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3330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129</v>
      </c>
      <c r="AN28" s="459"/>
      <c r="AO28" s="459"/>
      <c r="AP28" s="459"/>
      <c r="AQ28" s="459"/>
      <c r="AR28" s="501"/>
      <c r="AS28" s="458" t="s">
        <v>128</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2234874</v>
      </c>
      <c r="BO28" s="371"/>
      <c r="BP28" s="371"/>
      <c r="BQ28" s="371"/>
      <c r="BR28" s="371"/>
      <c r="BS28" s="371"/>
      <c r="BT28" s="371"/>
      <c r="BU28" s="372"/>
      <c r="BV28" s="370">
        <v>2072178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187</v>
      </c>
      <c r="F29" s="437"/>
      <c r="G29" s="437"/>
      <c r="H29" s="437"/>
      <c r="I29" s="437"/>
      <c r="J29" s="437"/>
      <c r="K29" s="438"/>
      <c r="L29" s="458">
        <v>15</v>
      </c>
      <c r="M29" s="459"/>
      <c r="N29" s="459"/>
      <c r="O29" s="459"/>
      <c r="P29" s="501"/>
      <c r="Q29" s="458">
        <v>3050</v>
      </c>
      <c r="R29" s="459"/>
      <c r="S29" s="459"/>
      <c r="T29" s="459"/>
      <c r="U29" s="459"/>
      <c r="V29" s="501"/>
      <c r="W29" s="556"/>
      <c r="X29" s="557"/>
      <c r="Y29" s="558"/>
      <c r="Z29" s="457" t="s">
        <v>188</v>
      </c>
      <c r="AA29" s="437"/>
      <c r="AB29" s="437"/>
      <c r="AC29" s="437"/>
      <c r="AD29" s="437"/>
      <c r="AE29" s="437"/>
      <c r="AF29" s="437"/>
      <c r="AG29" s="438"/>
      <c r="AH29" s="458">
        <v>309</v>
      </c>
      <c r="AI29" s="459"/>
      <c r="AJ29" s="459"/>
      <c r="AK29" s="459"/>
      <c r="AL29" s="501"/>
      <c r="AM29" s="458">
        <v>958835</v>
      </c>
      <c r="AN29" s="459"/>
      <c r="AO29" s="459"/>
      <c r="AP29" s="459"/>
      <c r="AQ29" s="459"/>
      <c r="AR29" s="501"/>
      <c r="AS29" s="458">
        <v>3103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370102</v>
      </c>
      <c r="BO29" s="408"/>
      <c r="BP29" s="408"/>
      <c r="BQ29" s="408"/>
      <c r="BR29" s="408"/>
      <c r="BS29" s="408"/>
      <c r="BT29" s="408"/>
      <c r="BU29" s="409"/>
      <c r="BV29" s="407">
        <v>370058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3280523</v>
      </c>
      <c r="BO30" s="527"/>
      <c r="BP30" s="527"/>
      <c r="BQ30" s="527"/>
      <c r="BR30" s="527"/>
      <c r="BS30" s="527"/>
      <c r="BT30" s="527"/>
      <c r="BU30" s="528"/>
      <c r="BV30" s="526">
        <v>2409941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197</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197</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伊予港上屋特別会計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松山養護老人ホーム事務組合（一般会計）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株式会社　プロシーズ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飲料水供給施設特別会計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国民健康保険特別会計（診療施設勘定）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農業集落排水特別会計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松山養護老人ホーム事務組合（診療所事業会計）</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株式会社　まちづくり郡中</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IF('各会計、関係団体の財政状況及び健全化判断比率'!B36="","",'各会計、関係団体の財政状況及び健全化判断比率'!B36)</f>
        <v>浄化槽整備特別会計</v>
      </c>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松山広域福祉施設事務組合（一般会計）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12</v>
      </c>
      <c r="BF37" s="597"/>
      <c r="BG37" s="598" t="str">
        <f>IF('各会計、関係団体の財政状況及び健全化判断比率'!B37="","",'各会計、関係団体の財政状況及び健全化判断比率'!B37)</f>
        <v>都市総合文化施設運営事業特別会計</v>
      </c>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松山広域福祉施設事務組合（公営企業会計）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愛媛県市町総合事務組合（退職手当事業分）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愛媛県市町総合事務組合（消防補償事業分）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愛媛県市町総合事務組合（交通災害事業分）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愛媛県市町総合事務組合（自治会館事業分）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愛媛県市町総合事務組合（議員公務災害事業分）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22</v>
      </c>
      <c r="BX43" s="597"/>
      <c r="BY43" s="598" t="str">
        <f>IF('各会計、関係団体の財政状況及び健全化判断比率'!B77="","",'各会計、関係団体の財政状況及び健全化判断比率'!B77)</f>
        <v>愛媛県市町総合事務組合（共通経費分）</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ZbtdC8QBb6nreOtuwBkWgsqNpV++A1LlWIYEQAmMnLAAI8zM8t6AeUImBw9t9nhWSAlNegTcYJjNQf4iWwHMOA==" saltValue="a+6m/ykZ5NpWiLSpq8Vm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150" t="s">
        <v>579</v>
      </c>
      <c r="D34" s="1150"/>
      <c r="E34" s="1151"/>
      <c r="F34" s="32">
        <v>5.67</v>
      </c>
      <c r="G34" s="33">
        <v>6.04</v>
      </c>
      <c r="H34" s="33">
        <v>7.99</v>
      </c>
      <c r="I34" s="33">
        <v>14.71</v>
      </c>
      <c r="J34" s="34">
        <v>8.8800000000000008</v>
      </c>
      <c r="K34" s="22"/>
      <c r="L34" s="22"/>
      <c r="M34" s="22"/>
      <c r="N34" s="22"/>
      <c r="O34" s="22"/>
      <c r="P34" s="22"/>
    </row>
    <row r="35" spans="1:16" ht="39" customHeight="1">
      <c r="A35" s="22"/>
      <c r="B35" s="35"/>
      <c r="C35" s="1144" t="s">
        <v>580</v>
      </c>
      <c r="D35" s="1145"/>
      <c r="E35" s="1146"/>
      <c r="F35" s="36">
        <v>9.66</v>
      </c>
      <c r="G35" s="37">
        <v>9.1999999999999993</v>
      </c>
      <c r="H35" s="37">
        <v>8.09</v>
      </c>
      <c r="I35" s="37">
        <v>7.58</v>
      </c>
      <c r="J35" s="38">
        <v>7.78</v>
      </c>
      <c r="K35" s="22"/>
      <c r="L35" s="22"/>
      <c r="M35" s="22"/>
      <c r="N35" s="22"/>
      <c r="O35" s="22"/>
      <c r="P35" s="22"/>
    </row>
    <row r="36" spans="1:16" ht="39" customHeight="1">
      <c r="A36" s="22"/>
      <c r="B36" s="35"/>
      <c r="C36" s="1144" t="s">
        <v>581</v>
      </c>
      <c r="D36" s="1145"/>
      <c r="E36" s="1146"/>
      <c r="F36" s="36" t="s">
        <v>530</v>
      </c>
      <c r="G36" s="37" t="s">
        <v>530</v>
      </c>
      <c r="H36" s="37">
        <v>0.67</v>
      </c>
      <c r="I36" s="37">
        <v>1.43</v>
      </c>
      <c r="J36" s="38">
        <v>1.98</v>
      </c>
      <c r="K36" s="22"/>
      <c r="L36" s="22"/>
      <c r="M36" s="22"/>
      <c r="N36" s="22"/>
      <c r="O36" s="22"/>
      <c r="P36" s="22"/>
    </row>
    <row r="37" spans="1:16" ht="39" customHeight="1">
      <c r="A37" s="22"/>
      <c r="B37" s="35"/>
      <c r="C37" s="1144" t="s">
        <v>582</v>
      </c>
      <c r="D37" s="1145"/>
      <c r="E37" s="1146"/>
      <c r="F37" s="36">
        <v>1.1399999999999999</v>
      </c>
      <c r="G37" s="37">
        <v>0.67</v>
      </c>
      <c r="H37" s="37">
        <v>1.1200000000000001</v>
      </c>
      <c r="I37" s="37">
        <v>1.18</v>
      </c>
      <c r="J37" s="38">
        <v>1.8</v>
      </c>
      <c r="K37" s="22"/>
      <c r="L37" s="22"/>
      <c r="M37" s="22"/>
      <c r="N37" s="22"/>
      <c r="O37" s="22"/>
      <c r="P37" s="22"/>
    </row>
    <row r="38" spans="1:16" ht="39" customHeight="1">
      <c r="A38" s="22"/>
      <c r="B38" s="35"/>
      <c r="C38" s="1144" t="s">
        <v>583</v>
      </c>
      <c r="D38" s="1145"/>
      <c r="E38" s="1146"/>
      <c r="F38" s="36">
        <v>0.31</v>
      </c>
      <c r="G38" s="37">
        <v>0.53</v>
      </c>
      <c r="H38" s="37">
        <v>0.85</v>
      </c>
      <c r="I38" s="37">
        <v>0.65</v>
      </c>
      <c r="J38" s="38">
        <v>0.45</v>
      </c>
      <c r="K38" s="22"/>
      <c r="L38" s="22"/>
      <c r="M38" s="22"/>
      <c r="N38" s="22"/>
      <c r="O38" s="22"/>
      <c r="P38" s="22"/>
    </row>
    <row r="39" spans="1:16" ht="39" customHeight="1">
      <c r="A39" s="22"/>
      <c r="B39" s="35"/>
      <c r="C39" s="1144" t="s">
        <v>584</v>
      </c>
      <c r="D39" s="1145"/>
      <c r="E39" s="1146"/>
      <c r="F39" s="36">
        <v>0.17</v>
      </c>
      <c r="G39" s="37">
        <v>0.17</v>
      </c>
      <c r="H39" s="37">
        <v>0.16</v>
      </c>
      <c r="I39" s="37">
        <v>0.2</v>
      </c>
      <c r="J39" s="38">
        <v>0.17</v>
      </c>
      <c r="K39" s="22"/>
      <c r="L39" s="22"/>
      <c r="M39" s="22"/>
      <c r="N39" s="22"/>
      <c r="O39" s="22"/>
      <c r="P39" s="22"/>
    </row>
    <row r="40" spans="1:16" ht="39" customHeight="1">
      <c r="A40" s="22"/>
      <c r="B40" s="35"/>
      <c r="C40" s="1144" t="s">
        <v>585</v>
      </c>
      <c r="D40" s="1145"/>
      <c r="E40" s="1146"/>
      <c r="F40" s="36">
        <v>0</v>
      </c>
      <c r="G40" s="37">
        <v>0</v>
      </c>
      <c r="H40" s="37">
        <v>0.04</v>
      </c>
      <c r="I40" s="37">
        <v>0.13</v>
      </c>
      <c r="J40" s="38">
        <v>0.15</v>
      </c>
      <c r="K40" s="22"/>
      <c r="L40" s="22"/>
      <c r="M40" s="22"/>
      <c r="N40" s="22"/>
      <c r="O40" s="22"/>
      <c r="P40" s="22"/>
    </row>
    <row r="41" spans="1:16" ht="39" customHeight="1">
      <c r="A41" s="22"/>
      <c r="B41" s="35"/>
      <c r="C41" s="1144" t="s">
        <v>586</v>
      </c>
      <c r="D41" s="1145"/>
      <c r="E41" s="1146"/>
      <c r="F41" s="36">
        <v>0.06</v>
      </c>
      <c r="G41" s="37">
        <v>0</v>
      </c>
      <c r="H41" s="37">
        <v>0</v>
      </c>
      <c r="I41" s="37">
        <v>0</v>
      </c>
      <c r="J41" s="38">
        <v>0</v>
      </c>
      <c r="K41" s="22"/>
      <c r="L41" s="22"/>
      <c r="M41" s="22"/>
      <c r="N41" s="22"/>
      <c r="O41" s="22"/>
      <c r="P41" s="22"/>
    </row>
    <row r="42" spans="1:16" ht="39" customHeight="1">
      <c r="A42" s="22"/>
      <c r="B42" s="39"/>
      <c r="C42" s="1144" t="s">
        <v>587</v>
      </c>
      <c r="D42" s="1145"/>
      <c r="E42" s="1146"/>
      <c r="F42" s="36" t="s">
        <v>530</v>
      </c>
      <c r="G42" s="37" t="s">
        <v>530</v>
      </c>
      <c r="H42" s="37" t="s">
        <v>530</v>
      </c>
      <c r="I42" s="37" t="s">
        <v>530</v>
      </c>
      <c r="J42" s="38" t="s">
        <v>530</v>
      </c>
      <c r="K42" s="22"/>
      <c r="L42" s="22"/>
      <c r="M42" s="22"/>
      <c r="N42" s="22"/>
      <c r="O42" s="22"/>
      <c r="P42" s="22"/>
    </row>
    <row r="43" spans="1:16" ht="39" customHeight="1" thickBot="1">
      <c r="A43" s="22"/>
      <c r="B43" s="40"/>
      <c r="C43" s="1147" t="s">
        <v>588</v>
      </c>
      <c r="D43" s="1148"/>
      <c r="E43" s="1149"/>
      <c r="F43" s="41">
        <v>0.01</v>
      </c>
      <c r="G43" s="42">
        <v>0.26</v>
      </c>
      <c r="H43" s="42">
        <v>0.02</v>
      </c>
      <c r="I43" s="42">
        <v>0.02</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GmRybTZ8WH8MT3Ye6X1x9XNhIpKKRERij0MTf/WiNlC9DBMHV+yFEJh/NfMfBN2+31aP88zdzNVXd2iL+yXS+w==" saltValue="TwK4JfiTMhaifedTEQ4G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152" t="s">
        <v>10</v>
      </c>
      <c r="C45" s="1153"/>
      <c r="D45" s="58"/>
      <c r="E45" s="1158" t="s">
        <v>11</v>
      </c>
      <c r="F45" s="1158"/>
      <c r="G45" s="1158"/>
      <c r="H45" s="1158"/>
      <c r="I45" s="1158"/>
      <c r="J45" s="1159"/>
      <c r="K45" s="59">
        <v>1642</v>
      </c>
      <c r="L45" s="60">
        <v>1705</v>
      </c>
      <c r="M45" s="60">
        <v>1836</v>
      </c>
      <c r="N45" s="60">
        <v>1746</v>
      </c>
      <c r="O45" s="61">
        <v>1829</v>
      </c>
      <c r="P45" s="48"/>
      <c r="Q45" s="48"/>
      <c r="R45" s="48"/>
      <c r="S45" s="48"/>
      <c r="T45" s="48"/>
      <c r="U45" s="48"/>
    </row>
    <row r="46" spans="1:21" ht="30.75" customHeight="1">
      <c r="A46" s="48"/>
      <c r="B46" s="1154"/>
      <c r="C46" s="1155"/>
      <c r="D46" s="62"/>
      <c r="E46" s="1160" t="s">
        <v>12</v>
      </c>
      <c r="F46" s="1160"/>
      <c r="G46" s="1160"/>
      <c r="H46" s="1160"/>
      <c r="I46" s="1160"/>
      <c r="J46" s="1161"/>
      <c r="K46" s="63" t="s">
        <v>530</v>
      </c>
      <c r="L46" s="64" t="s">
        <v>530</v>
      </c>
      <c r="M46" s="64" t="s">
        <v>530</v>
      </c>
      <c r="N46" s="64" t="s">
        <v>530</v>
      </c>
      <c r="O46" s="65" t="s">
        <v>530</v>
      </c>
      <c r="P46" s="48"/>
      <c r="Q46" s="48"/>
      <c r="R46" s="48"/>
      <c r="S46" s="48"/>
      <c r="T46" s="48"/>
      <c r="U46" s="48"/>
    </row>
    <row r="47" spans="1:21" ht="30.75" customHeight="1">
      <c r="A47" s="48"/>
      <c r="B47" s="1154"/>
      <c r="C47" s="1155"/>
      <c r="D47" s="62"/>
      <c r="E47" s="1160" t="s">
        <v>13</v>
      </c>
      <c r="F47" s="1160"/>
      <c r="G47" s="1160"/>
      <c r="H47" s="1160"/>
      <c r="I47" s="1160"/>
      <c r="J47" s="1161"/>
      <c r="K47" s="63" t="s">
        <v>530</v>
      </c>
      <c r="L47" s="64" t="s">
        <v>530</v>
      </c>
      <c r="M47" s="64" t="s">
        <v>530</v>
      </c>
      <c r="N47" s="64" t="s">
        <v>530</v>
      </c>
      <c r="O47" s="65" t="s">
        <v>530</v>
      </c>
      <c r="P47" s="48"/>
      <c r="Q47" s="48"/>
      <c r="R47" s="48"/>
      <c r="S47" s="48"/>
      <c r="T47" s="48"/>
      <c r="U47" s="48"/>
    </row>
    <row r="48" spans="1:21" ht="30.75" customHeight="1">
      <c r="A48" s="48"/>
      <c r="B48" s="1154"/>
      <c r="C48" s="1155"/>
      <c r="D48" s="62"/>
      <c r="E48" s="1160" t="s">
        <v>14</v>
      </c>
      <c r="F48" s="1160"/>
      <c r="G48" s="1160"/>
      <c r="H48" s="1160"/>
      <c r="I48" s="1160"/>
      <c r="J48" s="1161"/>
      <c r="K48" s="63">
        <v>704</v>
      </c>
      <c r="L48" s="64">
        <v>696</v>
      </c>
      <c r="M48" s="64">
        <v>388</v>
      </c>
      <c r="N48" s="64">
        <v>383</v>
      </c>
      <c r="O48" s="65">
        <v>386</v>
      </c>
      <c r="P48" s="48"/>
      <c r="Q48" s="48"/>
      <c r="R48" s="48"/>
      <c r="S48" s="48"/>
      <c r="T48" s="48"/>
      <c r="U48" s="48"/>
    </row>
    <row r="49" spans="1:21" ht="30.75" customHeight="1">
      <c r="A49" s="48"/>
      <c r="B49" s="1154"/>
      <c r="C49" s="1155"/>
      <c r="D49" s="62"/>
      <c r="E49" s="1160" t="s">
        <v>15</v>
      </c>
      <c r="F49" s="1160"/>
      <c r="G49" s="1160"/>
      <c r="H49" s="1160"/>
      <c r="I49" s="1160"/>
      <c r="J49" s="1161"/>
      <c r="K49" s="63">
        <v>111</v>
      </c>
      <c r="L49" s="64">
        <v>113</v>
      </c>
      <c r="M49" s="64">
        <v>119</v>
      </c>
      <c r="N49" s="64">
        <v>127</v>
      </c>
      <c r="O49" s="65">
        <v>105</v>
      </c>
      <c r="P49" s="48"/>
      <c r="Q49" s="48"/>
      <c r="R49" s="48"/>
      <c r="S49" s="48"/>
      <c r="T49" s="48"/>
      <c r="U49" s="48"/>
    </row>
    <row r="50" spans="1:21" ht="30.75" customHeight="1">
      <c r="A50" s="48"/>
      <c r="B50" s="1154"/>
      <c r="C50" s="1155"/>
      <c r="D50" s="62"/>
      <c r="E50" s="1160" t="s">
        <v>16</v>
      </c>
      <c r="F50" s="1160"/>
      <c r="G50" s="1160"/>
      <c r="H50" s="1160"/>
      <c r="I50" s="1160"/>
      <c r="J50" s="1161"/>
      <c r="K50" s="63">
        <v>6</v>
      </c>
      <c r="L50" s="64">
        <v>5</v>
      </c>
      <c r="M50" s="64">
        <v>3</v>
      </c>
      <c r="N50" s="64">
        <v>6</v>
      </c>
      <c r="O50" s="65">
        <v>5</v>
      </c>
      <c r="P50" s="48"/>
      <c r="Q50" s="48"/>
      <c r="R50" s="48"/>
      <c r="S50" s="48"/>
      <c r="T50" s="48"/>
      <c r="U50" s="48"/>
    </row>
    <row r="51" spans="1:21" ht="30.75" customHeight="1">
      <c r="A51" s="48"/>
      <c r="B51" s="1156"/>
      <c r="C51" s="1157"/>
      <c r="D51" s="66"/>
      <c r="E51" s="1160" t="s">
        <v>17</v>
      </c>
      <c r="F51" s="1160"/>
      <c r="G51" s="1160"/>
      <c r="H51" s="1160"/>
      <c r="I51" s="1160"/>
      <c r="J51" s="1161"/>
      <c r="K51" s="63" t="s">
        <v>530</v>
      </c>
      <c r="L51" s="64" t="s">
        <v>530</v>
      </c>
      <c r="M51" s="64" t="s">
        <v>530</v>
      </c>
      <c r="N51" s="64" t="s">
        <v>530</v>
      </c>
      <c r="O51" s="65" t="s">
        <v>530</v>
      </c>
      <c r="P51" s="48"/>
      <c r="Q51" s="48"/>
      <c r="R51" s="48"/>
      <c r="S51" s="48"/>
      <c r="T51" s="48"/>
      <c r="U51" s="48"/>
    </row>
    <row r="52" spans="1:21" ht="30.75" customHeight="1">
      <c r="A52" s="48"/>
      <c r="B52" s="1162" t="s">
        <v>18</v>
      </c>
      <c r="C52" s="1163"/>
      <c r="D52" s="66"/>
      <c r="E52" s="1160" t="s">
        <v>19</v>
      </c>
      <c r="F52" s="1160"/>
      <c r="G52" s="1160"/>
      <c r="H52" s="1160"/>
      <c r="I52" s="1160"/>
      <c r="J52" s="1161"/>
      <c r="K52" s="63">
        <v>1722</v>
      </c>
      <c r="L52" s="64">
        <v>1786</v>
      </c>
      <c r="M52" s="64">
        <v>1827</v>
      </c>
      <c r="N52" s="64">
        <v>1850</v>
      </c>
      <c r="O52" s="65">
        <v>1814</v>
      </c>
      <c r="P52" s="48"/>
      <c r="Q52" s="48"/>
      <c r="R52" s="48"/>
      <c r="S52" s="48"/>
      <c r="T52" s="48"/>
      <c r="U52" s="48"/>
    </row>
    <row r="53" spans="1:21" ht="30.75" customHeight="1" thickBot="1">
      <c r="A53" s="48"/>
      <c r="B53" s="1164" t="s">
        <v>20</v>
      </c>
      <c r="C53" s="1165"/>
      <c r="D53" s="67"/>
      <c r="E53" s="1166" t="s">
        <v>21</v>
      </c>
      <c r="F53" s="1166"/>
      <c r="G53" s="1166"/>
      <c r="H53" s="1166"/>
      <c r="I53" s="1166"/>
      <c r="J53" s="1167"/>
      <c r="K53" s="68">
        <v>741</v>
      </c>
      <c r="L53" s="69">
        <v>733</v>
      </c>
      <c r="M53" s="69">
        <v>519</v>
      </c>
      <c r="N53" s="69">
        <v>412</v>
      </c>
      <c r="O53" s="70">
        <v>511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c r="B58" s="1168" t="s">
        <v>25</v>
      </c>
      <c r="C58" s="1169"/>
      <c r="D58" s="1174" t="s">
        <v>26</v>
      </c>
      <c r="E58" s="1175"/>
      <c r="F58" s="1175"/>
      <c r="G58" s="1175"/>
      <c r="H58" s="1175"/>
      <c r="I58" s="1175"/>
      <c r="J58" s="1176"/>
      <c r="K58" s="83" t="s">
        <v>624</v>
      </c>
      <c r="L58" s="84" t="s">
        <v>530</v>
      </c>
      <c r="M58" s="84" t="s">
        <v>530</v>
      </c>
      <c r="N58" s="84" t="s">
        <v>530</v>
      </c>
      <c r="O58" s="85" t="s">
        <v>530</v>
      </c>
    </row>
    <row r="59" spans="1:21" ht="31.5" customHeight="1">
      <c r="B59" s="1170"/>
      <c r="C59" s="1171"/>
      <c r="D59" s="1177" t="s">
        <v>27</v>
      </c>
      <c r="E59" s="1178"/>
      <c r="F59" s="1178"/>
      <c r="G59" s="1178"/>
      <c r="H59" s="1178"/>
      <c r="I59" s="1178"/>
      <c r="J59" s="1179"/>
      <c r="K59" s="86" t="s">
        <v>624</v>
      </c>
      <c r="L59" s="87" t="s">
        <v>530</v>
      </c>
      <c r="M59" s="87" t="s">
        <v>624</v>
      </c>
      <c r="N59" s="87" t="s">
        <v>530</v>
      </c>
      <c r="O59" s="88" t="s">
        <v>530</v>
      </c>
    </row>
    <row r="60" spans="1:21" ht="31.5" customHeight="1" thickBot="1">
      <c r="B60" s="1172"/>
      <c r="C60" s="1173"/>
      <c r="D60" s="1180" t="s">
        <v>28</v>
      </c>
      <c r="E60" s="1181"/>
      <c r="F60" s="1181"/>
      <c r="G60" s="1181"/>
      <c r="H60" s="1181"/>
      <c r="I60" s="1181"/>
      <c r="J60" s="1182"/>
      <c r="K60" s="89" t="s">
        <v>624</v>
      </c>
      <c r="L60" s="90" t="s">
        <v>530</v>
      </c>
      <c r="M60" s="90" t="s">
        <v>530</v>
      </c>
      <c r="N60" s="90" t="s">
        <v>530</v>
      </c>
      <c r="O60" s="91" t="s">
        <v>530</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qXn0O5GCkfInHLRzVVw2nBtxp01JcJuEYWLahOAkvwvSuqwl7iKsIJYKaprwP2MB3nvProm2vFZqbrgBLRTeA==" saltValue="1uGQEEcNpxdYc9snePEVk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572</v>
      </c>
      <c r="J40" s="103" t="s">
        <v>573</v>
      </c>
      <c r="K40" s="103" t="s">
        <v>574</v>
      </c>
      <c r="L40" s="103" t="s">
        <v>575</v>
      </c>
      <c r="M40" s="104" t="s">
        <v>576</v>
      </c>
    </row>
    <row r="41" spans="2:13" ht="27.75" customHeight="1">
      <c r="B41" s="1183" t="s">
        <v>31</v>
      </c>
      <c r="C41" s="1184"/>
      <c r="D41" s="105"/>
      <c r="E41" s="1189" t="s">
        <v>32</v>
      </c>
      <c r="F41" s="1189"/>
      <c r="G41" s="1189"/>
      <c r="H41" s="1190"/>
      <c r="I41" s="355">
        <v>22687</v>
      </c>
      <c r="J41" s="356">
        <v>23752</v>
      </c>
      <c r="K41" s="356">
        <v>23523</v>
      </c>
      <c r="L41" s="356">
        <v>23222</v>
      </c>
      <c r="M41" s="357">
        <v>22500</v>
      </c>
    </row>
    <row r="42" spans="2:13" ht="27.75" customHeight="1">
      <c r="B42" s="1185"/>
      <c r="C42" s="1186"/>
      <c r="D42" s="106"/>
      <c r="E42" s="1191" t="s">
        <v>33</v>
      </c>
      <c r="F42" s="1191"/>
      <c r="G42" s="1191"/>
      <c r="H42" s="1192"/>
      <c r="I42" s="358" t="s">
        <v>530</v>
      </c>
      <c r="J42" s="359" t="s">
        <v>530</v>
      </c>
      <c r="K42" s="359" t="s">
        <v>530</v>
      </c>
      <c r="L42" s="359" t="s">
        <v>530</v>
      </c>
      <c r="M42" s="360" t="s">
        <v>530</v>
      </c>
    </row>
    <row r="43" spans="2:13" ht="27.75" customHeight="1">
      <c r="B43" s="1185"/>
      <c r="C43" s="1186"/>
      <c r="D43" s="106"/>
      <c r="E43" s="1191" t="s">
        <v>34</v>
      </c>
      <c r="F43" s="1191"/>
      <c r="G43" s="1191"/>
      <c r="H43" s="1192"/>
      <c r="I43" s="358">
        <v>6017</v>
      </c>
      <c r="J43" s="359">
        <v>5737</v>
      </c>
      <c r="K43" s="359">
        <v>4501</v>
      </c>
      <c r="L43" s="359">
        <v>3331</v>
      </c>
      <c r="M43" s="360">
        <v>2429</v>
      </c>
    </row>
    <row r="44" spans="2:13" ht="27.75" customHeight="1">
      <c r="B44" s="1185"/>
      <c r="C44" s="1186"/>
      <c r="D44" s="106"/>
      <c r="E44" s="1191" t="s">
        <v>35</v>
      </c>
      <c r="F44" s="1191"/>
      <c r="G44" s="1191"/>
      <c r="H44" s="1192"/>
      <c r="I44" s="358">
        <v>720</v>
      </c>
      <c r="J44" s="359">
        <v>664</v>
      </c>
      <c r="K44" s="359">
        <v>670</v>
      </c>
      <c r="L44" s="359">
        <v>547</v>
      </c>
      <c r="M44" s="360">
        <v>473</v>
      </c>
    </row>
    <row r="45" spans="2:13" ht="27.75" customHeight="1">
      <c r="B45" s="1185"/>
      <c r="C45" s="1186"/>
      <c r="D45" s="106"/>
      <c r="E45" s="1191" t="s">
        <v>36</v>
      </c>
      <c r="F45" s="1191"/>
      <c r="G45" s="1191"/>
      <c r="H45" s="1192"/>
      <c r="I45" s="358">
        <v>1713</v>
      </c>
      <c r="J45" s="359">
        <v>1661</v>
      </c>
      <c r="K45" s="359">
        <v>1641</v>
      </c>
      <c r="L45" s="359">
        <v>1566</v>
      </c>
      <c r="M45" s="360">
        <v>1561</v>
      </c>
    </row>
    <row r="46" spans="2:13" ht="27.75" customHeight="1">
      <c r="B46" s="1185"/>
      <c r="C46" s="1186"/>
      <c r="D46" s="107"/>
      <c r="E46" s="1191" t="s">
        <v>37</v>
      </c>
      <c r="F46" s="1191"/>
      <c r="G46" s="1191"/>
      <c r="H46" s="1192"/>
      <c r="I46" s="358" t="s">
        <v>530</v>
      </c>
      <c r="J46" s="359" t="s">
        <v>530</v>
      </c>
      <c r="K46" s="359" t="s">
        <v>530</v>
      </c>
      <c r="L46" s="359" t="s">
        <v>530</v>
      </c>
      <c r="M46" s="360" t="s">
        <v>530</v>
      </c>
    </row>
    <row r="47" spans="2:13" ht="27.75" customHeight="1">
      <c r="B47" s="1185"/>
      <c r="C47" s="1186"/>
      <c r="D47" s="108"/>
      <c r="E47" s="1193" t="s">
        <v>38</v>
      </c>
      <c r="F47" s="1194"/>
      <c r="G47" s="1194"/>
      <c r="H47" s="1195"/>
      <c r="I47" s="358" t="s">
        <v>530</v>
      </c>
      <c r="J47" s="359" t="s">
        <v>530</v>
      </c>
      <c r="K47" s="359" t="s">
        <v>530</v>
      </c>
      <c r="L47" s="359" t="s">
        <v>530</v>
      </c>
      <c r="M47" s="360" t="s">
        <v>530</v>
      </c>
    </row>
    <row r="48" spans="2:13" ht="27.75" customHeight="1">
      <c r="B48" s="1185"/>
      <c r="C48" s="1186"/>
      <c r="D48" s="106"/>
      <c r="E48" s="1191" t="s">
        <v>39</v>
      </c>
      <c r="F48" s="1191"/>
      <c r="G48" s="1191"/>
      <c r="H48" s="1192"/>
      <c r="I48" s="358" t="s">
        <v>530</v>
      </c>
      <c r="J48" s="359" t="s">
        <v>530</v>
      </c>
      <c r="K48" s="359" t="s">
        <v>530</v>
      </c>
      <c r="L48" s="359" t="s">
        <v>530</v>
      </c>
      <c r="M48" s="360" t="s">
        <v>530</v>
      </c>
    </row>
    <row r="49" spans="2:13" ht="27.75" customHeight="1">
      <c r="B49" s="1187"/>
      <c r="C49" s="1188"/>
      <c r="D49" s="106"/>
      <c r="E49" s="1191" t="s">
        <v>40</v>
      </c>
      <c r="F49" s="1191"/>
      <c r="G49" s="1191"/>
      <c r="H49" s="1192"/>
      <c r="I49" s="358" t="s">
        <v>530</v>
      </c>
      <c r="J49" s="359" t="s">
        <v>530</v>
      </c>
      <c r="K49" s="359" t="s">
        <v>530</v>
      </c>
      <c r="L49" s="359" t="s">
        <v>530</v>
      </c>
      <c r="M49" s="360" t="s">
        <v>530</v>
      </c>
    </row>
    <row r="50" spans="2:13" ht="27.75" customHeight="1">
      <c r="B50" s="1196" t="s">
        <v>41</v>
      </c>
      <c r="C50" s="1197"/>
      <c r="D50" s="109"/>
      <c r="E50" s="1191" t="s">
        <v>42</v>
      </c>
      <c r="F50" s="1191"/>
      <c r="G50" s="1191"/>
      <c r="H50" s="1192"/>
      <c r="I50" s="358">
        <v>4205</v>
      </c>
      <c r="J50" s="359">
        <v>4009</v>
      </c>
      <c r="K50" s="359">
        <v>4208</v>
      </c>
      <c r="L50" s="359">
        <v>4880</v>
      </c>
      <c r="M50" s="360">
        <v>5652</v>
      </c>
    </row>
    <row r="51" spans="2:13" ht="27.75" customHeight="1">
      <c r="B51" s="1185"/>
      <c r="C51" s="1186"/>
      <c r="D51" s="106"/>
      <c r="E51" s="1191" t="s">
        <v>43</v>
      </c>
      <c r="F51" s="1191"/>
      <c r="G51" s="1191"/>
      <c r="H51" s="1192"/>
      <c r="I51" s="358">
        <v>108</v>
      </c>
      <c r="J51" s="359">
        <v>108</v>
      </c>
      <c r="K51" s="359">
        <v>89</v>
      </c>
      <c r="L51" s="359">
        <v>82</v>
      </c>
      <c r="M51" s="360">
        <v>56</v>
      </c>
    </row>
    <row r="52" spans="2:13" ht="27.75" customHeight="1">
      <c r="B52" s="1187"/>
      <c r="C52" s="1188"/>
      <c r="D52" s="106"/>
      <c r="E52" s="1191" t="s">
        <v>44</v>
      </c>
      <c r="F52" s="1191"/>
      <c r="G52" s="1191"/>
      <c r="H52" s="1192"/>
      <c r="I52" s="358">
        <v>21705</v>
      </c>
      <c r="J52" s="359">
        <v>22107</v>
      </c>
      <c r="K52" s="359">
        <v>21647</v>
      </c>
      <c r="L52" s="359">
        <v>20808</v>
      </c>
      <c r="M52" s="360">
        <v>20150</v>
      </c>
    </row>
    <row r="53" spans="2:13" ht="27.75" customHeight="1" thickBot="1">
      <c r="B53" s="1198" t="s">
        <v>45</v>
      </c>
      <c r="C53" s="1199"/>
      <c r="D53" s="110"/>
      <c r="E53" s="1200" t="s">
        <v>46</v>
      </c>
      <c r="F53" s="1200"/>
      <c r="G53" s="1200"/>
      <c r="H53" s="1201"/>
      <c r="I53" s="361">
        <v>5119</v>
      </c>
      <c r="J53" s="362">
        <v>5589</v>
      </c>
      <c r="K53" s="362">
        <v>4390</v>
      </c>
      <c r="L53" s="362">
        <v>2897</v>
      </c>
      <c r="M53" s="363">
        <v>1106</v>
      </c>
    </row>
    <row r="54" spans="2:13" ht="27.75" customHeight="1">
      <c r="B54" s="111" t="s">
        <v>47</v>
      </c>
      <c r="C54" s="112"/>
      <c r="D54" s="112"/>
      <c r="E54" s="113"/>
      <c r="F54" s="113"/>
      <c r="G54" s="113"/>
      <c r="H54" s="113"/>
      <c r="I54" s="114"/>
      <c r="J54" s="114"/>
      <c r="K54" s="114"/>
      <c r="L54" s="114"/>
      <c r="M54" s="114"/>
    </row>
    <row r="55" spans="2:13"/>
  </sheetData>
  <sheetProtection algorithmName="SHA-512" hashValue="9iBr+9NPD6mPyDIXjKPRuBmt5XRURk2DVTJGVeHYHq7J/2D7H9NPBpnOrQTTW3Dzp1azA4/L2ZiSg9S5XSg2CQ==" saltValue="D8uNH3J3eT4DP/vxMXt3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574</v>
      </c>
      <c r="G54" s="119" t="s">
        <v>575</v>
      </c>
      <c r="H54" s="120" t="s">
        <v>576</v>
      </c>
    </row>
    <row r="55" spans="2:8" ht="52.5" customHeight="1">
      <c r="B55" s="121"/>
      <c r="C55" s="1210" t="s">
        <v>49</v>
      </c>
      <c r="D55" s="1210"/>
      <c r="E55" s="1211"/>
      <c r="F55" s="122">
        <v>2072</v>
      </c>
      <c r="G55" s="122">
        <v>2072</v>
      </c>
      <c r="H55" s="123">
        <v>2235</v>
      </c>
    </row>
    <row r="56" spans="2:8" ht="52.5" customHeight="1">
      <c r="B56" s="124"/>
      <c r="C56" s="1212" t="s">
        <v>50</v>
      </c>
      <c r="D56" s="1212"/>
      <c r="E56" s="1213"/>
      <c r="F56" s="125">
        <v>170</v>
      </c>
      <c r="G56" s="125">
        <v>370</v>
      </c>
      <c r="H56" s="126">
        <v>370</v>
      </c>
    </row>
    <row r="57" spans="2:8" ht="53.25" customHeight="1">
      <c r="B57" s="124"/>
      <c r="C57" s="1214" t="s">
        <v>51</v>
      </c>
      <c r="D57" s="1214"/>
      <c r="E57" s="1215"/>
      <c r="F57" s="127">
        <v>1369</v>
      </c>
      <c r="G57" s="127">
        <v>2410</v>
      </c>
      <c r="H57" s="128">
        <v>3281</v>
      </c>
    </row>
    <row r="58" spans="2:8" ht="45.75" customHeight="1">
      <c r="B58" s="129"/>
      <c r="C58" s="1202" t="s">
        <v>598</v>
      </c>
      <c r="D58" s="1203"/>
      <c r="E58" s="1204"/>
      <c r="F58" s="130" t="s">
        <v>599</v>
      </c>
      <c r="G58" s="130">
        <v>450</v>
      </c>
      <c r="H58" s="131">
        <v>801</v>
      </c>
    </row>
    <row r="59" spans="2:8" ht="45.75" customHeight="1">
      <c r="B59" s="129"/>
      <c r="C59" s="1202" t="s">
        <v>600</v>
      </c>
      <c r="D59" s="1203"/>
      <c r="E59" s="1204"/>
      <c r="F59" s="130">
        <v>643</v>
      </c>
      <c r="G59" s="130">
        <v>643</v>
      </c>
      <c r="H59" s="131">
        <v>643</v>
      </c>
    </row>
    <row r="60" spans="2:8" ht="45.75" customHeight="1">
      <c r="B60" s="129"/>
      <c r="C60" s="1202" t="s">
        <v>601</v>
      </c>
      <c r="D60" s="1203"/>
      <c r="E60" s="1204"/>
      <c r="F60" s="130" t="s">
        <v>599</v>
      </c>
      <c r="G60" s="130">
        <v>316</v>
      </c>
      <c r="H60" s="131">
        <v>632</v>
      </c>
    </row>
    <row r="61" spans="2:8" ht="45.75" customHeight="1">
      <c r="B61" s="129"/>
      <c r="C61" s="1202" t="s">
        <v>602</v>
      </c>
      <c r="D61" s="1203"/>
      <c r="E61" s="1204"/>
      <c r="F61" s="130">
        <v>148</v>
      </c>
      <c r="G61" s="130">
        <v>248</v>
      </c>
      <c r="H61" s="131">
        <v>348</v>
      </c>
    </row>
    <row r="62" spans="2:8" ht="45.75" customHeight="1" thickBot="1">
      <c r="B62" s="132"/>
      <c r="C62" s="1205" t="s">
        <v>603</v>
      </c>
      <c r="D62" s="1206"/>
      <c r="E62" s="1207"/>
      <c r="F62" s="133">
        <v>339</v>
      </c>
      <c r="G62" s="133">
        <v>339</v>
      </c>
      <c r="H62" s="134">
        <v>339</v>
      </c>
    </row>
    <row r="63" spans="2:8" ht="52.5" customHeight="1" thickBot="1">
      <c r="B63" s="135"/>
      <c r="C63" s="1208" t="s">
        <v>52</v>
      </c>
      <c r="D63" s="1208"/>
      <c r="E63" s="1209"/>
      <c r="F63" s="136">
        <v>3611</v>
      </c>
      <c r="G63" s="136">
        <v>4852</v>
      </c>
      <c r="H63" s="137">
        <v>5885</v>
      </c>
    </row>
    <row r="64" spans="2:8"/>
  </sheetData>
  <sheetProtection algorithmName="SHA-512" hashValue="b5fuOm2iMK2q3pUF6A0P8nvTD+QGE3YAjCvsbXZczRrI1Int/pSkcsDU2wOvXTTrAq3MaXIQOthy22SW7gkfDg==" saltValue="RDPMIptPlc9AjKTmxER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569</v>
      </c>
      <c r="G2" s="151"/>
      <c r="H2" s="152"/>
    </row>
    <row r="3" spans="1:8">
      <c r="A3" s="148" t="s">
        <v>562</v>
      </c>
      <c r="B3" s="153"/>
      <c r="C3" s="154"/>
      <c r="D3" s="155">
        <v>65646</v>
      </c>
      <c r="E3" s="156"/>
      <c r="F3" s="157">
        <v>85173</v>
      </c>
      <c r="G3" s="158"/>
      <c r="H3" s="159"/>
    </row>
    <row r="4" spans="1:8">
      <c r="A4" s="160"/>
      <c r="B4" s="161"/>
      <c r="C4" s="162"/>
      <c r="D4" s="163">
        <v>12018</v>
      </c>
      <c r="E4" s="164"/>
      <c r="F4" s="165">
        <v>43913</v>
      </c>
      <c r="G4" s="166"/>
      <c r="H4" s="167"/>
    </row>
    <row r="5" spans="1:8">
      <c r="A5" s="148" t="s">
        <v>564</v>
      </c>
      <c r="B5" s="153"/>
      <c r="C5" s="154"/>
      <c r="D5" s="155">
        <v>115417</v>
      </c>
      <c r="E5" s="156"/>
      <c r="F5" s="157">
        <v>94081</v>
      </c>
      <c r="G5" s="158"/>
      <c r="H5" s="159"/>
    </row>
    <row r="6" spans="1:8">
      <c r="A6" s="160"/>
      <c r="B6" s="161"/>
      <c r="C6" s="162"/>
      <c r="D6" s="163">
        <v>12726</v>
      </c>
      <c r="E6" s="164"/>
      <c r="F6" s="165">
        <v>48949</v>
      </c>
      <c r="G6" s="166"/>
      <c r="H6" s="167"/>
    </row>
    <row r="7" spans="1:8">
      <c r="A7" s="148" t="s">
        <v>565</v>
      </c>
      <c r="B7" s="153"/>
      <c r="C7" s="154"/>
      <c r="D7" s="155">
        <v>33110</v>
      </c>
      <c r="E7" s="156"/>
      <c r="F7" s="157">
        <v>92632</v>
      </c>
      <c r="G7" s="158"/>
      <c r="H7" s="159"/>
    </row>
    <row r="8" spans="1:8">
      <c r="A8" s="160"/>
      <c r="B8" s="161"/>
      <c r="C8" s="162"/>
      <c r="D8" s="163">
        <v>26454</v>
      </c>
      <c r="E8" s="164"/>
      <c r="F8" s="165">
        <v>47978</v>
      </c>
      <c r="G8" s="166"/>
      <c r="H8" s="167"/>
    </row>
    <row r="9" spans="1:8">
      <c r="A9" s="148" t="s">
        <v>566</v>
      </c>
      <c r="B9" s="153"/>
      <c r="C9" s="154"/>
      <c r="D9" s="155">
        <v>23117</v>
      </c>
      <c r="E9" s="156"/>
      <c r="F9" s="157">
        <v>96469</v>
      </c>
      <c r="G9" s="158"/>
      <c r="H9" s="159"/>
    </row>
    <row r="10" spans="1:8">
      <c r="A10" s="160"/>
      <c r="B10" s="161"/>
      <c r="C10" s="162"/>
      <c r="D10" s="163">
        <v>10089</v>
      </c>
      <c r="E10" s="164"/>
      <c r="F10" s="165">
        <v>49775</v>
      </c>
      <c r="G10" s="166"/>
      <c r="H10" s="167"/>
    </row>
    <row r="11" spans="1:8">
      <c r="A11" s="148" t="s">
        <v>567</v>
      </c>
      <c r="B11" s="153"/>
      <c r="C11" s="154"/>
      <c r="D11" s="155">
        <v>22013</v>
      </c>
      <c r="E11" s="156"/>
      <c r="F11" s="157">
        <v>85743</v>
      </c>
      <c r="G11" s="158"/>
      <c r="H11" s="159"/>
    </row>
    <row r="12" spans="1:8">
      <c r="A12" s="160"/>
      <c r="B12" s="161"/>
      <c r="C12" s="168"/>
      <c r="D12" s="163">
        <v>15361</v>
      </c>
      <c r="E12" s="164"/>
      <c r="F12" s="165">
        <v>45231</v>
      </c>
      <c r="G12" s="166"/>
      <c r="H12" s="167"/>
    </row>
    <row r="13" spans="1:8">
      <c r="A13" s="148"/>
      <c r="B13" s="153"/>
      <c r="C13" s="169"/>
      <c r="D13" s="170">
        <v>51861</v>
      </c>
      <c r="E13" s="171"/>
      <c r="F13" s="172">
        <v>90820</v>
      </c>
      <c r="G13" s="173"/>
      <c r="H13" s="159"/>
    </row>
    <row r="14" spans="1:8">
      <c r="A14" s="160"/>
      <c r="B14" s="161"/>
      <c r="C14" s="162"/>
      <c r="D14" s="163">
        <v>15330</v>
      </c>
      <c r="E14" s="164"/>
      <c r="F14" s="165">
        <v>47169</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5.68</v>
      </c>
      <c r="C19" s="174">
        <f>ROUND(VALUE(SUBSTITUTE(実質収支比率等に係る経年分析!G$48,"▲","-")),2)</f>
        <v>6.04</v>
      </c>
      <c r="D19" s="174">
        <f>ROUND(VALUE(SUBSTITUTE(実質収支比率等に係る経年分析!H$48,"▲","-")),2)</f>
        <v>7.99</v>
      </c>
      <c r="E19" s="174">
        <f>ROUND(VALUE(SUBSTITUTE(実質収支比率等に係る経年分析!I$48,"▲","-")),2)</f>
        <v>14.72</v>
      </c>
      <c r="F19" s="174">
        <f>ROUND(VALUE(SUBSTITUTE(実質収支比率等に係る経年分析!J$48,"▲","-")),2)</f>
        <v>8.89</v>
      </c>
    </row>
    <row r="20" spans="1:11">
      <c r="A20" s="174" t="s">
        <v>56</v>
      </c>
      <c r="B20" s="174">
        <f>ROUND(VALUE(SUBSTITUTE(実質収支比率等に係る経年分析!F$47,"▲","-")),2)</f>
        <v>16.78</v>
      </c>
      <c r="C20" s="174">
        <f>ROUND(VALUE(SUBSTITUTE(実質収支比率等に係る経年分析!G$47,"▲","-")),2)</f>
        <v>17.87</v>
      </c>
      <c r="D20" s="174">
        <f>ROUND(VALUE(SUBSTITUTE(実質収支比率等に係る経年分析!H$47,"▲","-")),2)</f>
        <v>19.37</v>
      </c>
      <c r="E20" s="174">
        <f>ROUND(VALUE(SUBSTITUTE(実質収支比率等に係る経年分析!I$47,"▲","-")),2)</f>
        <v>18.59</v>
      </c>
      <c r="F20" s="174">
        <f>ROUND(VALUE(SUBSTITUTE(実質収支比率等に係る経年分析!J$47,"▲","-")),2)</f>
        <v>20.59</v>
      </c>
    </row>
    <row r="21" spans="1:11">
      <c r="A21" s="174" t="s">
        <v>57</v>
      </c>
      <c r="B21" s="174">
        <f>IF(ISNUMBER(VALUE(SUBSTITUTE(実質収支比率等に係る経年分析!F$49,"▲","-"))),ROUND(VALUE(SUBSTITUTE(実質収支比率等に係る経年分析!F$49,"▲","-")),2),NA())</f>
        <v>-1.03</v>
      </c>
      <c r="C21" s="174">
        <f>IF(ISNUMBER(VALUE(SUBSTITUTE(実質収支比率等に係る経年分析!G$49,"▲","-"))),ROUND(VALUE(SUBSTITUTE(実質収支比率等に係る経年分析!G$49,"▲","-")),2),NA())</f>
        <v>1.41</v>
      </c>
      <c r="D21" s="174">
        <f>IF(ISNUMBER(VALUE(SUBSTITUTE(実質収支比率等に係る経年分析!H$49,"▲","-"))),ROUND(VALUE(SUBSTITUTE(実質収支比率等に係る経年分析!H$49,"▲","-")),2),NA())</f>
        <v>3.95</v>
      </c>
      <c r="E21" s="174">
        <f>IF(ISNUMBER(VALUE(SUBSTITUTE(実質収支比率等に係る経年分析!I$49,"▲","-"))),ROUND(VALUE(SUBSTITUTE(実質収支比率等に係る経年分析!I$49,"▲","-")),2),NA())</f>
        <v>7.05</v>
      </c>
      <c r="F21" s="174">
        <f>IF(ISNUMBER(VALUE(SUBSTITUTE(実質収支比率等に係る経年分析!J$49,"▲","-"))),ROUND(VALUE(SUBSTITUTE(実質収支比率等に係る経年分析!J$49,"▲","-")),2),NA())</f>
        <v>-4.7300000000000004</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都市総合文化施設運営事業特別会計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国民健康保険特別会計（診療施設勘定）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0.45</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1.1399999999999999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9.1999999999999993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14.71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8.8800000000000008</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1722</v>
      </c>
      <c r="E42" s="176"/>
      <c r="F42" s="176"/>
      <c r="G42" s="176">
        <f>'実質公債費比率（分子）の構造'!L$52</f>
        <v>1786</v>
      </c>
      <c r="H42" s="176"/>
      <c r="I42" s="176"/>
      <c r="J42" s="176">
        <f>'実質公債費比率（分子）の構造'!M$52</f>
        <v>1827</v>
      </c>
      <c r="K42" s="176"/>
      <c r="L42" s="176"/>
      <c r="M42" s="176">
        <f>'実質公債費比率（分子）の構造'!N$52</f>
        <v>1850</v>
      </c>
      <c r="N42" s="176"/>
      <c r="O42" s="176"/>
      <c r="P42" s="176">
        <f>'実質公債費比率（分子）の構造'!O$52</f>
        <v>1814</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6</v>
      </c>
      <c r="C44" s="176"/>
      <c r="D44" s="176"/>
      <c r="E44" s="176">
        <f>'実質公債費比率（分子）の構造'!L$50</f>
        <v>5</v>
      </c>
      <c r="F44" s="176"/>
      <c r="G44" s="176"/>
      <c r="H44" s="176">
        <f>'実質公債費比率（分子）の構造'!M$50</f>
        <v>3</v>
      </c>
      <c r="I44" s="176"/>
      <c r="J44" s="176"/>
      <c r="K44" s="176">
        <f>'実質公債費比率（分子）の構造'!N$50</f>
        <v>6</v>
      </c>
      <c r="L44" s="176"/>
      <c r="M44" s="176"/>
      <c r="N44" s="176">
        <f>'実質公債費比率（分子）の構造'!O$50</f>
        <v>5</v>
      </c>
      <c r="O44" s="176"/>
      <c r="P44" s="176"/>
    </row>
    <row r="45" spans="1:16">
      <c r="A45" s="176" t="s">
        <v>67</v>
      </c>
      <c r="B45" s="176">
        <f>'実質公債費比率（分子）の構造'!K$49</f>
        <v>111</v>
      </c>
      <c r="C45" s="176"/>
      <c r="D45" s="176"/>
      <c r="E45" s="176">
        <f>'実質公債費比率（分子）の構造'!L$49</f>
        <v>113</v>
      </c>
      <c r="F45" s="176"/>
      <c r="G45" s="176"/>
      <c r="H45" s="176">
        <f>'実質公債費比率（分子）の構造'!M$49</f>
        <v>119</v>
      </c>
      <c r="I45" s="176"/>
      <c r="J45" s="176"/>
      <c r="K45" s="176">
        <f>'実質公債費比率（分子）の構造'!N$49</f>
        <v>127</v>
      </c>
      <c r="L45" s="176"/>
      <c r="M45" s="176"/>
      <c r="N45" s="176">
        <f>'実質公債費比率（分子）の構造'!O$49</f>
        <v>105</v>
      </c>
      <c r="O45" s="176"/>
      <c r="P45" s="176"/>
    </row>
    <row r="46" spans="1:16">
      <c r="A46" s="176" t="s">
        <v>68</v>
      </c>
      <c r="B46" s="176">
        <f>'実質公債費比率（分子）の構造'!K$48</f>
        <v>704</v>
      </c>
      <c r="C46" s="176"/>
      <c r="D46" s="176"/>
      <c r="E46" s="176">
        <f>'実質公債費比率（分子）の構造'!L$48</f>
        <v>696</v>
      </c>
      <c r="F46" s="176"/>
      <c r="G46" s="176"/>
      <c r="H46" s="176">
        <f>'実質公債費比率（分子）の構造'!M$48</f>
        <v>388</v>
      </c>
      <c r="I46" s="176"/>
      <c r="J46" s="176"/>
      <c r="K46" s="176">
        <f>'実質公債費比率（分子）の構造'!N$48</f>
        <v>383</v>
      </c>
      <c r="L46" s="176"/>
      <c r="M46" s="176"/>
      <c r="N46" s="176">
        <f>'実質公債費比率（分子）の構造'!O$48</f>
        <v>386</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1642</v>
      </c>
      <c r="C49" s="176"/>
      <c r="D49" s="176"/>
      <c r="E49" s="176">
        <f>'実質公債費比率（分子）の構造'!L$45</f>
        <v>1705</v>
      </c>
      <c r="F49" s="176"/>
      <c r="G49" s="176"/>
      <c r="H49" s="176">
        <f>'実質公債費比率（分子）の構造'!M$45</f>
        <v>1836</v>
      </c>
      <c r="I49" s="176"/>
      <c r="J49" s="176"/>
      <c r="K49" s="176">
        <f>'実質公債費比率（分子）の構造'!N$45</f>
        <v>1746</v>
      </c>
      <c r="L49" s="176"/>
      <c r="M49" s="176"/>
      <c r="N49" s="176">
        <f>'実質公債費比率（分子）の構造'!O$45</f>
        <v>1829</v>
      </c>
      <c r="O49" s="176"/>
      <c r="P49" s="176"/>
    </row>
    <row r="50" spans="1:16">
      <c r="A50" s="176" t="s">
        <v>72</v>
      </c>
      <c r="B50" s="176" t="e">
        <f>NA()</f>
        <v>#N/A</v>
      </c>
      <c r="C50" s="176">
        <f>IF(ISNUMBER('実質公債費比率（分子）の構造'!K$53),'実質公債費比率（分子）の構造'!K$53,NA())</f>
        <v>741</v>
      </c>
      <c r="D50" s="176" t="e">
        <f>NA()</f>
        <v>#N/A</v>
      </c>
      <c r="E50" s="176" t="e">
        <f>NA()</f>
        <v>#N/A</v>
      </c>
      <c r="F50" s="176">
        <f>IF(ISNUMBER('実質公債費比率（分子）の構造'!L$53),'実質公債費比率（分子）の構造'!L$53,NA())</f>
        <v>733</v>
      </c>
      <c r="G50" s="176" t="e">
        <f>NA()</f>
        <v>#N/A</v>
      </c>
      <c r="H50" s="176" t="e">
        <f>NA()</f>
        <v>#N/A</v>
      </c>
      <c r="I50" s="176">
        <f>IF(ISNUMBER('実質公債費比率（分子）の構造'!M$53),'実質公債費比率（分子）の構造'!M$53,NA())</f>
        <v>519</v>
      </c>
      <c r="J50" s="176" t="e">
        <f>NA()</f>
        <v>#N/A</v>
      </c>
      <c r="K50" s="176" t="e">
        <f>NA()</f>
        <v>#N/A</v>
      </c>
      <c r="L50" s="176">
        <f>IF(ISNUMBER('実質公債費比率（分子）の構造'!N$53),'実質公債費比率（分子）の構造'!N$53,NA())</f>
        <v>412</v>
      </c>
      <c r="M50" s="176" t="e">
        <f>NA()</f>
        <v>#N/A</v>
      </c>
      <c r="N50" s="176" t="e">
        <f>NA()</f>
        <v>#N/A</v>
      </c>
      <c r="O50" s="176">
        <f>IF(ISNUMBER('実質公債費比率（分子）の構造'!O$53),'実質公債費比率（分子）の構造'!O$53,NA())</f>
        <v>511</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21705</v>
      </c>
      <c r="E56" s="175"/>
      <c r="F56" s="175"/>
      <c r="G56" s="175">
        <f>'将来負担比率（分子）の構造'!J$52</f>
        <v>22107</v>
      </c>
      <c r="H56" s="175"/>
      <c r="I56" s="175"/>
      <c r="J56" s="175">
        <f>'将来負担比率（分子）の構造'!K$52</f>
        <v>21647</v>
      </c>
      <c r="K56" s="175"/>
      <c r="L56" s="175"/>
      <c r="M56" s="175">
        <f>'将来負担比率（分子）の構造'!L$52</f>
        <v>20808</v>
      </c>
      <c r="N56" s="175"/>
      <c r="O56" s="175"/>
      <c r="P56" s="175">
        <f>'将来負担比率（分子）の構造'!M$52</f>
        <v>20150</v>
      </c>
    </row>
    <row r="57" spans="1:16">
      <c r="A57" s="175" t="s">
        <v>43</v>
      </c>
      <c r="B57" s="175"/>
      <c r="C57" s="175"/>
      <c r="D57" s="175">
        <f>'将来負担比率（分子）の構造'!I$51</f>
        <v>108</v>
      </c>
      <c r="E57" s="175"/>
      <c r="F57" s="175"/>
      <c r="G57" s="175">
        <f>'将来負担比率（分子）の構造'!J$51</f>
        <v>108</v>
      </c>
      <c r="H57" s="175"/>
      <c r="I57" s="175"/>
      <c r="J57" s="175">
        <f>'将来負担比率（分子）の構造'!K$51</f>
        <v>89</v>
      </c>
      <c r="K57" s="175"/>
      <c r="L57" s="175"/>
      <c r="M57" s="175">
        <f>'将来負担比率（分子）の構造'!L$51</f>
        <v>82</v>
      </c>
      <c r="N57" s="175"/>
      <c r="O57" s="175"/>
      <c r="P57" s="175">
        <f>'将来負担比率（分子）の構造'!M$51</f>
        <v>56</v>
      </c>
    </row>
    <row r="58" spans="1:16">
      <c r="A58" s="175" t="s">
        <v>42</v>
      </c>
      <c r="B58" s="175"/>
      <c r="C58" s="175"/>
      <c r="D58" s="175">
        <f>'将来負担比率（分子）の構造'!I$50</f>
        <v>4205</v>
      </c>
      <c r="E58" s="175"/>
      <c r="F58" s="175"/>
      <c r="G58" s="175">
        <f>'将来負担比率（分子）の構造'!J$50</f>
        <v>4009</v>
      </c>
      <c r="H58" s="175"/>
      <c r="I58" s="175"/>
      <c r="J58" s="175">
        <f>'将来負担比率（分子）の構造'!K$50</f>
        <v>4208</v>
      </c>
      <c r="K58" s="175"/>
      <c r="L58" s="175"/>
      <c r="M58" s="175">
        <f>'将来負担比率（分子）の構造'!L$50</f>
        <v>4880</v>
      </c>
      <c r="N58" s="175"/>
      <c r="O58" s="175"/>
      <c r="P58" s="175">
        <f>'将来負担比率（分子）の構造'!M$50</f>
        <v>5652</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1713</v>
      </c>
      <c r="C62" s="175"/>
      <c r="D62" s="175"/>
      <c r="E62" s="175">
        <f>'将来負担比率（分子）の構造'!J$45</f>
        <v>1661</v>
      </c>
      <c r="F62" s="175"/>
      <c r="G62" s="175"/>
      <c r="H62" s="175">
        <f>'将来負担比率（分子）の構造'!K$45</f>
        <v>1641</v>
      </c>
      <c r="I62" s="175"/>
      <c r="J62" s="175"/>
      <c r="K62" s="175">
        <f>'将来負担比率（分子）の構造'!L$45</f>
        <v>1566</v>
      </c>
      <c r="L62" s="175"/>
      <c r="M62" s="175"/>
      <c r="N62" s="175">
        <f>'将来負担比率（分子）の構造'!M$45</f>
        <v>1561</v>
      </c>
      <c r="O62" s="175"/>
      <c r="P62" s="175"/>
    </row>
    <row r="63" spans="1:16">
      <c r="A63" s="175" t="s">
        <v>35</v>
      </c>
      <c r="B63" s="175">
        <f>'将来負担比率（分子）の構造'!I$44</f>
        <v>720</v>
      </c>
      <c r="C63" s="175"/>
      <c r="D63" s="175"/>
      <c r="E63" s="175">
        <f>'将来負担比率（分子）の構造'!J$44</f>
        <v>664</v>
      </c>
      <c r="F63" s="175"/>
      <c r="G63" s="175"/>
      <c r="H63" s="175">
        <f>'将来負担比率（分子）の構造'!K$44</f>
        <v>670</v>
      </c>
      <c r="I63" s="175"/>
      <c r="J63" s="175"/>
      <c r="K63" s="175">
        <f>'将来負担比率（分子）の構造'!L$44</f>
        <v>547</v>
      </c>
      <c r="L63" s="175"/>
      <c r="M63" s="175"/>
      <c r="N63" s="175">
        <f>'将来負担比率（分子）の構造'!M$44</f>
        <v>473</v>
      </c>
      <c r="O63" s="175"/>
      <c r="P63" s="175"/>
    </row>
    <row r="64" spans="1:16">
      <c r="A64" s="175" t="s">
        <v>34</v>
      </c>
      <c r="B64" s="175">
        <f>'将来負担比率（分子）の構造'!I$43</f>
        <v>6017</v>
      </c>
      <c r="C64" s="175"/>
      <c r="D64" s="175"/>
      <c r="E64" s="175">
        <f>'将来負担比率（分子）の構造'!J$43</f>
        <v>5737</v>
      </c>
      <c r="F64" s="175"/>
      <c r="G64" s="175"/>
      <c r="H64" s="175">
        <f>'将来負担比率（分子）の構造'!K$43</f>
        <v>4501</v>
      </c>
      <c r="I64" s="175"/>
      <c r="J64" s="175"/>
      <c r="K64" s="175">
        <f>'将来負担比率（分子）の構造'!L$43</f>
        <v>3331</v>
      </c>
      <c r="L64" s="175"/>
      <c r="M64" s="175"/>
      <c r="N64" s="175">
        <f>'将来負担比率（分子）の構造'!M$43</f>
        <v>2429</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22687</v>
      </c>
      <c r="C66" s="175"/>
      <c r="D66" s="175"/>
      <c r="E66" s="175">
        <f>'将来負担比率（分子）の構造'!J$41</f>
        <v>23752</v>
      </c>
      <c r="F66" s="175"/>
      <c r="G66" s="175"/>
      <c r="H66" s="175">
        <f>'将来負担比率（分子）の構造'!K$41</f>
        <v>23523</v>
      </c>
      <c r="I66" s="175"/>
      <c r="J66" s="175"/>
      <c r="K66" s="175">
        <f>'将来負担比率（分子）の構造'!L$41</f>
        <v>23222</v>
      </c>
      <c r="L66" s="175"/>
      <c r="M66" s="175"/>
      <c r="N66" s="175">
        <f>'将来負担比率（分子）の構造'!M$41</f>
        <v>22500</v>
      </c>
      <c r="O66" s="175"/>
      <c r="P66" s="175"/>
    </row>
    <row r="67" spans="1:16">
      <c r="A67" s="175" t="s">
        <v>76</v>
      </c>
      <c r="B67" s="175" t="e">
        <f>NA()</f>
        <v>#N/A</v>
      </c>
      <c r="C67" s="175">
        <f>IF(ISNUMBER('将来負担比率（分子）の構造'!I$53), IF('将来負担比率（分子）の構造'!I$53 &lt; 0, 0, '将来負担比率（分子）の構造'!I$53), NA())</f>
        <v>5119</v>
      </c>
      <c r="D67" s="175" t="e">
        <f>NA()</f>
        <v>#N/A</v>
      </c>
      <c r="E67" s="175" t="e">
        <f>NA()</f>
        <v>#N/A</v>
      </c>
      <c r="F67" s="175">
        <f>IF(ISNUMBER('将来負担比率（分子）の構造'!J$53), IF('将来負担比率（分子）の構造'!J$53 &lt; 0, 0, '将来負担比率（分子）の構造'!J$53), NA())</f>
        <v>5589</v>
      </c>
      <c r="G67" s="175" t="e">
        <f>NA()</f>
        <v>#N/A</v>
      </c>
      <c r="H67" s="175" t="e">
        <f>NA()</f>
        <v>#N/A</v>
      </c>
      <c r="I67" s="175">
        <f>IF(ISNUMBER('将来負担比率（分子）の構造'!K$53), IF('将来負担比率（分子）の構造'!K$53 &lt; 0, 0, '将来負担比率（分子）の構造'!K$53), NA())</f>
        <v>4390</v>
      </c>
      <c r="J67" s="175" t="e">
        <f>NA()</f>
        <v>#N/A</v>
      </c>
      <c r="K67" s="175" t="e">
        <f>NA()</f>
        <v>#N/A</v>
      </c>
      <c r="L67" s="175">
        <f>IF(ISNUMBER('将来負担比率（分子）の構造'!L$53), IF('将来負担比率（分子）の構造'!L$53 &lt; 0, 0, '将来負担比率（分子）の構造'!L$53), NA())</f>
        <v>2897</v>
      </c>
      <c r="M67" s="175" t="e">
        <f>NA()</f>
        <v>#N/A</v>
      </c>
      <c r="N67" s="175" t="e">
        <f>NA()</f>
        <v>#N/A</v>
      </c>
      <c r="O67" s="175">
        <f>IF(ISNUMBER('将来負担比率（分子）の構造'!M$53), IF('将来負担比率（分子）の構造'!M$53 &lt; 0, 0, '将来負担比率（分子）の構造'!M$53), NA())</f>
        <v>1106</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2072</v>
      </c>
      <c r="C72" s="179">
        <f>基金残高に係る経年分析!G55</f>
        <v>2072</v>
      </c>
      <c r="D72" s="179">
        <f>基金残高に係る経年分析!H55</f>
        <v>2235</v>
      </c>
    </row>
    <row r="73" spans="1:16">
      <c r="A73" s="178" t="s">
        <v>79</v>
      </c>
      <c r="B73" s="179">
        <f>基金残高に係る経年分析!F56</f>
        <v>170</v>
      </c>
      <c r="C73" s="179">
        <f>基金残高に係る経年分析!G56</f>
        <v>370</v>
      </c>
      <c r="D73" s="179">
        <f>基金残高に係る経年分析!H56</f>
        <v>370</v>
      </c>
    </row>
    <row r="74" spans="1:16">
      <c r="A74" s="178" t="s">
        <v>80</v>
      </c>
      <c r="B74" s="179">
        <f>基金残高に係る経年分析!F57</f>
        <v>1369</v>
      </c>
      <c r="C74" s="179">
        <f>基金残高に係る経年分析!G57</f>
        <v>2410</v>
      </c>
      <c r="D74" s="179">
        <f>基金残高に係る経年分析!H57</f>
        <v>3281</v>
      </c>
    </row>
  </sheetData>
  <sheetProtection algorithmName="SHA-512" hashValue="o5cAC0bR5YqobDXXpX9U6ttmqTV8jHUf0dfh2nIWNy4upEPIsQnjBpIk+Nr/T+EglX/WwbxF5fwyQvs02uFmpw==" saltValue="6l5zkhlDiA54OgNskPkJ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3934141</v>
      </c>
      <c r="S5" s="613"/>
      <c r="T5" s="613"/>
      <c r="U5" s="613"/>
      <c r="V5" s="613"/>
      <c r="W5" s="613"/>
      <c r="X5" s="613"/>
      <c r="Y5" s="614"/>
      <c r="Z5" s="615">
        <v>20.100000000000001</v>
      </c>
      <c r="AA5" s="615"/>
      <c r="AB5" s="615"/>
      <c r="AC5" s="615"/>
      <c r="AD5" s="616">
        <v>3934141</v>
      </c>
      <c r="AE5" s="616"/>
      <c r="AF5" s="616"/>
      <c r="AG5" s="616"/>
      <c r="AH5" s="616"/>
      <c r="AI5" s="616"/>
      <c r="AJ5" s="616"/>
      <c r="AK5" s="616"/>
      <c r="AL5" s="617">
        <v>36.299999999999997</v>
      </c>
      <c r="AM5" s="618"/>
      <c r="AN5" s="618"/>
      <c r="AO5" s="619"/>
      <c r="AP5" s="609" t="s">
        <v>230</v>
      </c>
      <c r="AQ5" s="610"/>
      <c r="AR5" s="610"/>
      <c r="AS5" s="610"/>
      <c r="AT5" s="610"/>
      <c r="AU5" s="610"/>
      <c r="AV5" s="610"/>
      <c r="AW5" s="610"/>
      <c r="AX5" s="610"/>
      <c r="AY5" s="610"/>
      <c r="AZ5" s="610"/>
      <c r="BA5" s="610"/>
      <c r="BB5" s="610"/>
      <c r="BC5" s="610"/>
      <c r="BD5" s="610"/>
      <c r="BE5" s="610"/>
      <c r="BF5" s="611"/>
      <c r="BG5" s="623">
        <v>3934141</v>
      </c>
      <c r="BH5" s="624"/>
      <c r="BI5" s="624"/>
      <c r="BJ5" s="624"/>
      <c r="BK5" s="624"/>
      <c r="BL5" s="624"/>
      <c r="BM5" s="624"/>
      <c r="BN5" s="625"/>
      <c r="BO5" s="626">
        <v>100</v>
      </c>
      <c r="BP5" s="626"/>
      <c r="BQ5" s="626"/>
      <c r="BR5" s="626"/>
      <c r="BS5" s="627">
        <v>64066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187778</v>
      </c>
      <c r="S6" s="624"/>
      <c r="T6" s="624"/>
      <c r="U6" s="624"/>
      <c r="V6" s="624"/>
      <c r="W6" s="624"/>
      <c r="X6" s="624"/>
      <c r="Y6" s="625"/>
      <c r="Z6" s="626">
        <v>1</v>
      </c>
      <c r="AA6" s="626"/>
      <c r="AB6" s="626"/>
      <c r="AC6" s="626"/>
      <c r="AD6" s="627">
        <v>187778</v>
      </c>
      <c r="AE6" s="627"/>
      <c r="AF6" s="627"/>
      <c r="AG6" s="627"/>
      <c r="AH6" s="627"/>
      <c r="AI6" s="627"/>
      <c r="AJ6" s="627"/>
      <c r="AK6" s="627"/>
      <c r="AL6" s="628">
        <v>1.7</v>
      </c>
      <c r="AM6" s="629"/>
      <c r="AN6" s="629"/>
      <c r="AO6" s="630"/>
      <c r="AP6" s="620" t="s">
        <v>235</v>
      </c>
      <c r="AQ6" s="621"/>
      <c r="AR6" s="621"/>
      <c r="AS6" s="621"/>
      <c r="AT6" s="621"/>
      <c r="AU6" s="621"/>
      <c r="AV6" s="621"/>
      <c r="AW6" s="621"/>
      <c r="AX6" s="621"/>
      <c r="AY6" s="621"/>
      <c r="AZ6" s="621"/>
      <c r="BA6" s="621"/>
      <c r="BB6" s="621"/>
      <c r="BC6" s="621"/>
      <c r="BD6" s="621"/>
      <c r="BE6" s="621"/>
      <c r="BF6" s="622"/>
      <c r="BG6" s="623">
        <v>3934141</v>
      </c>
      <c r="BH6" s="624"/>
      <c r="BI6" s="624"/>
      <c r="BJ6" s="624"/>
      <c r="BK6" s="624"/>
      <c r="BL6" s="624"/>
      <c r="BM6" s="624"/>
      <c r="BN6" s="625"/>
      <c r="BO6" s="626">
        <v>100</v>
      </c>
      <c r="BP6" s="626"/>
      <c r="BQ6" s="626"/>
      <c r="BR6" s="626"/>
      <c r="BS6" s="627">
        <v>64066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146445</v>
      </c>
      <c r="CS6" s="624"/>
      <c r="CT6" s="624"/>
      <c r="CU6" s="624"/>
      <c r="CV6" s="624"/>
      <c r="CW6" s="624"/>
      <c r="CX6" s="624"/>
      <c r="CY6" s="625"/>
      <c r="CZ6" s="617">
        <v>0.8</v>
      </c>
      <c r="DA6" s="618"/>
      <c r="DB6" s="618"/>
      <c r="DC6" s="634"/>
      <c r="DD6" s="632" t="s">
        <v>128</v>
      </c>
      <c r="DE6" s="624"/>
      <c r="DF6" s="624"/>
      <c r="DG6" s="624"/>
      <c r="DH6" s="624"/>
      <c r="DI6" s="624"/>
      <c r="DJ6" s="624"/>
      <c r="DK6" s="624"/>
      <c r="DL6" s="624"/>
      <c r="DM6" s="624"/>
      <c r="DN6" s="624"/>
      <c r="DO6" s="624"/>
      <c r="DP6" s="625"/>
      <c r="DQ6" s="632">
        <v>146335</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3240</v>
      </c>
      <c r="S7" s="624"/>
      <c r="T7" s="624"/>
      <c r="U7" s="624"/>
      <c r="V7" s="624"/>
      <c r="W7" s="624"/>
      <c r="X7" s="624"/>
      <c r="Y7" s="625"/>
      <c r="Z7" s="626">
        <v>0</v>
      </c>
      <c r="AA7" s="626"/>
      <c r="AB7" s="626"/>
      <c r="AC7" s="626"/>
      <c r="AD7" s="627">
        <v>3240</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1628309</v>
      </c>
      <c r="BH7" s="624"/>
      <c r="BI7" s="624"/>
      <c r="BJ7" s="624"/>
      <c r="BK7" s="624"/>
      <c r="BL7" s="624"/>
      <c r="BM7" s="624"/>
      <c r="BN7" s="625"/>
      <c r="BO7" s="626">
        <v>41.4</v>
      </c>
      <c r="BP7" s="626"/>
      <c r="BQ7" s="626"/>
      <c r="BR7" s="626"/>
      <c r="BS7" s="627">
        <v>64066</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2622590</v>
      </c>
      <c r="CS7" s="624"/>
      <c r="CT7" s="624"/>
      <c r="CU7" s="624"/>
      <c r="CV7" s="624"/>
      <c r="CW7" s="624"/>
      <c r="CX7" s="624"/>
      <c r="CY7" s="625"/>
      <c r="CZ7" s="626">
        <v>14.3</v>
      </c>
      <c r="DA7" s="626"/>
      <c r="DB7" s="626"/>
      <c r="DC7" s="626"/>
      <c r="DD7" s="632">
        <v>26522</v>
      </c>
      <c r="DE7" s="624"/>
      <c r="DF7" s="624"/>
      <c r="DG7" s="624"/>
      <c r="DH7" s="624"/>
      <c r="DI7" s="624"/>
      <c r="DJ7" s="624"/>
      <c r="DK7" s="624"/>
      <c r="DL7" s="624"/>
      <c r="DM7" s="624"/>
      <c r="DN7" s="624"/>
      <c r="DO7" s="624"/>
      <c r="DP7" s="625"/>
      <c r="DQ7" s="632">
        <v>2055510</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19473</v>
      </c>
      <c r="S8" s="624"/>
      <c r="T8" s="624"/>
      <c r="U8" s="624"/>
      <c r="V8" s="624"/>
      <c r="W8" s="624"/>
      <c r="X8" s="624"/>
      <c r="Y8" s="625"/>
      <c r="Z8" s="626">
        <v>0.1</v>
      </c>
      <c r="AA8" s="626"/>
      <c r="AB8" s="626"/>
      <c r="AC8" s="626"/>
      <c r="AD8" s="627">
        <v>19473</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59351</v>
      </c>
      <c r="BH8" s="624"/>
      <c r="BI8" s="624"/>
      <c r="BJ8" s="624"/>
      <c r="BK8" s="624"/>
      <c r="BL8" s="624"/>
      <c r="BM8" s="624"/>
      <c r="BN8" s="625"/>
      <c r="BO8" s="626">
        <v>1.5</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6834799</v>
      </c>
      <c r="CS8" s="624"/>
      <c r="CT8" s="624"/>
      <c r="CU8" s="624"/>
      <c r="CV8" s="624"/>
      <c r="CW8" s="624"/>
      <c r="CX8" s="624"/>
      <c r="CY8" s="625"/>
      <c r="CZ8" s="626">
        <v>37.200000000000003</v>
      </c>
      <c r="DA8" s="626"/>
      <c r="DB8" s="626"/>
      <c r="DC8" s="626"/>
      <c r="DD8" s="632">
        <v>2426</v>
      </c>
      <c r="DE8" s="624"/>
      <c r="DF8" s="624"/>
      <c r="DG8" s="624"/>
      <c r="DH8" s="624"/>
      <c r="DI8" s="624"/>
      <c r="DJ8" s="624"/>
      <c r="DK8" s="624"/>
      <c r="DL8" s="624"/>
      <c r="DM8" s="624"/>
      <c r="DN8" s="624"/>
      <c r="DO8" s="624"/>
      <c r="DP8" s="625"/>
      <c r="DQ8" s="632">
        <v>3286576</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16066</v>
      </c>
      <c r="S9" s="624"/>
      <c r="T9" s="624"/>
      <c r="U9" s="624"/>
      <c r="V9" s="624"/>
      <c r="W9" s="624"/>
      <c r="X9" s="624"/>
      <c r="Y9" s="625"/>
      <c r="Z9" s="626">
        <v>0.1</v>
      </c>
      <c r="AA9" s="626"/>
      <c r="AB9" s="626"/>
      <c r="AC9" s="626"/>
      <c r="AD9" s="627">
        <v>16066</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1301705</v>
      </c>
      <c r="BH9" s="624"/>
      <c r="BI9" s="624"/>
      <c r="BJ9" s="624"/>
      <c r="BK9" s="624"/>
      <c r="BL9" s="624"/>
      <c r="BM9" s="624"/>
      <c r="BN9" s="625"/>
      <c r="BO9" s="626">
        <v>33.1</v>
      </c>
      <c r="BP9" s="626"/>
      <c r="BQ9" s="626"/>
      <c r="BR9" s="626"/>
      <c r="BS9" s="627" t="s">
        <v>128</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1838761</v>
      </c>
      <c r="CS9" s="624"/>
      <c r="CT9" s="624"/>
      <c r="CU9" s="624"/>
      <c r="CV9" s="624"/>
      <c r="CW9" s="624"/>
      <c r="CX9" s="624"/>
      <c r="CY9" s="625"/>
      <c r="CZ9" s="626">
        <v>10</v>
      </c>
      <c r="DA9" s="626"/>
      <c r="DB9" s="626"/>
      <c r="DC9" s="626"/>
      <c r="DD9" s="632">
        <v>15964</v>
      </c>
      <c r="DE9" s="624"/>
      <c r="DF9" s="624"/>
      <c r="DG9" s="624"/>
      <c r="DH9" s="624"/>
      <c r="DI9" s="624"/>
      <c r="DJ9" s="624"/>
      <c r="DK9" s="624"/>
      <c r="DL9" s="624"/>
      <c r="DM9" s="624"/>
      <c r="DN9" s="624"/>
      <c r="DO9" s="624"/>
      <c r="DP9" s="625"/>
      <c r="DQ9" s="632">
        <v>1307614</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242</v>
      </c>
      <c r="AA10" s="626"/>
      <c r="AB10" s="626"/>
      <c r="AC10" s="626"/>
      <c r="AD10" s="627" t="s">
        <v>128</v>
      </c>
      <c r="AE10" s="627"/>
      <c r="AF10" s="627"/>
      <c r="AG10" s="627"/>
      <c r="AH10" s="627"/>
      <c r="AI10" s="627"/>
      <c r="AJ10" s="627"/>
      <c r="AK10" s="627"/>
      <c r="AL10" s="628" t="s">
        <v>128</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102465</v>
      </c>
      <c r="BH10" s="624"/>
      <c r="BI10" s="624"/>
      <c r="BJ10" s="624"/>
      <c r="BK10" s="624"/>
      <c r="BL10" s="624"/>
      <c r="BM10" s="624"/>
      <c r="BN10" s="625"/>
      <c r="BO10" s="626">
        <v>2.6</v>
      </c>
      <c r="BP10" s="626"/>
      <c r="BQ10" s="626"/>
      <c r="BR10" s="626"/>
      <c r="BS10" s="627">
        <v>17052</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5000</v>
      </c>
      <c r="CS10" s="624"/>
      <c r="CT10" s="624"/>
      <c r="CU10" s="624"/>
      <c r="CV10" s="624"/>
      <c r="CW10" s="624"/>
      <c r="CX10" s="624"/>
      <c r="CY10" s="625"/>
      <c r="CZ10" s="626">
        <v>0</v>
      </c>
      <c r="DA10" s="626"/>
      <c r="DB10" s="626"/>
      <c r="DC10" s="626"/>
      <c r="DD10" s="632" t="s">
        <v>128</v>
      </c>
      <c r="DE10" s="624"/>
      <c r="DF10" s="624"/>
      <c r="DG10" s="624"/>
      <c r="DH10" s="624"/>
      <c r="DI10" s="624"/>
      <c r="DJ10" s="624"/>
      <c r="DK10" s="624"/>
      <c r="DL10" s="624"/>
      <c r="DM10" s="624"/>
      <c r="DN10" s="624"/>
      <c r="DO10" s="624"/>
      <c r="DP10" s="625"/>
      <c r="DQ10" s="632" t="s">
        <v>128</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832550</v>
      </c>
      <c r="S11" s="624"/>
      <c r="T11" s="624"/>
      <c r="U11" s="624"/>
      <c r="V11" s="624"/>
      <c r="W11" s="624"/>
      <c r="X11" s="624"/>
      <c r="Y11" s="625"/>
      <c r="Z11" s="628">
        <v>4.3</v>
      </c>
      <c r="AA11" s="629"/>
      <c r="AB11" s="629"/>
      <c r="AC11" s="635"/>
      <c r="AD11" s="632">
        <v>832550</v>
      </c>
      <c r="AE11" s="624"/>
      <c r="AF11" s="624"/>
      <c r="AG11" s="624"/>
      <c r="AH11" s="624"/>
      <c r="AI11" s="624"/>
      <c r="AJ11" s="624"/>
      <c r="AK11" s="625"/>
      <c r="AL11" s="628">
        <v>7.7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164788</v>
      </c>
      <c r="BH11" s="624"/>
      <c r="BI11" s="624"/>
      <c r="BJ11" s="624"/>
      <c r="BK11" s="624"/>
      <c r="BL11" s="624"/>
      <c r="BM11" s="624"/>
      <c r="BN11" s="625"/>
      <c r="BO11" s="626">
        <v>4.2</v>
      </c>
      <c r="BP11" s="626"/>
      <c r="BQ11" s="626"/>
      <c r="BR11" s="626"/>
      <c r="BS11" s="627">
        <v>47014</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750312</v>
      </c>
      <c r="CS11" s="624"/>
      <c r="CT11" s="624"/>
      <c r="CU11" s="624"/>
      <c r="CV11" s="624"/>
      <c r="CW11" s="624"/>
      <c r="CX11" s="624"/>
      <c r="CY11" s="625"/>
      <c r="CZ11" s="626">
        <v>4.0999999999999996</v>
      </c>
      <c r="DA11" s="626"/>
      <c r="DB11" s="626"/>
      <c r="DC11" s="626"/>
      <c r="DD11" s="632">
        <v>95282</v>
      </c>
      <c r="DE11" s="624"/>
      <c r="DF11" s="624"/>
      <c r="DG11" s="624"/>
      <c r="DH11" s="624"/>
      <c r="DI11" s="624"/>
      <c r="DJ11" s="624"/>
      <c r="DK11" s="624"/>
      <c r="DL11" s="624"/>
      <c r="DM11" s="624"/>
      <c r="DN11" s="624"/>
      <c r="DO11" s="624"/>
      <c r="DP11" s="625"/>
      <c r="DQ11" s="632">
        <v>400650</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v>9157</v>
      </c>
      <c r="S12" s="624"/>
      <c r="T12" s="624"/>
      <c r="U12" s="624"/>
      <c r="V12" s="624"/>
      <c r="W12" s="624"/>
      <c r="X12" s="624"/>
      <c r="Y12" s="625"/>
      <c r="Z12" s="626">
        <v>0</v>
      </c>
      <c r="AA12" s="626"/>
      <c r="AB12" s="626"/>
      <c r="AC12" s="626"/>
      <c r="AD12" s="627">
        <v>9157</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1928746</v>
      </c>
      <c r="BH12" s="624"/>
      <c r="BI12" s="624"/>
      <c r="BJ12" s="624"/>
      <c r="BK12" s="624"/>
      <c r="BL12" s="624"/>
      <c r="BM12" s="624"/>
      <c r="BN12" s="625"/>
      <c r="BO12" s="626">
        <v>49</v>
      </c>
      <c r="BP12" s="626"/>
      <c r="BQ12" s="626"/>
      <c r="BR12" s="626"/>
      <c r="BS12" s="627" t="s">
        <v>242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579094</v>
      </c>
      <c r="CS12" s="624"/>
      <c r="CT12" s="624"/>
      <c r="CU12" s="624"/>
      <c r="CV12" s="624"/>
      <c r="CW12" s="624"/>
      <c r="CX12" s="624"/>
      <c r="CY12" s="625"/>
      <c r="CZ12" s="626">
        <v>3.1</v>
      </c>
      <c r="DA12" s="626"/>
      <c r="DB12" s="626"/>
      <c r="DC12" s="626"/>
      <c r="DD12" s="632">
        <v>12052</v>
      </c>
      <c r="DE12" s="624"/>
      <c r="DF12" s="624"/>
      <c r="DG12" s="624"/>
      <c r="DH12" s="624"/>
      <c r="DI12" s="624"/>
      <c r="DJ12" s="624"/>
      <c r="DK12" s="624"/>
      <c r="DL12" s="624"/>
      <c r="DM12" s="624"/>
      <c r="DN12" s="624"/>
      <c r="DO12" s="624"/>
      <c r="DP12" s="625"/>
      <c r="DQ12" s="632">
        <v>486223</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128</v>
      </c>
      <c r="AA13" s="626"/>
      <c r="AB13" s="626"/>
      <c r="AC13" s="626"/>
      <c r="AD13" s="627" t="s">
        <v>128</v>
      </c>
      <c r="AE13" s="627"/>
      <c r="AF13" s="627"/>
      <c r="AG13" s="627"/>
      <c r="AH13" s="627"/>
      <c r="AI13" s="627"/>
      <c r="AJ13" s="627"/>
      <c r="AK13" s="627"/>
      <c r="AL13" s="628" t="s">
        <v>242</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1922548</v>
      </c>
      <c r="BH13" s="624"/>
      <c r="BI13" s="624"/>
      <c r="BJ13" s="624"/>
      <c r="BK13" s="624"/>
      <c r="BL13" s="624"/>
      <c r="BM13" s="624"/>
      <c r="BN13" s="625"/>
      <c r="BO13" s="626">
        <v>48.9</v>
      </c>
      <c r="BP13" s="626"/>
      <c r="BQ13" s="626"/>
      <c r="BR13" s="626"/>
      <c r="BS13" s="627" t="s">
        <v>128</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1583244</v>
      </c>
      <c r="CS13" s="624"/>
      <c r="CT13" s="624"/>
      <c r="CU13" s="624"/>
      <c r="CV13" s="624"/>
      <c r="CW13" s="624"/>
      <c r="CX13" s="624"/>
      <c r="CY13" s="625"/>
      <c r="CZ13" s="626">
        <v>8.6</v>
      </c>
      <c r="DA13" s="626"/>
      <c r="DB13" s="626"/>
      <c r="DC13" s="626"/>
      <c r="DD13" s="632">
        <v>525557</v>
      </c>
      <c r="DE13" s="624"/>
      <c r="DF13" s="624"/>
      <c r="DG13" s="624"/>
      <c r="DH13" s="624"/>
      <c r="DI13" s="624"/>
      <c r="DJ13" s="624"/>
      <c r="DK13" s="624"/>
      <c r="DL13" s="624"/>
      <c r="DM13" s="624"/>
      <c r="DN13" s="624"/>
      <c r="DO13" s="624"/>
      <c r="DP13" s="625"/>
      <c r="DQ13" s="632">
        <v>1223056</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26" t="s">
        <v>128</v>
      </c>
      <c r="AA14" s="626"/>
      <c r="AB14" s="626"/>
      <c r="AC14" s="626"/>
      <c r="AD14" s="627" t="s">
        <v>242</v>
      </c>
      <c r="AE14" s="627"/>
      <c r="AF14" s="627"/>
      <c r="AG14" s="627"/>
      <c r="AH14" s="627"/>
      <c r="AI14" s="627"/>
      <c r="AJ14" s="627"/>
      <c r="AK14" s="627"/>
      <c r="AL14" s="628" t="s">
        <v>128</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152419</v>
      </c>
      <c r="BH14" s="624"/>
      <c r="BI14" s="624"/>
      <c r="BJ14" s="624"/>
      <c r="BK14" s="624"/>
      <c r="BL14" s="624"/>
      <c r="BM14" s="624"/>
      <c r="BN14" s="625"/>
      <c r="BO14" s="626">
        <v>3.9</v>
      </c>
      <c r="BP14" s="626"/>
      <c r="BQ14" s="626"/>
      <c r="BR14" s="626"/>
      <c r="BS14" s="627" t="s">
        <v>128</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840003</v>
      </c>
      <c r="CS14" s="624"/>
      <c r="CT14" s="624"/>
      <c r="CU14" s="624"/>
      <c r="CV14" s="624"/>
      <c r="CW14" s="624"/>
      <c r="CX14" s="624"/>
      <c r="CY14" s="625"/>
      <c r="CZ14" s="626">
        <v>4.5999999999999996</v>
      </c>
      <c r="DA14" s="626"/>
      <c r="DB14" s="626"/>
      <c r="DC14" s="626"/>
      <c r="DD14" s="632">
        <v>62978</v>
      </c>
      <c r="DE14" s="624"/>
      <c r="DF14" s="624"/>
      <c r="DG14" s="624"/>
      <c r="DH14" s="624"/>
      <c r="DI14" s="624"/>
      <c r="DJ14" s="624"/>
      <c r="DK14" s="624"/>
      <c r="DL14" s="624"/>
      <c r="DM14" s="624"/>
      <c r="DN14" s="624"/>
      <c r="DO14" s="624"/>
      <c r="DP14" s="625"/>
      <c r="DQ14" s="632">
        <v>789227</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242</v>
      </c>
      <c r="AA15" s="626"/>
      <c r="AB15" s="626"/>
      <c r="AC15" s="626"/>
      <c r="AD15" s="627" t="s">
        <v>128</v>
      </c>
      <c r="AE15" s="627"/>
      <c r="AF15" s="627"/>
      <c r="AG15" s="627"/>
      <c r="AH15" s="627"/>
      <c r="AI15" s="627"/>
      <c r="AJ15" s="627"/>
      <c r="AK15" s="627"/>
      <c r="AL15" s="628" t="s">
        <v>242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224667</v>
      </c>
      <c r="BH15" s="624"/>
      <c r="BI15" s="624"/>
      <c r="BJ15" s="624"/>
      <c r="BK15" s="624"/>
      <c r="BL15" s="624"/>
      <c r="BM15" s="624"/>
      <c r="BN15" s="625"/>
      <c r="BO15" s="626">
        <v>5.7</v>
      </c>
      <c r="BP15" s="626"/>
      <c r="BQ15" s="626"/>
      <c r="BR15" s="626"/>
      <c r="BS15" s="627" t="s">
        <v>128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1312743</v>
      </c>
      <c r="CS15" s="624"/>
      <c r="CT15" s="624"/>
      <c r="CU15" s="624"/>
      <c r="CV15" s="624"/>
      <c r="CW15" s="624"/>
      <c r="CX15" s="624"/>
      <c r="CY15" s="625"/>
      <c r="CZ15" s="626">
        <v>7.1</v>
      </c>
      <c r="DA15" s="626"/>
      <c r="DB15" s="626"/>
      <c r="DC15" s="626"/>
      <c r="DD15" s="632">
        <v>47403</v>
      </c>
      <c r="DE15" s="624"/>
      <c r="DF15" s="624"/>
      <c r="DG15" s="624"/>
      <c r="DH15" s="624"/>
      <c r="DI15" s="624"/>
      <c r="DJ15" s="624"/>
      <c r="DK15" s="624"/>
      <c r="DL15" s="624"/>
      <c r="DM15" s="624"/>
      <c r="DN15" s="624"/>
      <c r="DO15" s="624"/>
      <c r="DP15" s="625"/>
      <c r="DQ15" s="632">
        <v>1245246</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14121</v>
      </c>
      <c r="S16" s="624"/>
      <c r="T16" s="624"/>
      <c r="U16" s="624"/>
      <c r="V16" s="624"/>
      <c r="W16" s="624"/>
      <c r="X16" s="624"/>
      <c r="Y16" s="625"/>
      <c r="Z16" s="626">
        <v>0.1</v>
      </c>
      <c r="AA16" s="626"/>
      <c r="AB16" s="626"/>
      <c r="AC16" s="626"/>
      <c r="AD16" s="627">
        <v>14121</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42942</v>
      </c>
      <c r="CS16" s="624"/>
      <c r="CT16" s="624"/>
      <c r="CU16" s="624"/>
      <c r="CV16" s="624"/>
      <c r="CW16" s="624"/>
      <c r="CX16" s="624"/>
      <c r="CY16" s="625"/>
      <c r="CZ16" s="626">
        <v>0.2</v>
      </c>
      <c r="DA16" s="626"/>
      <c r="DB16" s="626"/>
      <c r="DC16" s="626"/>
      <c r="DD16" s="632" t="s">
        <v>242</v>
      </c>
      <c r="DE16" s="624"/>
      <c r="DF16" s="624"/>
      <c r="DG16" s="624"/>
      <c r="DH16" s="624"/>
      <c r="DI16" s="624"/>
      <c r="DJ16" s="624"/>
      <c r="DK16" s="624"/>
      <c r="DL16" s="624"/>
      <c r="DM16" s="624"/>
      <c r="DN16" s="624"/>
      <c r="DO16" s="624"/>
      <c r="DP16" s="625"/>
      <c r="DQ16" s="632">
        <v>4569</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58710</v>
      </c>
      <c r="S17" s="624"/>
      <c r="T17" s="624"/>
      <c r="U17" s="624"/>
      <c r="V17" s="624"/>
      <c r="W17" s="624"/>
      <c r="X17" s="624"/>
      <c r="Y17" s="625"/>
      <c r="Z17" s="626">
        <v>0.3</v>
      </c>
      <c r="AA17" s="626"/>
      <c r="AB17" s="626"/>
      <c r="AC17" s="626"/>
      <c r="AD17" s="627">
        <v>58710</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242</v>
      </c>
      <c r="BP17" s="626"/>
      <c r="BQ17" s="626"/>
      <c r="BR17" s="626"/>
      <c r="BS17" s="627" t="s">
        <v>128</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1829167</v>
      </c>
      <c r="CS17" s="624"/>
      <c r="CT17" s="624"/>
      <c r="CU17" s="624"/>
      <c r="CV17" s="624"/>
      <c r="CW17" s="624"/>
      <c r="CX17" s="624"/>
      <c r="CY17" s="625"/>
      <c r="CZ17" s="626">
        <v>9.9</v>
      </c>
      <c r="DA17" s="626"/>
      <c r="DB17" s="626"/>
      <c r="DC17" s="626"/>
      <c r="DD17" s="632" t="s">
        <v>128</v>
      </c>
      <c r="DE17" s="624"/>
      <c r="DF17" s="624"/>
      <c r="DG17" s="624"/>
      <c r="DH17" s="624"/>
      <c r="DI17" s="624"/>
      <c r="DJ17" s="624"/>
      <c r="DK17" s="624"/>
      <c r="DL17" s="624"/>
      <c r="DM17" s="624"/>
      <c r="DN17" s="624"/>
      <c r="DO17" s="624"/>
      <c r="DP17" s="625"/>
      <c r="DQ17" s="632">
        <v>1817856</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45715</v>
      </c>
      <c r="S18" s="624"/>
      <c r="T18" s="624"/>
      <c r="U18" s="624"/>
      <c r="V18" s="624"/>
      <c r="W18" s="624"/>
      <c r="X18" s="624"/>
      <c r="Y18" s="625"/>
      <c r="Z18" s="626">
        <v>0.2</v>
      </c>
      <c r="AA18" s="626"/>
      <c r="AB18" s="626"/>
      <c r="AC18" s="626"/>
      <c r="AD18" s="627">
        <v>45715</v>
      </c>
      <c r="AE18" s="627"/>
      <c r="AF18" s="627"/>
      <c r="AG18" s="627"/>
      <c r="AH18" s="627"/>
      <c r="AI18" s="627"/>
      <c r="AJ18" s="627"/>
      <c r="AK18" s="627"/>
      <c r="AL18" s="628">
        <v>0.4</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44183</v>
      </c>
      <c r="S19" s="624"/>
      <c r="T19" s="624"/>
      <c r="U19" s="624"/>
      <c r="V19" s="624"/>
      <c r="W19" s="624"/>
      <c r="X19" s="624"/>
      <c r="Y19" s="625"/>
      <c r="Z19" s="626">
        <v>0.2</v>
      </c>
      <c r="AA19" s="626"/>
      <c r="AB19" s="626"/>
      <c r="AC19" s="626"/>
      <c r="AD19" s="627">
        <v>44183</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128</v>
      </c>
      <c r="BH19" s="624"/>
      <c r="BI19" s="624"/>
      <c r="BJ19" s="624"/>
      <c r="BK19" s="624"/>
      <c r="BL19" s="624"/>
      <c r="BM19" s="624"/>
      <c r="BN19" s="625"/>
      <c r="BO19" s="626" t="s">
        <v>128</v>
      </c>
      <c r="BP19" s="626"/>
      <c r="BQ19" s="626"/>
      <c r="BR19" s="626"/>
      <c r="BS19" s="627" t="s">
        <v>128</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242</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1532</v>
      </c>
      <c r="S20" s="624"/>
      <c r="T20" s="624"/>
      <c r="U20" s="624"/>
      <c r="V20" s="624"/>
      <c r="W20" s="624"/>
      <c r="X20" s="624"/>
      <c r="Y20" s="625"/>
      <c r="Z20" s="626">
        <v>0</v>
      </c>
      <c r="AA20" s="626"/>
      <c r="AB20" s="626"/>
      <c r="AC20" s="626"/>
      <c r="AD20" s="627">
        <v>1532</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242</v>
      </c>
      <c r="BH20" s="624"/>
      <c r="BI20" s="624"/>
      <c r="BJ20" s="624"/>
      <c r="BK20" s="624"/>
      <c r="BL20" s="624"/>
      <c r="BM20" s="624"/>
      <c r="BN20" s="625"/>
      <c r="BO20" s="626" t="s">
        <v>128</v>
      </c>
      <c r="BP20" s="626"/>
      <c r="BQ20" s="626"/>
      <c r="BR20" s="626"/>
      <c r="BS20" s="627" t="s">
        <v>128</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18385100</v>
      </c>
      <c r="CS20" s="624"/>
      <c r="CT20" s="624"/>
      <c r="CU20" s="624"/>
      <c r="CV20" s="624"/>
      <c r="CW20" s="624"/>
      <c r="CX20" s="624"/>
      <c r="CY20" s="625"/>
      <c r="CZ20" s="626">
        <v>100</v>
      </c>
      <c r="DA20" s="626"/>
      <c r="DB20" s="626"/>
      <c r="DC20" s="626"/>
      <c r="DD20" s="632">
        <v>788184</v>
      </c>
      <c r="DE20" s="624"/>
      <c r="DF20" s="624"/>
      <c r="DG20" s="624"/>
      <c r="DH20" s="624"/>
      <c r="DI20" s="624"/>
      <c r="DJ20" s="624"/>
      <c r="DK20" s="624"/>
      <c r="DL20" s="624"/>
      <c r="DM20" s="624"/>
      <c r="DN20" s="624"/>
      <c r="DO20" s="624"/>
      <c r="DP20" s="625"/>
      <c r="DQ20" s="632">
        <v>12762862</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6393774</v>
      </c>
      <c r="S21" s="624"/>
      <c r="T21" s="624"/>
      <c r="U21" s="624"/>
      <c r="V21" s="624"/>
      <c r="W21" s="624"/>
      <c r="X21" s="624"/>
      <c r="Y21" s="625"/>
      <c r="Z21" s="626">
        <v>32.700000000000003</v>
      </c>
      <c r="AA21" s="626"/>
      <c r="AB21" s="626"/>
      <c r="AC21" s="626"/>
      <c r="AD21" s="627">
        <v>5705932</v>
      </c>
      <c r="AE21" s="627"/>
      <c r="AF21" s="627"/>
      <c r="AG21" s="627"/>
      <c r="AH21" s="627"/>
      <c r="AI21" s="627"/>
      <c r="AJ21" s="627"/>
      <c r="AK21" s="627"/>
      <c r="AL21" s="628">
        <v>52.7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128</v>
      </c>
      <c r="BH21" s="624"/>
      <c r="BI21" s="624"/>
      <c r="BJ21" s="624"/>
      <c r="BK21" s="624"/>
      <c r="BL21" s="624"/>
      <c r="BM21" s="624"/>
      <c r="BN21" s="625"/>
      <c r="BO21" s="626" t="s">
        <v>242</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5705932</v>
      </c>
      <c r="S22" s="624"/>
      <c r="T22" s="624"/>
      <c r="U22" s="624"/>
      <c r="V22" s="624"/>
      <c r="W22" s="624"/>
      <c r="X22" s="624"/>
      <c r="Y22" s="625"/>
      <c r="Z22" s="626">
        <v>29.2</v>
      </c>
      <c r="AA22" s="626"/>
      <c r="AB22" s="626"/>
      <c r="AC22" s="626"/>
      <c r="AD22" s="627">
        <v>5705932</v>
      </c>
      <c r="AE22" s="627"/>
      <c r="AF22" s="627"/>
      <c r="AG22" s="627"/>
      <c r="AH22" s="627"/>
      <c r="AI22" s="627"/>
      <c r="AJ22" s="627"/>
      <c r="AK22" s="627"/>
      <c r="AL22" s="628">
        <v>52.7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128</v>
      </c>
      <c r="BP22" s="626"/>
      <c r="BQ22" s="626"/>
      <c r="BR22" s="626"/>
      <c r="BS22" s="627" t="s">
        <v>128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687842</v>
      </c>
      <c r="S23" s="624"/>
      <c r="T23" s="624"/>
      <c r="U23" s="624"/>
      <c r="V23" s="624"/>
      <c r="W23" s="624"/>
      <c r="X23" s="624"/>
      <c r="Y23" s="625"/>
      <c r="Z23" s="626">
        <v>3.5</v>
      </c>
      <c r="AA23" s="626"/>
      <c r="AB23" s="626"/>
      <c r="AC23" s="626"/>
      <c r="AD23" s="627" t="s">
        <v>128</v>
      </c>
      <c r="AE23" s="627"/>
      <c r="AF23" s="627"/>
      <c r="AG23" s="627"/>
      <c r="AH23" s="627"/>
      <c r="AI23" s="627"/>
      <c r="AJ23" s="627"/>
      <c r="AK23" s="627"/>
      <c r="AL23" s="628" t="s">
        <v>128</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128</v>
      </c>
      <c r="BH23" s="624"/>
      <c r="BI23" s="624"/>
      <c r="BJ23" s="624"/>
      <c r="BK23" s="624"/>
      <c r="BL23" s="624"/>
      <c r="BM23" s="624"/>
      <c r="BN23" s="625"/>
      <c r="BO23" s="626" t="s">
        <v>128</v>
      </c>
      <c r="BP23" s="626"/>
      <c r="BQ23" s="626"/>
      <c r="BR23" s="626"/>
      <c r="BS23" s="627" t="s">
        <v>128</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242</v>
      </c>
      <c r="S24" s="624"/>
      <c r="T24" s="624"/>
      <c r="U24" s="624"/>
      <c r="V24" s="624"/>
      <c r="W24" s="624"/>
      <c r="X24" s="624"/>
      <c r="Y24" s="625"/>
      <c r="Z24" s="626" t="s">
        <v>128</v>
      </c>
      <c r="AA24" s="626"/>
      <c r="AB24" s="626"/>
      <c r="AC24" s="626"/>
      <c r="AD24" s="627" t="s">
        <v>242</v>
      </c>
      <c r="AE24" s="627"/>
      <c r="AF24" s="627"/>
      <c r="AG24" s="627"/>
      <c r="AH24" s="627"/>
      <c r="AI24" s="627"/>
      <c r="AJ24" s="627"/>
      <c r="AK24" s="627"/>
      <c r="AL24" s="628" t="s">
        <v>128</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242</v>
      </c>
      <c r="BP24" s="626"/>
      <c r="BQ24" s="626"/>
      <c r="BR24" s="626"/>
      <c r="BS24" s="627" t="s">
        <v>128</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7949226</v>
      </c>
      <c r="CS24" s="613"/>
      <c r="CT24" s="613"/>
      <c r="CU24" s="613"/>
      <c r="CV24" s="613"/>
      <c r="CW24" s="613"/>
      <c r="CX24" s="613"/>
      <c r="CY24" s="614"/>
      <c r="CZ24" s="617">
        <v>43.2</v>
      </c>
      <c r="DA24" s="618"/>
      <c r="DB24" s="618"/>
      <c r="DC24" s="634"/>
      <c r="DD24" s="653">
        <v>5721094</v>
      </c>
      <c r="DE24" s="613"/>
      <c r="DF24" s="613"/>
      <c r="DG24" s="613"/>
      <c r="DH24" s="613"/>
      <c r="DI24" s="613"/>
      <c r="DJ24" s="613"/>
      <c r="DK24" s="614"/>
      <c r="DL24" s="653">
        <v>5262972</v>
      </c>
      <c r="DM24" s="613"/>
      <c r="DN24" s="613"/>
      <c r="DO24" s="613"/>
      <c r="DP24" s="613"/>
      <c r="DQ24" s="613"/>
      <c r="DR24" s="613"/>
      <c r="DS24" s="613"/>
      <c r="DT24" s="613"/>
      <c r="DU24" s="613"/>
      <c r="DV24" s="614"/>
      <c r="DW24" s="617">
        <v>48</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11514725</v>
      </c>
      <c r="S25" s="624"/>
      <c r="T25" s="624"/>
      <c r="U25" s="624"/>
      <c r="V25" s="624"/>
      <c r="W25" s="624"/>
      <c r="X25" s="624"/>
      <c r="Y25" s="625"/>
      <c r="Z25" s="626">
        <v>58.9</v>
      </c>
      <c r="AA25" s="626"/>
      <c r="AB25" s="626"/>
      <c r="AC25" s="626"/>
      <c r="AD25" s="627">
        <v>10826883</v>
      </c>
      <c r="AE25" s="627"/>
      <c r="AF25" s="627"/>
      <c r="AG25" s="627"/>
      <c r="AH25" s="627"/>
      <c r="AI25" s="627"/>
      <c r="AJ25" s="627"/>
      <c r="AK25" s="627"/>
      <c r="AL25" s="628">
        <v>99.9</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242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2916580</v>
      </c>
      <c r="CS25" s="656"/>
      <c r="CT25" s="656"/>
      <c r="CU25" s="656"/>
      <c r="CV25" s="656"/>
      <c r="CW25" s="656"/>
      <c r="CX25" s="656"/>
      <c r="CY25" s="657"/>
      <c r="CZ25" s="628">
        <v>15.9</v>
      </c>
      <c r="DA25" s="654"/>
      <c r="DB25" s="654"/>
      <c r="DC25" s="658"/>
      <c r="DD25" s="632">
        <v>2733656</v>
      </c>
      <c r="DE25" s="656"/>
      <c r="DF25" s="656"/>
      <c r="DG25" s="656"/>
      <c r="DH25" s="656"/>
      <c r="DI25" s="656"/>
      <c r="DJ25" s="656"/>
      <c r="DK25" s="657"/>
      <c r="DL25" s="632">
        <v>2669335</v>
      </c>
      <c r="DM25" s="656"/>
      <c r="DN25" s="656"/>
      <c r="DO25" s="656"/>
      <c r="DP25" s="656"/>
      <c r="DQ25" s="656"/>
      <c r="DR25" s="656"/>
      <c r="DS25" s="656"/>
      <c r="DT25" s="656"/>
      <c r="DU25" s="656"/>
      <c r="DV25" s="657"/>
      <c r="DW25" s="628">
        <v>24.3</v>
      </c>
      <c r="DX25" s="654"/>
      <c r="DY25" s="654"/>
      <c r="DZ25" s="654"/>
      <c r="EA25" s="654"/>
      <c r="EB25" s="654"/>
      <c r="EC25" s="655"/>
    </row>
    <row r="26" spans="2:133" ht="11.25" customHeight="1">
      <c r="B26" s="620" t="s">
        <v>298</v>
      </c>
      <c r="C26" s="621"/>
      <c r="D26" s="621"/>
      <c r="E26" s="621"/>
      <c r="F26" s="621"/>
      <c r="G26" s="621"/>
      <c r="H26" s="621"/>
      <c r="I26" s="621"/>
      <c r="J26" s="621"/>
      <c r="K26" s="621"/>
      <c r="L26" s="621"/>
      <c r="M26" s="621"/>
      <c r="N26" s="621"/>
      <c r="O26" s="621"/>
      <c r="P26" s="621"/>
      <c r="Q26" s="622"/>
      <c r="R26" s="623">
        <v>3478</v>
      </c>
      <c r="S26" s="624"/>
      <c r="T26" s="624"/>
      <c r="U26" s="624"/>
      <c r="V26" s="624"/>
      <c r="W26" s="624"/>
      <c r="X26" s="624"/>
      <c r="Y26" s="625"/>
      <c r="Z26" s="626">
        <v>0</v>
      </c>
      <c r="AA26" s="626"/>
      <c r="AB26" s="626"/>
      <c r="AC26" s="626"/>
      <c r="AD26" s="627">
        <v>3478</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242</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1848041</v>
      </c>
      <c r="CS26" s="624"/>
      <c r="CT26" s="624"/>
      <c r="CU26" s="624"/>
      <c r="CV26" s="624"/>
      <c r="CW26" s="624"/>
      <c r="CX26" s="624"/>
      <c r="CY26" s="625"/>
      <c r="CZ26" s="628">
        <v>10.1</v>
      </c>
      <c r="DA26" s="654"/>
      <c r="DB26" s="654"/>
      <c r="DC26" s="658"/>
      <c r="DD26" s="632">
        <v>1743618</v>
      </c>
      <c r="DE26" s="624"/>
      <c r="DF26" s="624"/>
      <c r="DG26" s="624"/>
      <c r="DH26" s="624"/>
      <c r="DI26" s="624"/>
      <c r="DJ26" s="624"/>
      <c r="DK26" s="625"/>
      <c r="DL26" s="632" t="s">
        <v>242</v>
      </c>
      <c r="DM26" s="624"/>
      <c r="DN26" s="624"/>
      <c r="DO26" s="624"/>
      <c r="DP26" s="624"/>
      <c r="DQ26" s="624"/>
      <c r="DR26" s="624"/>
      <c r="DS26" s="624"/>
      <c r="DT26" s="624"/>
      <c r="DU26" s="624"/>
      <c r="DV26" s="625"/>
      <c r="DW26" s="628" t="s">
        <v>128</v>
      </c>
      <c r="DX26" s="654"/>
      <c r="DY26" s="654"/>
      <c r="DZ26" s="654"/>
      <c r="EA26" s="654"/>
      <c r="EB26" s="654"/>
      <c r="EC26" s="655"/>
    </row>
    <row r="27" spans="2:133" ht="11.25" customHeight="1">
      <c r="B27" s="620" t="s">
        <v>301</v>
      </c>
      <c r="C27" s="621"/>
      <c r="D27" s="621"/>
      <c r="E27" s="621"/>
      <c r="F27" s="621"/>
      <c r="G27" s="621"/>
      <c r="H27" s="621"/>
      <c r="I27" s="621"/>
      <c r="J27" s="621"/>
      <c r="K27" s="621"/>
      <c r="L27" s="621"/>
      <c r="M27" s="621"/>
      <c r="N27" s="621"/>
      <c r="O27" s="621"/>
      <c r="P27" s="621"/>
      <c r="Q27" s="622"/>
      <c r="R27" s="623">
        <v>40329</v>
      </c>
      <c r="S27" s="624"/>
      <c r="T27" s="624"/>
      <c r="U27" s="624"/>
      <c r="V27" s="624"/>
      <c r="W27" s="624"/>
      <c r="X27" s="624"/>
      <c r="Y27" s="625"/>
      <c r="Z27" s="626">
        <v>0.2</v>
      </c>
      <c r="AA27" s="626"/>
      <c r="AB27" s="626"/>
      <c r="AC27" s="626"/>
      <c r="AD27" s="627" t="s">
        <v>242</v>
      </c>
      <c r="AE27" s="627"/>
      <c r="AF27" s="627"/>
      <c r="AG27" s="627"/>
      <c r="AH27" s="627"/>
      <c r="AI27" s="627"/>
      <c r="AJ27" s="627"/>
      <c r="AK27" s="627"/>
      <c r="AL27" s="628" t="s">
        <v>128</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3934141</v>
      </c>
      <c r="BH27" s="624"/>
      <c r="BI27" s="624"/>
      <c r="BJ27" s="624"/>
      <c r="BK27" s="624"/>
      <c r="BL27" s="624"/>
      <c r="BM27" s="624"/>
      <c r="BN27" s="625"/>
      <c r="BO27" s="626">
        <v>100</v>
      </c>
      <c r="BP27" s="626"/>
      <c r="BQ27" s="626"/>
      <c r="BR27" s="626"/>
      <c r="BS27" s="627">
        <v>64066</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3203479</v>
      </c>
      <c r="CS27" s="656"/>
      <c r="CT27" s="656"/>
      <c r="CU27" s="656"/>
      <c r="CV27" s="656"/>
      <c r="CW27" s="656"/>
      <c r="CX27" s="656"/>
      <c r="CY27" s="657"/>
      <c r="CZ27" s="628">
        <v>17.399999999999999</v>
      </c>
      <c r="DA27" s="654"/>
      <c r="DB27" s="654"/>
      <c r="DC27" s="658"/>
      <c r="DD27" s="632">
        <v>1169582</v>
      </c>
      <c r="DE27" s="656"/>
      <c r="DF27" s="656"/>
      <c r="DG27" s="656"/>
      <c r="DH27" s="656"/>
      <c r="DI27" s="656"/>
      <c r="DJ27" s="656"/>
      <c r="DK27" s="657"/>
      <c r="DL27" s="632">
        <v>775781</v>
      </c>
      <c r="DM27" s="656"/>
      <c r="DN27" s="656"/>
      <c r="DO27" s="656"/>
      <c r="DP27" s="656"/>
      <c r="DQ27" s="656"/>
      <c r="DR27" s="656"/>
      <c r="DS27" s="656"/>
      <c r="DT27" s="656"/>
      <c r="DU27" s="656"/>
      <c r="DV27" s="657"/>
      <c r="DW27" s="628">
        <v>7.1</v>
      </c>
      <c r="DX27" s="654"/>
      <c r="DY27" s="654"/>
      <c r="DZ27" s="654"/>
      <c r="EA27" s="654"/>
      <c r="EB27" s="654"/>
      <c r="EC27" s="655"/>
    </row>
    <row r="28" spans="2:133" ht="11.25" customHeight="1">
      <c r="B28" s="620" t="s">
        <v>304</v>
      </c>
      <c r="C28" s="621"/>
      <c r="D28" s="621"/>
      <c r="E28" s="621"/>
      <c r="F28" s="621"/>
      <c r="G28" s="621"/>
      <c r="H28" s="621"/>
      <c r="I28" s="621"/>
      <c r="J28" s="621"/>
      <c r="K28" s="621"/>
      <c r="L28" s="621"/>
      <c r="M28" s="621"/>
      <c r="N28" s="621"/>
      <c r="O28" s="621"/>
      <c r="P28" s="621"/>
      <c r="Q28" s="622"/>
      <c r="R28" s="623">
        <v>153274</v>
      </c>
      <c r="S28" s="624"/>
      <c r="T28" s="624"/>
      <c r="U28" s="624"/>
      <c r="V28" s="624"/>
      <c r="W28" s="624"/>
      <c r="X28" s="624"/>
      <c r="Y28" s="625"/>
      <c r="Z28" s="626">
        <v>0.8</v>
      </c>
      <c r="AA28" s="626"/>
      <c r="AB28" s="626"/>
      <c r="AC28" s="626"/>
      <c r="AD28" s="627" t="s">
        <v>128</v>
      </c>
      <c r="AE28" s="627"/>
      <c r="AF28" s="627"/>
      <c r="AG28" s="627"/>
      <c r="AH28" s="627"/>
      <c r="AI28" s="627"/>
      <c r="AJ28" s="627"/>
      <c r="AK28" s="627"/>
      <c r="AL28" s="628" t="s">
        <v>128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1829167</v>
      </c>
      <c r="CS28" s="624"/>
      <c r="CT28" s="624"/>
      <c r="CU28" s="624"/>
      <c r="CV28" s="624"/>
      <c r="CW28" s="624"/>
      <c r="CX28" s="624"/>
      <c r="CY28" s="625"/>
      <c r="CZ28" s="628">
        <v>9.9</v>
      </c>
      <c r="DA28" s="654"/>
      <c r="DB28" s="654"/>
      <c r="DC28" s="658"/>
      <c r="DD28" s="632">
        <v>1817856</v>
      </c>
      <c r="DE28" s="624"/>
      <c r="DF28" s="624"/>
      <c r="DG28" s="624"/>
      <c r="DH28" s="624"/>
      <c r="DI28" s="624"/>
      <c r="DJ28" s="624"/>
      <c r="DK28" s="625"/>
      <c r="DL28" s="632">
        <v>1817856</v>
      </c>
      <c r="DM28" s="624"/>
      <c r="DN28" s="624"/>
      <c r="DO28" s="624"/>
      <c r="DP28" s="624"/>
      <c r="DQ28" s="624"/>
      <c r="DR28" s="624"/>
      <c r="DS28" s="624"/>
      <c r="DT28" s="624"/>
      <c r="DU28" s="624"/>
      <c r="DV28" s="625"/>
      <c r="DW28" s="628">
        <v>16.600000000000001</v>
      </c>
      <c r="DX28" s="654"/>
      <c r="DY28" s="654"/>
      <c r="DZ28" s="654"/>
      <c r="EA28" s="654"/>
      <c r="EB28" s="654"/>
      <c r="EC28" s="655"/>
    </row>
    <row r="29" spans="2:133" ht="11.25" customHeight="1">
      <c r="B29" s="620" t="s">
        <v>306</v>
      </c>
      <c r="C29" s="621"/>
      <c r="D29" s="621"/>
      <c r="E29" s="621"/>
      <c r="F29" s="621"/>
      <c r="G29" s="621"/>
      <c r="H29" s="621"/>
      <c r="I29" s="621"/>
      <c r="J29" s="621"/>
      <c r="K29" s="621"/>
      <c r="L29" s="621"/>
      <c r="M29" s="621"/>
      <c r="N29" s="621"/>
      <c r="O29" s="621"/>
      <c r="P29" s="621"/>
      <c r="Q29" s="622"/>
      <c r="R29" s="623">
        <v>62836</v>
      </c>
      <c r="S29" s="624"/>
      <c r="T29" s="624"/>
      <c r="U29" s="624"/>
      <c r="V29" s="624"/>
      <c r="W29" s="624"/>
      <c r="X29" s="624"/>
      <c r="Y29" s="625"/>
      <c r="Z29" s="626">
        <v>0.3</v>
      </c>
      <c r="AA29" s="626"/>
      <c r="AB29" s="626"/>
      <c r="AC29" s="626"/>
      <c r="AD29" s="627" t="s">
        <v>242</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71</v>
      </c>
      <c r="CG29" s="621"/>
      <c r="CH29" s="621"/>
      <c r="CI29" s="621"/>
      <c r="CJ29" s="621"/>
      <c r="CK29" s="621"/>
      <c r="CL29" s="621"/>
      <c r="CM29" s="621"/>
      <c r="CN29" s="621"/>
      <c r="CO29" s="621"/>
      <c r="CP29" s="621"/>
      <c r="CQ29" s="622"/>
      <c r="CR29" s="623">
        <v>1829167</v>
      </c>
      <c r="CS29" s="656"/>
      <c r="CT29" s="656"/>
      <c r="CU29" s="656"/>
      <c r="CV29" s="656"/>
      <c r="CW29" s="656"/>
      <c r="CX29" s="656"/>
      <c r="CY29" s="657"/>
      <c r="CZ29" s="628">
        <v>9.9</v>
      </c>
      <c r="DA29" s="654"/>
      <c r="DB29" s="654"/>
      <c r="DC29" s="658"/>
      <c r="DD29" s="632">
        <v>1817856</v>
      </c>
      <c r="DE29" s="656"/>
      <c r="DF29" s="656"/>
      <c r="DG29" s="656"/>
      <c r="DH29" s="656"/>
      <c r="DI29" s="656"/>
      <c r="DJ29" s="656"/>
      <c r="DK29" s="657"/>
      <c r="DL29" s="632">
        <v>1817856</v>
      </c>
      <c r="DM29" s="656"/>
      <c r="DN29" s="656"/>
      <c r="DO29" s="656"/>
      <c r="DP29" s="656"/>
      <c r="DQ29" s="656"/>
      <c r="DR29" s="656"/>
      <c r="DS29" s="656"/>
      <c r="DT29" s="656"/>
      <c r="DU29" s="656"/>
      <c r="DV29" s="657"/>
      <c r="DW29" s="628">
        <v>16.600000000000001</v>
      </c>
      <c r="DX29" s="654"/>
      <c r="DY29" s="654"/>
      <c r="DZ29" s="654"/>
      <c r="EA29" s="654"/>
      <c r="EB29" s="654"/>
      <c r="EC29" s="655"/>
    </row>
    <row r="30" spans="2:133" ht="11.25" customHeight="1">
      <c r="B30" s="620" t="s">
        <v>308</v>
      </c>
      <c r="C30" s="621"/>
      <c r="D30" s="621"/>
      <c r="E30" s="621"/>
      <c r="F30" s="621"/>
      <c r="G30" s="621"/>
      <c r="H30" s="621"/>
      <c r="I30" s="621"/>
      <c r="J30" s="621"/>
      <c r="K30" s="621"/>
      <c r="L30" s="621"/>
      <c r="M30" s="621"/>
      <c r="N30" s="621"/>
      <c r="O30" s="621"/>
      <c r="P30" s="621"/>
      <c r="Q30" s="622"/>
      <c r="R30" s="623">
        <v>3305986</v>
      </c>
      <c r="S30" s="624"/>
      <c r="T30" s="624"/>
      <c r="U30" s="624"/>
      <c r="V30" s="624"/>
      <c r="W30" s="624"/>
      <c r="X30" s="624"/>
      <c r="Y30" s="625"/>
      <c r="Z30" s="626">
        <v>16.899999999999999</v>
      </c>
      <c r="AA30" s="626"/>
      <c r="AB30" s="626"/>
      <c r="AC30" s="626"/>
      <c r="AD30" s="627" t="s">
        <v>242</v>
      </c>
      <c r="AE30" s="627"/>
      <c r="AF30" s="627"/>
      <c r="AG30" s="627"/>
      <c r="AH30" s="627"/>
      <c r="AI30" s="627"/>
      <c r="AJ30" s="627"/>
      <c r="AK30" s="627"/>
      <c r="AL30" s="628" t="s">
        <v>128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1714599</v>
      </c>
      <c r="CS30" s="624"/>
      <c r="CT30" s="624"/>
      <c r="CU30" s="624"/>
      <c r="CV30" s="624"/>
      <c r="CW30" s="624"/>
      <c r="CX30" s="624"/>
      <c r="CY30" s="625"/>
      <c r="CZ30" s="628">
        <v>9.3000000000000007</v>
      </c>
      <c r="DA30" s="654"/>
      <c r="DB30" s="654"/>
      <c r="DC30" s="658"/>
      <c r="DD30" s="632">
        <v>1703288</v>
      </c>
      <c r="DE30" s="624"/>
      <c r="DF30" s="624"/>
      <c r="DG30" s="624"/>
      <c r="DH30" s="624"/>
      <c r="DI30" s="624"/>
      <c r="DJ30" s="624"/>
      <c r="DK30" s="625"/>
      <c r="DL30" s="632">
        <v>1703288</v>
      </c>
      <c r="DM30" s="624"/>
      <c r="DN30" s="624"/>
      <c r="DO30" s="624"/>
      <c r="DP30" s="624"/>
      <c r="DQ30" s="624"/>
      <c r="DR30" s="624"/>
      <c r="DS30" s="624"/>
      <c r="DT30" s="624"/>
      <c r="DU30" s="624"/>
      <c r="DV30" s="625"/>
      <c r="DW30" s="628">
        <v>15.5</v>
      </c>
      <c r="DX30" s="654"/>
      <c r="DY30" s="654"/>
      <c r="DZ30" s="654"/>
      <c r="EA30" s="654"/>
      <c r="EB30" s="654"/>
      <c r="EC30" s="655"/>
    </row>
    <row r="31" spans="2:133" ht="11.25" customHeight="1">
      <c r="B31" s="636" t="s">
        <v>312</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242</v>
      </c>
      <c r="AA31" s="626"/>
      <c r="AB31" s="626"/>
      <c r="AC31" s="626"/>
      <c r="AD31" s="627" t="s">
        <v>128</v>
      </c>
      <c r="AE31" s="627"/>
      <c r="AF31" s="627"/>
      <c r="AG31" s="627"/>
      <c r="AH31" s="627"/>
      <c r="AI31" s="627"/>
      <c r="AJ31" s="627"/>
      <c r="AK31" s="627"/>
      <c r="AL31" s="628" t="s">
        <v>128</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99.3</v>
      </c>
      <c r="BH31" s="667"/>
      <c r="BI31" s="667"/>
      <c r="BJ31" s="667"/>
      <c r="BK31" s="667"/>
      <c r="BL31" s="667"/>
      <c r="BM31" s="618">
        <v>98.4</v>
      </c>
      <c r="BN31" s="667"/>
      <c r="BO31" s="667"/>
      <c r="BP31" s="667"/>
      <c r="BQ31" s="668"/>
      <c r="BR31" s="679">
        <v>99.3</v>
      </c>
      <c r="BS31" s="667"/>
      <c r="BT31" s="667"/>
      <c r="BU31" s="667"/>
      <c r="BV31" s="667"/>
      <c r="BW31" s="667"/>
      <c r="BX31" s="618">
        <v>98.4</v>
      </c>
      <c r="BY31" s="667"/>
      <c r="BZ31" s="667"/>
      <c r="CA31" s="667"/>
      <c r="CB31" s="668"/>
      <c r="CD31" s="661"/>
      <c r="CE31" s="662"/>
      <c r="CF31" s="620" t="s">
        <v>315</v>
      </c>
      <c r="CG31" s="621"/>
      <c r="CH31" s="621"/>
      <c r="CI31" s="621"/>
      <c r="CJ31" s="621"/>
      <c r="CK31" s="621"/>
      <c r="CL31" s="621"/>
      <c r="CM31" s="621"/>
      <c r="CN31" s="621"/>
      <c r="CO31" s="621"/>
      <c r="CP31" s="621"/>
      <c r="CQ31" s="622"/>
      <c r="CR31" s="623">
        <v>114568</v>
      </c>
      <c r="CS31" s="656"/>
      <c r="CT31" s="656"/>
      <c r="CU31" s="656"/>
      <c r="CV31" s="656"/>
      <c r="CW31" s="656"/>
      <c r="CX31" s="656"/>
      <c r="CY31" s="657"/>
      <c r="CZ31" s="628">
        <v>0.6</v>
      </c>
      <c r="DA31" s="654"/>
      <c r="DB31" s="654"/>
      <c r="DC31" s="658"/>
      <c r="DD31" s="632">
        <v>114568</v>
      </c>
      <c r="DE31" s="656"/>
      <c r="DF31" s="656"/>
      <c r="DG31" s="656"/>
      <c r="DH31" s="656"/>
      <c r="DI31" s="656"/>
      <c r="DJ31" s="656"/>
      <c r="DK31" s="657"/>
      <c r="DL31" s="632">
        <v>114568</v>
      </c>
      <c r="DM31" s="656"/>
      <c r="DN31" s="656"/>
      <c r="DO31" s="656"/>
      <c r="DP31" s="656"/>
      <c r="DQ31" s="656"/>
      <c r="DR31" s="656"/>
      <c r="DS31" s="656"/>
      <c r="DT31" s="656"/>
      <c r="DU31" s="656"/>
      <c r="DV31" s="657"/>
      <c r="DW31" s="628">
        <v>1</v>
      </c>
      <c r="DX31" s="654"/>
      <c r="DY31" s="654"/>
      <c r="DZ31" s="654"/>
      <c r="EA31" s="654"/>
      <c r="EB31" s="654"/>
      <c r="EC31" s="655"/>
    </row>
    <row r="32" spans="2:133" ht="11.25" customHeight="1">
      <c r="B32" s="620" t="s">
        <v>316</v>
      </c>
      <c r="C32" s="621"/>
      <c r="D32" s="621"/>
      <c r="E32" s="621"/>
      <c r="F32" s="621"/>
      <c r="G32" s="621"/>
      <c r="H32" s="621"/>
      <c r="I32" s="621"/>
      <c r="J32" s="621"/>
      <c r="K32" s="621"/>
      <c r="L32" s="621"/>
      <c r="M32" s="621"/>
      <c r="N32" s="621"/>
      <c r="O32" s="621"/>
      <c r="P32" s="621"/>
      <c r="Q32" s="622"/>
      <c r="R32" s="623">
        <v>1441777</v>
      </c>
      <c r="S32" s="624"/>
      <c r="T32" s="624"/>
      <c r="U32" s="624"/>
      <c r="V32" s="624"/>
      <c r="W32" s="624"/>
      <c r="X32" s="624"/>
      <c r="Y32" s="625"/>
      <c r="Z32" s="626">
        <v>7.4</v>
      </c>
      <c r="AA32" s="626"/>
      <c r="AB32" s="626"/>
      <c r="AC32" s="626"/>
      <c r="AD32" s="627" t="s">
        <v>242</v>
      </c>
      <c r="AE32" s="627"/>
      <c r="AF32" s="627"/>
      <c r="AG32" s="627"/>
      <c r="AH32" s="627"/>
      <c r="AI32" s="627"/>
      <c r="AJ32" s="627"/>
      <c r="AK32" s="627"/>
      <c r="AL32" s="628" t="s">
        <v>242</v>
      </c>
      <c r="AM32" s="629"/>
      <c r="AN32" s="629"/>
      <c r="AO32" s="630"/>
      <c r="AP32" s="671"/>
      <c r="AQ32" s="672"/>
      <c r="AR32" s="672"/>
      <c r="AS32" s="672"/>
      <c r="AT32" s="676"/>
      <c r="AU32" s="214" t="s">
        <v>317</v>
      </c>
      <c r="AX32" s="620" t="s">
        <v>318</v>
      </c>
      <c r="AY32" s="621"/>
      <c r="AZ32" s="621"/>
      <c r="BA32" s="621"/>
      <c r="BB32" s="621"/>
      <c r="BC32" s="621"/>
      <c r="BD32" s="621"/>
      <c r="BE32" s="621"/>
      <c r="BF32" s="622"/>
      <c r="BG32" s="680">
        <v>99.3</v>
      </c>
      <c r="BH32" s="656"/>
      <c r="BI32" s="656"/>
      <c r="BJ32" s="656"/>
      <c r="BK32" s="656"/>
      <c r="BL32" s="656"/>
      <c r="BM32" s="629">
        <v>98.9</v>
      </c>
      <c r="BN32" s="656"/>
      <c r="BO32" s="656"/>
      <c r="BP32" s="656"/>
      <c r="BQ32" s="678"/>
      <c r="BR32" s="680">
        <v>99.4</v>
      </c>
      <c r="BS32" s="656"/>
      <c r="BT32" s="656"/>
      <c r="BU32" s="656"/>
      <c r="BV32" s="656"/>
      <c r="BW32" s="656"/>
      <c r="BX32" s="629">
        <v>98.9</v>
      </c>
      <c r="BY32" s="656"/>
      <c r="BZ32" s="656"/>
      <c r="CA32" s="656"/>
      <c r="CB32" s="678"/>
      <c r="CD32" s="663"/>
      <c r="CE32" s="664"/>
      <c r="CF32" s="620" t="s">
        <v>319</v>
      </c>
      <c r="CG32" s="621"/>
      <c r="CH32" s="621"/>
      <c r="CI32" s="621"/>
      <c r="CJ32" s="621"/>
      <c r="CK32" s="621"/>
      <c r="CL32" s="621"/>
      <c r="CM32" s="621"/>
      <c r="CN32" s="621"/>
      <c r="CO32" s="621"/>
      <c r="CP32" s="621"/>
      <c r="CQ32" s="622"/>
      <c r="CR32" s="623" t="s">
        <v>128</v>
      </c>
      <c r="CS32" s="624"/>
      <c r="CT32" s="624"/>
      <c r="CU32" s="624"/>
      <c r="CV32" s="624"/>
      <c r="CW32" s="624"/>
      <c r="CX32" s="624"/>
      <c r="CY32" s="625"/>
      <c r="CZ32" s="628" t="s">
        <v>242</v>
      </c>
      <c r="DA32" s="654"/>
      <c r="DB32" s="654"/>
      <c r="DC32" s="658"/>
      <c r="DD32" s="632" t="s">
        <v>128</v>
      </c>
      <c r="DE32" s="624"/>
      <c r="DF32" s="624"/>
      <c r="DG32" s="624"/>
      <c r="DH32" s="624"/>
      <c r="DI32" s="624"/>
      <c r="DJ32" s="624"/>
      <c r="DK32" s="625"/>
      <c r="DL32" s="632" t="s">
        <v>128</v>
      </c>
      <c r="DM32" s="624"/>
      <c r="DN32" s="624"/>
      <c r="DO32" s="624"/>
      <c r="DP32" s="624"/>
      <c r="DQ32" s="624"/>
      <c r="DR32" s="624"/>
      <c r="DS32" s="624"/>
      <c r="DT32" s="624"/>
      <c r="DU32" s="624"/>
      <c r="DV32" s="625"/>
      <c r="DW32" s="628" t="s">
        <v>128</v>
      </c>
      <c r="DX32" s="654"/>
      <c r="DY32" s="654"/>
      <c r="DZ32" s="654"/>
      <c r="EA32" s="654"/>
      <c r="EB32" s="654"/>
      <c r="EC32" s="655"/>
    </row>
    <row r="33" spans="2:133" ht="11.25" customHeight="1">
      <c r="B33" s="620" t="s">
        <v>320</v>
      </c>
      <c r="C33" s="621"/>
      <c r="D33" s="621"/>
      <c r="E33" s="621"/>
      <c r="F33" s="621"/>
      <c r="G33" s="621"/>
      <c r="H33" s="621"/>
      <c r="I33" s="621"/>
      <c r="J33" s="621"/>
      <c r="K33" s="621"/>
      <c r="L33" s="621"/>
      <c r="M33" s="621"/>
      <c r="N33" s="621"/>
      <c r="O33" s="621"/>
      <c r="P33" s="621"/>
      <c r="Q33" s="622"/>
      <c r="R33" s="623">
        <v>36210</v>
      </c>
      <c r="S33" s="624"/>
      <c r="T33" s="624"/>
      <c r="U33" s="624"/>
      <c r="V33" s="624"/>
      <c r="W33" s="624"/>
      <c r="X33" s="624"/>
      <c r="Y33" s="625"/>
      <c r="Z33" s="626">
        <v>0.2</v>
      </c>
      <c r="AA33" s="626"/>
      <c r="AB33" s="626"/>
      <c r="AC33" s="626"/>
      <c r="AD33" s="627">
        <v>6018</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99.3</v>
      </c>
      <c r="BH33" s="682"/>
      <c r="BI33" s="682"/>
      <c r="BJ33" s="682"/>
      <c r="BK33" s="682"/>
      <c r="BL33" s="682"/>
      <c r="BM33" s="683">
        <v>97.9</v>
      </c>
      <c r="BN33" s="682"/>
      <c r="BO33" s="682"/>
      <c r="BP33" s="682"/>
      <c r="BQ33" s="684"/>
      <c r="BR33" s="681">
        <v>99.2</v>
      </c>
      <c r="BS33" s="682"/>
      <c r="BT33" s="682"/>
      <c r="BU33" s="682"/>
      <c r="BV33" s="682"/>
      <c r="BW33" s="682"/>
      <c r="BX33" s="683">
        <v>97.8</v>
      </c>
      <c r="BY33" s="682"/>
      <c r="BZ33" s="682"/>
      <c r="CA33" s="682"/>
      <c r="CB33" s="684"/>
      <c r="CD33" s="620" t="s">
        <v>322</v>
      </c>
      <c r="CE33" s="621"/>
      <c r="CF33" s="621"/>
      <c r="CG33" s="621"/>
      <c r="CH33" s="621"/>
      <c r="CI33" s="621"/>
      <c r="CJ33" s="621"/>
      <c r="CK33" s="621"/>
      <c r="CL33" s="621"/>
      <c r="CM33" s="621"/>
      <c r="CN33" s="621"/>
      <c r="CO33" s="621"/>
      <c r="CP33" s="621"/>
      <c r="CQ33" s="622"/>
      <c r="CR33" s="623">
        <v>9604748</v>
      </c>
      <c r="CS33" s="656"/>
      <c r="CT33" s="656"/>
      <c r="CU33" s="656"/>
      <c r="CV33" s="656"/>
      <c r="CW33" s="656"/>
      <c r="CX33" s="656"/>
      <c r="CY33" s="657"/>
      <c r="CZ33" s="628">
        <v>52.2</v>
      </c>
      <c r="DA33" s="654"/>
      <c r="DB33" s="654"/>
      <c r="DC33" s="658"/>
      <c r="DD33" s="632">
        <v>6667990</v>
      </c>
      <c r="DE33" s="656"/>
      <c r="DF33" s="656"/>
      <c r="DG33" s="656"/>
      <c r="DH33" s="656"/>
      <c r="DI33" s="656"/>
      <c r="DJ33" s="656"/>
      <c r="DK33" s="657"/>
      <c r="DL33" s="632">
        <v>4577268</v>
      </c>
      <c r="DM33" s="656"/>
      <c r="DN33" s="656"/>
      <c r="DO33" s="656"/>
      <c r="DP33" s="656"/>
      <c r="DQ33" s="656"/>
      <c r="DR33" s="656"/>
      <c r="DS33" s="656"/>
      <c r="DT33" s="656"/>
      <c r="DU33" s="656"/>
      <c r="DV33" s="657"/>
      <c r="DW33" s="628">
        <v>41.7</v>
      </c>
      <c r="DX33" s="654"/>
      <c r="DY33" s="654"/>
      <c r="DZ33" s="654"/>
      <c r="EA33" s="654"/>
      <c r="EB33" s="654"/>
      <c r="EC33" s="655"/>
    </row>
    <row r="34" spans="2:133" ht="11.25" customHeight="1">
      <c r="B34" s="620" t="s">
        <v>323</v>
      </c>
      <c r="C34" s="621"/>
      <c r="D34" s="621"/>
      <c r="E34" s="621"/>
      <c r="F34" s="621"/>
      <c r="G34" s="621"/>
      <c r="H34" s="621"/>
      <c r="I34" s="621"/>
      <c r="J34" s="621"/>
      <c r="K34" s="621"/>
      <c r="L34" s="621"/>
      <c r="M34" s="621"/>
      <c r="N34" s="621"/>
      <c r="O34" s="621"/>
      <c r="P34" s="621"/>
      <c r="Q34" s="622"/>
      <c r="R34" s="623">
        <v>94744</v>
      </c>
      <c r="S34" s="624"/>
      <c r="T34" s="624"/>
      <c r="U34" s="624"/>
      <c r="V34" s="624"/>
      <c r="W34" s="624"/>
      <c r="X34" s="624"/>
      <c r="Y34" s="625"/>
      <c r="Z34" s="626">
        <v>0.5</v>
      </c>
      <c r="AA34" s="626"/>
      <c r="AB34" s="626"/>
      <c r="AC34" s="626"/>
      <c r="AD34" s="627" t="s">
        <v>242</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2752853</v>
      </c>
      <c r="CS34" s="624"/>
      <c r="CT34" s="624"/>
      <c r="CU34" s="624"/>
      <c r="CV34" s="624"/>
      <c r="CW34" s="624"/>
      <c r="CX34" s="624"/>
      <c r="CY34" s="625"/>
      <c r="CZ34" s="628">
        <v>15</v>
      </c>
      <c r="DA34" s="654"/>
      <c r="DB34" s="654"/>
      <c r="DC34" s="658"/>
      <c r="DD34" s="632">
        <v>1893185</v>
      </c>
      <c r="DE34" s="624"/>
      <c r="DF34" s="624"/>
      <c r="DG34" s="624"/>
      <c r="DH34" s="624"/>
      <c r="DI34" s="624"/>
      <c r="DJ34" s="624"/>
      <c r="DK34" s="625"/>
      <c r="DL34" s="632">
        <v>1560384</v>
      </c>
      <c r="DM34" s="624"/>
      <c r="DN34" s="624"/>
      <c r="DO34" s="624"/>
      <c r="DP34" s="624"/>
      <c r="DQ34" s="624"/>
      <c r="DR34" s="624"/>
      <c r="DS34" s="624"/>
      <c r="DT34" s="624"/>
      <c r="DU34" s="624"/>
      <c r="DV34" s="625"/>
      <c r="DW34" s="628">
        <v>14.2</v>
      </c>
      <c r="DX34" s="654"/>
      <c r="DY34" s="654"/>
      <c r="DZ34" s="654"/>
      <c r="EA34" s="654"/>
      <c r="EB34" s="654"/>
      <c r="EC34" s="655"/>
    </row>
    <row r="35" spans="2:133" ht="11.25" customHeight="1">
      <c r="B35" s="620" t="s">
        <v>325</v>
      </c>
      <c r="C35" s="621"/>
      <c r="D35" s="621"/>
      <c r="E35" s="621"/>
      <c r="F35" s="621"/>
      <c r="G35" s="621"/>
      <c r="H35" s="621"/>
      <c r="I35" s="621"/>
      <c r="J35" s="621"/>
      <c r="K35" s="621"/>
      <c r="L35" s="621"/>
      <c r="M35" s="621"/>
      <c r="N35" s="621"/>
      <c r="O35" s="621"/>
      <c r="P35" s="621"/>
      <c r="Q35" s="622"/>
      <c r="R35" s="623">
        <v>41318</v>
      </c>
      <c r="S35" s="624"/>
      <c r="T35" s="624"/>
      <c r="U35" s="624"/>
      <c r="V35" s="624"/>
      <c r="W35" s="624"/>
      <c r="X35" s="624"/>
      <c r="Y35" s="625"/>
      <c r="Z35" s="626">
        <v>0.2</v>
      </c>
      <c r="AA35" s="626"/>
      <c r="AB35" s="626"/>
      <c r="AC35" s="626"/>
      <c r="AD35" s="627" t="s">
        <v>128</v>
      </c>
      <c r="AE35" s="627"/>
      <c r="AF35" s="627"/>
      <c r="AG35" s="627"/>
      <c r="AH35" s="627"/>
      <c r="AI35" s="627"/>
      <c r="AJ35" s="627"/>
      <c r="AK35" s="627"/>
      <c r="AL35" s="628" t="s">
        <v>128</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69965</v>
      </c>
      <c r="CS35" s="656"/>
      <c r="CT35" s="656"/>
      <c r="CU35" s="656"/>
      <c r="CV35" s="656"/>
      <c r="CW35" s="656"/>
      <c r="CX35" s="656"/>
      <c r="CY35" s="657"/>
      <c r="CZ35" s="628">
        <v>0.4</v>
      </c>
      <c r="DA35" s="654"/>
      <c r="DB35" s="654"/>
      <c r="DC35" s="658"/>
      <c r="DD35" s="632">
        <v>45286</v>
      </c>
      <c r="DE35" s="656"/>
      <c r="DF35" s="656"/>
      <c r="DG35" s="656"/>
      <c r="DH35" s="656"/>
      <c r="DI35" s="656"/>
      <c r="DJ35" s="656"/>
      <c r="DK35" s="657"/>
      <c r="DL35" s="632">
        <v>44201</v>
      </c>
      <c r="DM35" s="656"/>
      <c r="DN35" s="656"/>
      <c r="DO35" s="656"/>
      <c r="DP35" s="656"/>
      <c r="DQ35" s="656"/>
      <c r="DR35" s="656"/>
      <c r="DS35" s="656"/>
      <c r="DT35" s="656"/>
      <c r="DU35" s="656"/>
      <c r="DV35" s="657"/>
      <c r="DW35" s="628">
        <v>0.4</v>
      </c>
      <c r="DX35" s="654"/>
      <c r="DY35" s="654"/>
      <c r="DZ35" s="654"/>
      <c r="EA35" s="654"/>
      <c r="EB35" s="654"/>
      <c r="EC35" s="655"/>
    </row>
    <row r="36" spans="2:133" ht="11.25" customHeight="1">
      <c r="B36" s="620" t="s">
        <v>329</v>
      </c>
      <c r="C36" s="621"/>
      <c r="D36" s="621"/>
      <c r="E36" s="621"/>
      <c r="F36" s="621"/>
      <c r="G36" s="621"/>
      <c r="H36" s="621"/>
      <c r="I36" s="621"/>
      <c r="J36" s="621"/>
      <c r="K36" s="621"/>
      <c r="L36" s="621"/>
      <c r="M36" s="621"/>
      <c r="N36" s="621"/>
      <c r="O36" s="621"/>
      <c r="P36" s="621"/>
      <c r="Q36" s="622"/>
      <c r="R36" s="623">
        <v>1662554</v>
      </c>
      <c r="S36" s="624"/>
      <c r="T36" s="624"/>
      <c r="U36" s="624"/>
      <c r="V36" s="624"/>
      <c r="W36" s="624"/>
      <c r="X36" s="624"/>
      <c r="Y36" s="625"/>
      <c r="Z36" s="626">
        <v>8.5</v>
      </c>
      <c r="AA36" s="626"/>
      <c r="AB36" s="626"/>
      <c r="AC36" s="626"/>
      <c r="AD36" s="627" t="s">
        <v>128</v>
      </c>
      <c r="AE36" s="627"/>
      <c r="AF36" s="627"/>
      <c r="AG36" s="627"/>
      <c r="AH36" s="627"/>
      <c r="AI36" s="627"/>
      <c r="AJ36" s="627"/>
      <c r="AK36" s="627"/>
      <c r="AL36" s="628" t="s">
        <v>128</v>
      </c>
      <c r="AM36" s="629"/>
      <c r="AN36" s="629"/>
      <c r="AO36" s="630"/>
      <c r="AP36" s="222"/>
      <c r="AQ36" s="689" t="s">
        <v>330</v>
      </c>
      <c r="AR36" s="690"/>
      <c r="AS36" s="690"/>
      <c r="AT36" s="690"/>
      <c r="AU36" s="690"/>
      <c r="AV36" s="690"/>
      <c r="AW36" s="690"/>
      <c r="AX36" s="690"/>
      <c r="AY36" s="691"/>
      <c r="AZ36" s="612">
        <v>2132205</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49243</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3956731</v>
      </c>
      <c r="CS36" s="624"/>
      <c r="CT36" s="624"/>
      <c r="CU36" s="624"/>
      <c r="CV36" s="624"/>
      <c r="CW36" s="624"/>
      <c r="CX36" s="624"/>
      <c r="CY36" s="625"/>
      <c r="CZ36" s="628">
        <v>21.5</v>
      </c>
      <c r="DA36" s="654"/>
      <c r="DB36" s="654"/>
      <c r="DC36" s="658"/>
      <c r="DD36" s="632">
        <v>2640322</v>
      </c>
      <c r="DE36" s="624"/>
      <c r="DF36" s="624"/>
      <c r="DG36" s="624"/>
      <c r="DH36" s="624"/>
      <c r="DI36" s="624"/>
      <c r="DJ36" s="624"/>
      <c r="DK36" s="625"/>
      <c r="DL36" s="632">
        <v>2123963</v>
      </c>
      <c r="DM36" s="624"/>
      <c r="DN36" s="624"/>
      <c r="DO36" s="624"/>
      <c r="DP36" s="624"/>
      <c r="DQ36" s="624"/>
      <c r="DR36" s="624"/>
      <c r="DS36" s="624"/>
      <c r="DT36" s="624"/>
      <c r="DU36" s="624"/>
      <c r="DV36" s="625"/>
      <c r="DW36" s="628">
        <v>19.399999999999999</v>
      </c>
      <c r="DX36" s="654"/>
      <c r="DY36" s="654"/>
      <c r="DZ36" s="654"/>
      <c r="EA36" s="654"/>
      <c r="EB36" s="654"/>
      <c r="EC36" s="655"/>
    </row>
    <row r="37" spans="2:133" ht="11.25" customHeight="1">
      <c r="B37" s="620" t="s">
        <v>333</v>
      </c>
      <c r="C37" s="621"/>
      <c r="D37" s="621"/>
      <c r="E37" s="621"/>
      <c r="F37" s="621"/>
      <c r="G37" s="621"/>
      <c r="H37" s="621"/>
      <c r="I37" s="621"/>
      <c r="J37" s="621"/>
      <c r="K37" s="621"/>
      <c r="L37" s="621"/>
      <c r="M37" s="621"/>
      <c r="N37" s="621"/>
      <c r="O37" s="621"/>
      <c r="P37" s="621"/>
      <c r="Q37" s="622"/>
      <c r="R37" s="623">
        <v>205478</v>
      </c>
      <c r="S37" s="624"/>
      <c r="T37" s="624"/>
      <c r="U37" s="624"/>
      <c r="V37" s="624"/>
      <c r="W37" s="624"/>
      <c r="X37" s="624"/>
      <c r="Y37" s="625"/>
      <c r="Z37" s="626">
        <v>1.1000000000000001</v>
      </c>
      <c r="AA37" s="626"/>
      <c r="AB37" s="626"/>
      <c r="AC37" s="626"/>
      <c r="AD37" s="627">
        <v>83</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752892</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49243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1241022</v>
      </c>
      <c r="CS37" s="656"/>
      <c r="CT37" s="656"/>
      <c r="CU37" s="656"/>
      <c r="CV37" s="656"/>
      <c r="CW37" s="656"/>
      <c r="CX37" s="656"/>
      <c r="CY37" s="657"/>
      <c r="CZ37" s="628">
        <v>6.8</v>
      </c>
      <c r="DA37" s="654"/>
      <c r="DB37" s="654"/>
      <c r="DC37" s="658"/>
      <c r="DD37" s="632">
        <v>1065622</v>
      </c>
      <c r="DE37" s="656"/>
      <c r="DF37" s="656"/>
      <c r="DG37" s="656"/>
      <c r="DH37" s="656"/>
      <c r="DI37" s="656"/>
      <c r="DJ37" s="656"/>
      <c r="DK37" s="657"/>
      <c r="DL37" s="632">
        <v>1065622</v>
      </c>
      <c r="DM37" s="656"/>
      <c r="DN37" s="656"/>
      <c r="DO37" s="656"/>
      <c r="DP37" s="656"/>
      <c r="DQ37" s="656"/>
      <c r="DR37" s="656"/>
      <c r="DS37" s="656"/>
      <c r="DT37" s="656"/>
      <c r="DU37" s="656"/>
      <c r="DV37" s="657"/>
      <c r="DW37" s="628">
        <v>9.6999999999999993</v>
      </c>
      <c r="DX37" s="654"/>
      <c r="DY37" s="654"/>
      <c r="DZ37" s="654"/>
      <c r="EA37" s="654"/>
      <c r="EB37" s="654"/>
      <c r="EC37" s="655"/>
    </row>
    <row r="38" spans="2:133" ht="11.25" customHeight="1">
      <c r="B38" s="620" t="s">
        <v>337</v>
      </c>
      <c r="C38" s="621"/>
      <c r="D38" s="621"/>
      <c r="E38" s="621"/>
      <c r="F38" s="621"/>
      <c r="G38" s="621"/>
      <c r="H38" s="621"/>
      <c r="I38" s="621"/>
      <c r="J38" s="621"/>
      <c r="K38" s="621"/>
      <c r="L38" s="621"/>
      <c r="M38" s="621"/>
      <c r="N38" s="621"/>
      <c r="O38" s="621"/>
      <c r="P38" s="621"/>
      <c r="Q38" s="622"/>
      <c r="R38" s="623">
        <v>992500</v>
      </c>
      <c r="S38" s="624"/>
      <c r="T38" s="624"/>
      <c r="U38" s="624"/>
      <c r="V38" s="624"/>
      <c r="W38" s="624"/>
      <c r="X38" s="624"/>
      <c r="Y38" s="625"/>
      <c r="Z38" s="626">
        <v>5.0999999999999996</v>
      </c>
      <c r="AA38" s="626"/>
      <c r="AB38" s="626"/>
      <c r="AC38" s="626"/>
      <c r="AD38" s="627" t="s">
        <v>242</v>
      </c>
      <c r="AE38" s="627"/>
      <c r="AF38" s="627"/>
      <c r="AG38" s="627"/>
      <c r="AH38" s="627"/>
      <c r="AI38" s="627"/>
      <c r="AJ38" s="627"/>
      <c r="AK38" s="627"/>
      <c r="AL38" s="628" t="s">
        <v>128</v>
      </c>
      <c r="AM38" s="629"/>
      <c r="AN38" s="629"/>
      <c r="AO38" s="630"/>
      <c r="AQ38" s="686" t="s">
        <v>338</v>
      </c>
      <c r="AR38" s="687"/>
      <c r="AS38" s="687"/>
      <c r="AT38" s="687"/>
      <c r="AU38" s="687"/>
      <c r="AV38" s="687"/>
      <c r="AW38" s="687"/>
      <c r="AX38" s="687"/>
      <c r="AY38" s="688"/>
      <c r="AZ38" s="623">
        <v>160582</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4965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1303647</v>
      </c>
      <c r="CS38" s="624"/>
      <c r="CT38" s="624"/>
      <c r="CU38" s="624"/>
      <c r="CV38" s="624"/>
      <c r="CW38" s="624"/>
      <c r="CX38" s="624"/>
      <c r="CY38" s="625"/>
      <c r="CZ38" s="628">
        <v>7.1</v>
      </c>
      <c r="DA38" s="654"/>
      <c r="DB38" s="654"/>
      <c r="DC38" s="658"/>
      <c r="DD38" s="632">
        <v>963947</v>
      </c>
      <c r="DE38" s="624"/>
      <c r="DF38" s="624"/>
      <c r="DG38" s="624"/>
      <c r="DH38" s="624"/>
      <c r="DI38" s="624"/>
      <c r="DJ38" s="624"/>
      <c r="DK38" s="625"/>
      <c r="DL38" s="632">
        <v>833844</v>
      </c>
      <c r="DM38" s="624"/>
      <c r="DN38" s="624"/>
      <c r="DO38" s="624"/>
      <c r="DP38" s="624"/>
      <c r="DQ38" s="624"/>
      <c r="DR38" s="624"/>
      <c r="DS38" s="624"/>
      <c r="DT38" s="624"/>
      <c r="DU38" s="624"/>
      <c r="DV38" s="625"/>
      <c r="DW38" s="628">
        <v>7.6</v>
      </c>
      <c r="DX38" s="654"/>
      <c r="DY38" s="654"/>
      <c r="DZ38" s="654"/>
      <c r="EA38" s="654"/>
      <c r="EB38" s="654"/>
      <c r="EC38" s="655"/>
    </row>
    <row r="39" spans="2:133" ht="11.25" customHeight="1">
      <c r="B39" s="620" t="s">
        <v>341</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128</v>
      </c>
      <c r="AA39" s="626"/>
      <c r="AB39" s="626"/>
      <c r="AC39" s="626"/>
      <c r="AD39" s="627" t="s">
        <v>242</v>
      </c>
      <c r="AE39" s="627"/>
      <c r="AF39" s="627"/>
      <c r="AG39" s="627"/>
      <c r="AH39" s="627"/>
      <c r="AI39" s="627"/>
      <c r="AJ39" s="627"/>
      <c r="AK39" s="627"/>
      <c r="AL39" s="628" t="s">
        <v>128</v>
      </c>
      <c r="AM39" s="629"/>
      <c r="AN39" s="629"/>
      <c r="AO39" s="630"/>
      <c r="AQ39" s="686" t="s">
        <v>342</v>
      </c>
      <c r="AR39" s="687"/>
      <c r="AS39" s="687"/>
      <c r="AT39" s="687"/>
      <c r="AU39" s="687"/>
      <c r="AV39" s="687"/>
      <c r="AW39" s="687"/>
      <c r="AX39" s="687"/>
      <c r="AY39" s="688"/>
      <c r="AZ39" s="623">
        <v>45186</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7630</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1069902</v>
      </c>
      <c r="CS39" s="656"/>
      <c r="CT39" s="656"/>
      <c r="CU39" s="656"/>
      <c r="CV39" s="656"/>
      <c r="CW39" s="656"/>
      <c r="CX39" s="656"/>
      <c r="CY39" s="657"/>
      <c r="CZ39" s="628">
        <v>5.8</v>
      </c>
      <c r="DA39" s="654"/>
      <c r="DB39" s="654"/>
      <c r="DC39" s="658"/>
      <c r="DD39" s="632">
        <v>754000</v>
      </c>
      <c r="DE39" s="656"/>
      <c r="DF39" s="656"/>
      <c r="DG39" s="656"/>
      <c r="DH39" s="656"/>
      <c r="DI39" s="656"/>
      <c r="DJ39" s="656"/>
      <c r="DK39" s="657"/>
      <c r="DL39" s="632" t="s">
        <v>128</v>
      </c>
      <c r="DM39" s="656"/>
      <c r="DN39" s="656"/>
      <c r="DO39" s="656"/>
      <c r="DP39" s="656"/>
      <c r="DQ39" s="656"/>
      <c r="DR39" s="656"/>
      <c r="DS39" s="656"/>
      <c r="DT39" s="656"/>
      <c r="DU39" s="656"/>
      <c r="DV39" s="657"/>
      <c r="DW39" s="628" t="s">
        <v>128</v>
      </c>
      <c r="DX39" s="654"/>
      <c r="DY39" s="654"/>
      <c r="DZ39" s="654"/>
      <c r="EA39" s="654"/>
      <c r="EB39" s="654"/>
      <c r="EC39" s="655"/>
    </row>
    <row r="40" spans="2:133" ht="11.25" customHeight="1">
      <c r="B40" s="620" t="s">
        <v>345</v>
      </c>
      <c r="C40" s="621"/>
      <c r="D40" s="621"/>
      <c r="E40" s="621"/>
      <c r="F40" s="621"/>
      <c r="G40" s="621"/>
      <c r="H40" s="621"/>
      <c r="I40" s="621"/>
      <c r="J40" s="621"/>
      <c r="K40" s="621"/>
      <c r="L40" s="621"/>
      <c r="M40" s="621"/>
      <c r="N40" s="621"/>
      <c r="O40" s="621"/>
      <c r="P40" s="621"/>
      <c r="Q40" s="622"/>
      <c r="R40" s="623">
        <v>138200</v>
      </c>
      <c r="S40" s="624"/>
      <c r="T40" s="624"/>
      <c r="U40" s="624"/>
      <c r="V40" s="624"/>
      <c r="W40" s="624"/>
      <c r="X40" s="624"/>
      <c r="Y40" s="625"/>
      <c r="Z40" s="626">
        <v>0.7</v>
      </c>
      <c r="AA40" s="626"/>
      <c r="AB40" s="626"/>
      <c r="AC40" s="626"/>
      <c r="AD40" s="627" t="s">
        <v>128</v>
      </c>
      <c r="AE40" s="627"/>
      <c r="AF40" s="627"/>
      <c r="AG40" s="627"/>
      <c r="AH40" s="627"/>
      <c r="AI40" s="627"/>
      <c r="AJ40" s="627"/>
      <c r="AK40" s="627"/>
      <c r="AL40" s="628" t="s">
        <v>128</v>
      </c>
      <c r="AM40" s="629"/>
      <c r="AN40" s="629"/>
      <c r="AO40" s="630"/>
      <c r="AQ40" s="686" t="s">
        <v>346</v>
      </c>
      <c r="AR40" s="687"/>
      <c r="AS40" s="687"/>
      <c r="AT40" s="687"/>
      <c r="AU40" s="687"/>
      <c r="AV40" s="687"/>
      <c r="AW40" s="687"/>
      <c r="AX40" s="687"/>
      <c r="AY40" s="688"/>
      <c r="AZ40" s="623" t="s">
        <v>128</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87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451650</v>
      </c>
      <c r="CS40" s="624"/>
      <c r="CT40" s="624"/>
      <c r="CU40" s="624"/>
      <c r="CV40" s="624"/>
      <c r="CW40" s="624"/>
      <c r="CX40" s="624"/>
      <c r="CY40" s="625"/>
      <c r="CZ40" s="628">
        <v>2.5</v>
      </c>
      <c r="DA40" s="654"/>
      <c r="DB40" s="654"/>
      <c r="DC40" s="658"/>
      <c r="DD40" s="632">
        <v>371250</v>
      </c>
      <c r="DE40" s="624"/>
      <c r="DF40" s="624"/>
      <c r="DG40" s="624"/>
      <c r="DH40" s="624"/>
      <c r="DI40" s="624"/>
      <c r="DJ40" s="624"/>
      <c r="DK40" s="625"/>
      <c r="DL40" s="632">
        <v>14876</v>
      </c>
      <c r="DM40" s="624"/>
      <c r="DN40" s="624"/>
      <c r="DO40" s="624"/>
      <c r="DP40" s="624"/>
      <c r="DQ40" s="624"/>
      <c r="DR40" s="624"/>
      <c r="DS40" s="624"/>
      <c r="DT40" s="624"/>
      <c r="DU40" s="624"/>
      <c r="DV40" s="625"/>
      <c r="DW40" s="628">
        <v>0.1</v>
      </c>
      <c r="DX40" s="654"/>
      <c r="DY40" s="654"/>
      <c r="DZ40" s="654"/>
      <c r="EA40" s="654"/>
      <c r="EB40" s="654"/>
      <c r="EC40" s="655"/>
    </row>
    <row r="41" spans="2:133" ht="11.25" customHeight="1">
      <c r="B41" s="644" t="s">
        <v>350</v>
      </c>
      <c r="C41" s="645"/>
      <c r="D41" s="645"/>
      <c r="E41" s="645"/>
      <c r="F41" s="645"/>
      <c r="G41" s="645"/>
      <c r="H41" s="645"/>
      <c r="I41" s="645"/>
      <c r="J41" s="645"/>
      <c r="K41" s="645"/>
      <c r="L41" s="645"/>
      <c r="M41" s="645"/>
      <c r="N41" s="645"/>
      <c r="O41" s="645"/>
      <c r="P41" s="645"/>
      <c r="Q41" s="646"/>
      <c r="R41" s="695">
        <v>19555209</v>
      </c>
      <c r="S41" s="696"/>
      <c r="T41" s="696"/>
      <c r="U41" s="696"/>
      <c r="V41" s="696"/>
      <c r="W41" s="696"/>
      <c r="X41" s="696"/>
      <c r="Y41" s="700"/>
      <c r="Z41" s="701">
        <v>100</v>
      </c>
      <c r="AA41" s="701"/>
      <c r="AB41" s="701"/>
      <c r="AC41" s="701"/>
      <c r="AD41" s="702">
        <v>10836462</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359598</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128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128</v>
      </c>
      <c r="CS41" s="656"/>
      <c r="CT41" s="656"/>
      <c r="CU41" s="656"/>
      <c r="CV41" s="656"/>
      <c r="CW41" s="656"/>
      <c r="CX41" s="656"/>
      <c r="CY41" s="657"/>
      <c r="CZ41" s="628" t="s">
        <v>128</v>
      </c>
      <c r="DA41" s="654"/>
      <c r="DB41" s="654"/>
      <c r="DC41" s="658"/>
      <c r="DD41" s="632" t="s">
        <v>242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354</v>
      </c>
      <c r="AR42" s="693"/>
      <c r="AS42" s="693"/>
      <c r="AT42" s="693"/>
      <c r="AU42" s="693"/>
      <c r="AV42" s="693"/>
      <c r="AW42" s="693"/>
      <c r="AX42" s="693"/>
      <c r="AY42" s="694"/>
      <c r="AZ42" s="695">
        <v>813947</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413</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831126</v>
      </c>
      <c r="CS42" s="656"/>
      <c r="CT42" s="656"/>
      <c r="CU42" s="656"/>
      <c r="CV42" s="656"/>
      <c r="CW42" s="656"/>
      <c r="CX42" s="656"/>
      <c r="CY42" s="657"/>
      <c r="CZ42" s="628">
        <v>4.5</v>
      </c>
      <c r="DA42" s="654"/>
      <c r="DB42" s="654"/>
      <c r="DC42" s="658"/>
      <c r="DD42" s="632">
        <v>373778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v>53469</v>
      </c>
      <c r="CS43" s="656"/>
      <c r="CT43" s="656"/>
      <c r="CU43" s="656"/>
      <c r="CV43" s="656"/>
      <c r="CW43" s="656"/>
      <c r="CX43" s="656"/>
      <c r="CY43" s="657"/>
      <c r="CZ43" s="628">
        <v>0.3</v>
      </c>
      <c r="DA43" s="654"/>
      <c r="DB43" s="654"/>
      <c r="DC43" s="658"/>
      <c r="DD43" s="632">
        <v>53469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788184</v>
      </c>
      <c r="CS44" s="624"/>
      <c r="CT44" s="624"/>
      <c r="CU44" s="624"/>
      <c r="CV44" s="624"/>
      <c r="CW44" s="624"/>
      <c r="CX44" s="624"/>
      <c r="CY44" s="625"/>
      <c r="CZ44" s="628">
        <v>4.3</v>
      </c>
      <c r="DA44" s="629"/>
      <c r="DB44" s="629"/>
      <c r="DC44" s="635"/>
      <c r="DD44" s="632">
        <v>369209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221182</v>
      </c>
      <c r="CS45" s="656"/>
      <c r="CT45" s="656"/>
      <c r="CU45" s="656"/>
      <c r="CV45" s="656"/>
      <c r="CW45" s="656"/>
      <c r="CX45" s="656"/>
      <c r="CY45" s="657"/>
      <c r="CZ45" s="628">
        <v>1.2</v>
      </c>
      <c r="DA45" s="654"/>
      <c r="DB45" s="654"/>
      <c r="DC45" s="658"/>
      <c r="DD45" s="632">
        <v>43369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363</v>
      </c>
      <c r="CG46" s="621"/>
      <c r="CH46" s="621"/>
      <c r="CI46" s="621"/>
      <c r="CJ46" s="621"/>
      <c r="CK46" s="621"/>
      <c r="CL46" s="621"/>
      <c r="CM46" s="621"/>
      <c r="CN46" s="621"/>
      <c r="CO46" s="621"/>
      <c r="CP46" s="621"/>
      <c r="CQ46" s="622"/>
      <c r="CR46" s="623">
        <v>550014</v>
      </c>
      <c r="CS46" s="624"/>
      <c r="CT46" s="624"/>
      <c r="CU46" s="624"/>
      <c r="CV46" s="624"/>
      <c r="CW46" s="624"/>
      <c r="CX46" s="624"/>
      <c r="CY46" s="625"/>
      <c r="CZ46" s="628">
        <v>3</v>
      </c>
      <c r="DA46" s="629"/>
      <c r="DB46" s="629"/>
      <c r="DC46" s="635"/>
      <c r="DD46" s="632">
        <v>317345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364</v>
      </c>
      <c r="CG47" s="621"/>
      <c r="CH47" s="621"/>
      <c r="CI47" s="621"/>
      <c r="CJ47" s="621"/>
      <c r="CK47" s="621"/>
      <c r="CL47" s="621"/>
      <c r="CM47" s="621"/>
      <c r="CN47" s="621"/>
      <c r="CO47" s="621"/>
      <c r="CP47" s="621"/>
      <c r="CQ47" s="622"/>
      <c r="CR47" s="623">
        <v>42942</v>
      </c>
      <c r="CS47" s="656"/>
      <c r="CT47" s="656"/>
      <c r="CU47" s="656"/>
      <c r="CV47" s="656"/>
      <c r="CW47" s="656"/>
      <c r="CX47" s="656"/>
      <c r="CY47" s="657"/>
      <c r="CZ47" s="628">
        <v>0.2</v>
      </c>
      <c r="DA47" s="654"/>
      <c r="DB47" s="654"/>
      <c r="DC47" s="658"/>
      <c r="DD47" s="632">
        <v>4569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365</v>
      </c>
      <c r="CG48" s="621"/>
      <c r="CH48" s="621"/>
      <c r="CI48" s="621"/>
      <c r="CJ48" s="621"/>
      <c r="CK48" s="621"/>
      <c r="CL48" s="621"/>
      <c r="CM48" s="621"/>
      <c r="CN48" s="621"/>
      <c r="CO48" s="621"/>
      <c r="CP48" s="621"/>
      <c r="CQ48" s="622"/>
      <c r="CR48" s="623" t="s">
        <v>242</v>
      </c>
      <c r="CS48" s="624"/>
      <c r="CT48" s="624"/>
      <c r="CU48" s="624"/>
      <c r="CV48" s="624"/>
      <c r="CW48" s="624"/>
      <c r="CX48" s="624"/>
      <c r="CY48" s="625"/>
      <c r="CZ48" s="628" t="s">
        <v>128</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18385100</v>
      </c>
      <c r="CS49" s="682"/>
      <c r="CT49" s="682"/>
      <c r="CU49" s="682"/>
      <c r="CV49" s="682"/>
      <c r="CW49" s="682"/>
      <c r="CX49" s="682"/>
      <c r="CY49" s="711"/>
      <c r="CZ49" s="703">
        <v>100</v>
      </c>
      <c r="DA49" s="712"/>
      <c r="DB49" s="712"/>
      <c r="DC49" s="713"/>
      <c r="DD49" s="714">
        <v>12762862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n9DC0UyDsukq9xSiaaHQ3BCV5/r+KW2ke2x/lXk3ZhSAaw6DMM8mHmNmGKQYvDHBtYCeBwFBgTzVhWLXiJh9g==" saltValue="DbNBFQ0K4H+yrxrgHnyle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19554</v>
      </c>
      <c r="R7" s="753"/>
      <c r="S7" s="753"/>
      <c r="T7" s="753"/>
      <c r="U7" s="753"/>
      <c r="V7" s="753">
        <v>18384</v>
      </c>
      <c r="W7" s="753"/>
      <c r="X7" s="753"/>
      <c r="Y7" s="753"/>
      <c r="Z7" s="753"/>
      <c r="AA7" s="753">
        <v>1170</v>
      </c>
      <c r="AB7" s="753"/>
      <c r="AC7" s="753"/>
      <c r="AD7" s="753"/>
      <c r="AE7" s="754"/>
      <c r="AF7" s="755">
        <v>964</v>
      </c>
      <c r="AG7" s="756"/>
      <c r="AH7" s="756"/>
      <c r="AI7" s="756"/>
      <c r="AJ7" s="757"/>
      <c r="AK7" s="758">
        <v>41</v>
      </c>
      <c r="AL7" s="759"/>
      <c r="AM7" s="759"/>
      <c r="AN7" s="759"/>
      <c r="AO7" s="759"/>
      <c r="AP7" s="759">
        <v>22497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4</v>
      </c>
      <c r="CI7" s="744"/>
      <c r="CJ7" s="744"/>
      <c r="CK7" s="744"/>
      <c r="CL7" s="745"/>
      <c r="CM7" s="743">
        <v>368</v>
      </c>
      <c r="CN7" s="744"/>
      <c r="CO7" s="744"/>
      <c r="CP7" s="744"/>
      <c r="CQ7" s="745"/>
      <c r="CR7" s="743">
        <v>123</v>
      </c>
      <c r="CS7" s="744"/>
      <c r="CT7" s="744"/>
      <c r="CU7" s="744"/>
      <c r="CV7" s="745"/>
      <c r="CW7" s="743" t="s">
        <v>595</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c r="A8" s="238">
        <v>2</v>
      </c>
      <c r="B8" s="780" t="s">
        <v>390</v>
      </c>
      <c r="C8" s="781"/>
      <c r="D8" s="781"/>
      <c r="E8" s="781"/>
      <c r="F8" s="781"/>
      <c r="G8" s="781"/>
      <c r="H8" s="781"/>
      <c r="I8" s="781"/>
      <c r="J8" s="781"/>
      <c r="K8" s="781"/>
      <c r="L8" s="781"/>
      <c r="M8" s="781"/>
      <c r="N8" s="781"/>
      <c r="O8" s="781"/>
      <c r="P8" s="782"/>
      <c r="Q8" s="783">
        <v>4</v>
      </c>
      <c r="R8" s="784"/>
      <c r="S8" s="784"/>
      <c r="T8" s="784"/>
      <c r="U8" s="784"/>
      <c r="V8" s="784">
        <v>4</v>
      </c>
      <c r="W8" s="784"/>
      <c r="X8" s="784"/>
      <c r="Y8" s="784"/>
      <c r="Z8" s="784"/>
      <c r="AA8" s="784" t="s">
        <v>604</v>
      </c>
      <c r="AB8" s="784"/>
      <c r="AC8" s="784"/>
      <c r="AD8" s="784"/>
      <c r="AE8" s="785"/>
      <c r="AF8" s="786" t="s">
        <v>604</v>
      </c>
      <c r="AG8" s="787"/>
      <c r="AH8" s="787"/>
      <c r="AI8" s="787"/>
      <c r="AJ8" s="788"/>
      <c r="AK8" s="769">
        <v>3</v>
      </c>
      <c r="AL8" s="770"/>
      <c r="AM8" s="770"/>
      <c r="AN8" s="770"/>
      <c r="AO8" s="770"/>
      <c r="AP8" s="770">
        <v>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597</v>
      </c>
      <c r="BT8" s="774"/>
      <c r="BU8" s="774"/>
      <c r="BV8" s="774"/>
      <c r="BW8" s="774"/>
      <c r="BX8" s="774"/>
      <c r="BY8" s="774"/>
      <c r="BZ8" s="774"/>
      <c r="CA8" s="774"/>
      <c r="CB8" s="774"/>
      <c r="CC8" s="774"/>
      <c r="CD8" s="774"/>
      <c r="CE8" s="774"/>
      <c r="CF8" s="774"/>
      <c r="CG8" s="775"/>
      <c r="CH8" s="776">
        <v>1</v>
      </c>
      <c r="CI8" s="777"/>
      <c r="CJ8" s="777"/>
      <c r="CK8" s="777"/>
      <c r="CL8" s="778"/>
      <c r="CM8" s="776">
        <v>80</v>
      </c>
      <c r="CN8" s="777"/>
      <c r="CO8" s="777"/>
      <c r="CP8" s="777"/>
      <c r="CQ8" s="778"/>
      <c r="CR8" s="776">
        <v>20</v>
      </c>
      <c r="CS8" s="777"/>
      <c r="CT8" s="777"/>
      <c r="CU8" s="777"/>
      <c r="CV8" s="778"/>
      <c r="CW8" s="776" t="s">
        <v>595</v>
      </c>
      <c r="CX8" s="777"/>
      <c r="CY8" s="777"/>
      <c r="CZ8" s="777"/>
      <c r="DA8" s="778"/>
      <c r="DB8" s="776" t="s">
        <v>595</v>
      </c>
      <c r="DC8" s="777"/>
      <c r="DD8" s="777"/>
      <c r="DE8" s="777"/>
      <c r="DF8" s="778"/>
      <c r="DG8" s="776" t="s">
        <v>595</v>
      </c>
      <c r="DH8" s="777"/>
      <c r="DI8" s="777"/>
      <c r="DJ8" s="777"/>
      <c r="DK8" s="778"/>
      <c r="DL8" s="776" t="s">
        <v>595</v>
      </c>
      <c r="DM8" s="777"/>
      <c r="DN8" s="777"/>
      <c r="DO8" s="777"/>
      <c r="DP8" s="778"/>
      <c r="DQ8" s="776" t="s">
        <v>595</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801"/>
      <c r="R22" s="802"/>
      <c r="S22" s="802"/>
      <c r="T22" s="802"/>
      <c r="U22" s="802"/>
      <c r="V22" s="802"/>
      <c r="W22" s="802"/>
      <c r="X22" s="802"/>
      <c r="Y22" s="802"/>
      <c r="Z22" s="802"/>
      <c r="AA22" s="802"/>
      <c r="AB22" s="802"/>
      <c r="AC22" s="802"/>
      <c r="AD22" s="802"/>
      <c r="AE22" s="803"/>
      <c r="AF22" s="786"/>
      <c r="AG22" s="787"/>
      <c r="AH22" s="787"/>
      <c r="AI22" s="787"/>
      <c r="AJ22" s="788"/>
      <c r="AK22" s="804"/>
      <c r="AL22" s="805"/>
      <c r="AM22" s="805"/>
      <c r="AN22" s="805"/>
      <c r="AO22" s="805"/>
      <c r="AP22" s="805"/>
      <c r="AQ22" s="805"/>
      <c r="AR22" s="805"/>
      <c r="AS22" s="805"/>
      <c r="AT22" s="805"/>
      <c r="AU22" s="806"/>
      <c r="AV22" s="806"/>
      <c r="AW22" s="806"/>
      <c r="AX22" s="806"/>
      <c r="AY22" s="807"/>
      <c r="AZ22" s="808" t="s">
        <v>391</v>
      </c>
      <c r="BA22" s="808"/>
      <c r="BB22" s="808"/>
      <c r="BC22" s="808"/>
      <c r="BD22" s="809"/>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19558</v>
      </c>
      <c r="R23" s="793"/>
      <c r="S23" s="793"/>
      <c r="T23" s="793"/>
      <c r="U23" s="794"/>
      <c r="V23" s="795">
        <v>9194</v>
      </c>
      <c r="W23" s="793"/>
      <c r="X23" s="793"/>
      <c r="Y23" s="793"/>
      <c r="Z23" s="794"/>
      <c r="AA23" s="795">
        <v>1170</v>
      </c>
      <c r="AB23" s="793"/>
      <c r="AC23" s="793"/>
      <c r="AD23" s="793"/>
      <c r="AE23" s="796"/>
      <c r="AF23" s="797">
        <v>964</v>
      </c>
      <c r="AG23" s="793"/>
      <c r="AH23" s="793"/>
      <c r="AI23" s="793"/>
      <c r="AJ23" s="796"/>
      <c r="AK23" s="798"/>
      <c r="AL23" s="799"/>
      <c r="AM23" s="799"/>
      <c r="AN23" s="799"/>
      <c r="AO23" s="800"/>
      <c r="AP23" s="795">
        <v>22500</v>
      </c>
      <c r="AQ23" s="793"/>
      <c r="AR23" s="793"/>
      <c r="AS23" s="793"/>
      <c r="AT23" s="794"/>
      <c r="AU23" s="811"/>
      <c r="AV23" s="811"/>
      <c r="AW23" s="811"/>
      <c r="AX23" s="811"/>
      <c r="AY23" s="812"/>
      <c r="AZ23" s="797" t="s">
        <v>394</v>
      </c>
      <c r="BA23" s="793"/>
      <c r="BB23" s="793"/>
      <c r="BC23" s="793"/>
      <c r="BD23" s="796"/>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10" t="s">
        <v>395</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3" t="s">
        <v>400</v>
      </c>
      <c r="AG26" s="814"/>
      <c r="AH26" s="814"/>
      <c r="AI26" s="814"/>
      <c r="AJ26" s="815"/>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6"/>
      <c r="AG27" s="817"/>
      <c r="AH27" s="817"/>
      <c r="AI27" s="817"/>
      <c r="AJ27" s="81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1">
        <v>4305</v>
      </c>
      <c r="R28" s="822"/>
      <c r="S28" s="822"/>
      <c r="T28" s="822"/>
      <c r="U28" s="822"/>
      <c r="V28" s="822">
        <v>4256</v>
      </c>
      <c r="W28" s="822"/>
      <c r="X28" s="822"/>
      <c r="Y28" s="822"/>
      <c r="Z28" s="822"/>
      <c r="AA28" s="822">
        <v>49</v>
      </c>
      <c r="AB28" s="822"/>
      <c r="AC28" s="822"/>
      <c r="AD28" s="822"/>
      <c r="AE28" s="823"/>
      <c r="AF28" s="824">
        <v>49</v>
      </c>
      <c r="AG28" s="822"/>
      <c r="AH28" s="822"/>
      <c r="AI28" s="822"/>
      <c r="AJ28" s="825"/>
      <c r="AK28" s="826">
        <v>360</v>
      </c>
      <c r="AL28" s="827"/>
      <c r="AM28" s="827"/>
      <c r="AN28" s="827"/>
      <c r="AO28" s="827"/>
      <c r="AP28" s="827" t="s">
        <v>530</v>
      </c>
      <c r="AQ28" s="827"/>
      <c r="AR28" s="827"/>
      <c r="AS28" s="827"/>
      <c r="AT28" s="827"/>
      <c r="AU28" s="827" t="s">
        <v>530</v>
      </c>
      <c r="AV28" s="827"/>
      <c r="AW28" s="827"/>
      <c r="AX28" s="827"/>
      <c r="AY28" s="827"/>
      <c r="AZ28" s="828" t="s">
        <v>530</v>
      </c>
      <c r="BA28" s="828"/>
      <c r="BB28" s="828"/>
      <c r="BC28" s="828"/>
      <c r="BD28" s="828"/>
      <c r="BE28" s="819"/>
      <c r="BF28" s="819"/>
      <c r="BG28" s="819"/>
      <c r="BH28" s="819"/>
      <c r="BI28" s="820"/>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62</v>
      </c>
      <c r="R29" s="784"/>
      <c r="S29" s="784"/>
      <c r="T29" s="784"/>
      <c r="U29" s="784"/>
      <c r="V29" s="784">
        <v>46</v>
      </c>
      <c r="W29" s="784"/>
      <c r="X29" s="784"/>
      <c r="Y29" s="784"/>
      <c r="Z29" s="784"/>
      <c r="AA29" s="784">
        <v>16</v>
      </c>
      <c r="AB29" s="784"/>
      <c r="AC29" s="784"/>
      <c r="AD29" s="784"/>
      <c r="AE29" s="785"/>
      <c r="AF29" s="786">
        <v>16</v>
      </c>
      <c r="AG29" s="787"/>
      <c r="AH29" s="787"/>
      <c r="AI29" s="787"/>
      <c r="AJ29" s="788"/>
      <c r="AK29" s="833" t="s">
        <v>530</v>
      </c>
      <c r="AL29" s="829"/>
      <c r="AM29" s="829"/>
      <c r="AN29" s="829"/>
      <c r="AO29" s="829"/>
      <c r="AP29" s="829" t="s">
        <v>530</v>
      </c>
      <c r="AQ29" s="829"/>
      <c r="AR29" s="829"/>
      <c r="AS29" s="829"/>
      <c r="AT29" s="829"/>
      <c r="AU29" s="829" t="s">
        <v>530</v>
      </c>
      <c r="AV29" s="829"/>
      <c r="AW29" s="829"/>
      <c r="AX29" s="829"/>
      <c r="AY29" s="829"/>
      <c r="AZ29" s="830" t="s">
        <v>530</v>
      </c>
      <c r="BA29" s="830"/>
      <c r="BB29" s="830"/>
      <c r="BC29" s="830"/>
      <c r="BD29" s="830"/>
      <c r="BE29" s="831"/>
      <c r="BF29" s="831"/>
      <c r="BG29" s="831"/>
      <c r="BH29" s="831"/>
      <c r="BI29" s="83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4533</v>
      </c>
      <c r="R30" s="784"/>
      <c r="S30" s="784"/>
      <c r="T30" s="784"/>
      <c r="U30" s="784"/>
      <c r="V30" s="784">
        <v>4338</v>
      </c>
      <c r="W30" s="784"/>
      <c r="X30" s="784"/>
      <c r="Y30" s="784"/>
      <c r="Z30" s="784"/>
      <c r="AA30" s="784">
        <v>195</v>
      </c>
      <c r="AB30" s="784"/>
      <c r="AC30" s="784"/>
      <c r="AD30" s="784"/>
      <c r="AE30" s="785"/>
      <c r="AF30" s="786">
        <v>195</v>
      </c>
      <c r="AG30" s="787"/>
      <c r="AH30" s="787"/>
      <c r="AI30" s="787"/>
      <c r="AJ30" s="788"/>
      <c r="AK30" s="833">
        <v>644</v>
      </c>
      <c r="AL30" s="829"/>
      <c r="AM30" s="829"/>
      <c r="AN30" s="829"/>
      <c r="AO30" s="829"/>
      <c r="AP30" s="829" t="s">
        <v>530</v>
      </c>
      <c r="AQ30" s="829"/>
      <c r="AR30" s="829"/>
      <c r="AS30" s="829"/>
      <c r="AT30" s="829"/>
      <c r="AU30" s="829" t="s">
        <v>530</v>
      </c>
      <c r="AV30" s="829"/>
      <c r="AW30" s="829"/>
      <c r="AX30" s="829"/>
      <c r="AY30" s="829"/>
      <c r="AZ30" s="830" t="s">
        <v>530</v>
      </c>
      <c r="BA30" s="830"/>
      <c r="BB30" s="830"/>
      <c r="BC30" s="830"/>
      <c r="BD30" s="830"/>
      <c r="BE30" s="831"/>
      <c r="BF30" s="831"/>
      <c r="BG30" s="831"/>
      <c r="BH30" s="831"/>
      <c r="BI30" s="83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572</v>
      </c>
      <c r="R31" s="784"/>
      <c r="S31" s="784"/>
      <c r="T31" s="784"/>
      <c r="U31" s="784"/>
      <c r="V31" s="784">
        <v>553</v>
      </c>
      <c r="W31" s="784"/>
      <c r="X31" s="784"/>
      <c r="Y31" s="784"/>
      <c r="Z31" s="784"/>
      <c r="AA31" s="784">
        <v>19</v>
      </c>
      <c r="AB31" s="784"/>
      <c r="AC31" s="784"/>
      <c r="AD31" s="784"/>
      <c r="AE31" s="785"/>
      <c r="AF31" s="786">
        <v>19</v>
      </c>
      <c r="AG31" s="787"/>
      <c r="AH31" s="787"/>
      <c r="AI31" s="787"/>
      <c r="AJ31" s="788"/>
      <c r="AK31" s="833">
        <v>171</v>
      </c>
      <c r="AL31" s="829"/>
      <c r="AM31" s="829"/>
      <c r="AN31" s="829"/>
      <c r="AO31" s="829"/>
      <c r="AP31" s="829" t="s">
        <v>530</v>
      </c>
      <c r="AQ31" s="829"/>
      <c r="AR31" s="829"/>
      <c r="AS31" s="829"/>
      <c r="AT31" s="829"/>
      <c r="AU31" s="829" t="s">
        <v>530</v>
      </c>
      <c r="AV31" s="829"/>
      <c r="AW31" s="829"/>
      <c r="AX31" s="829"/>
      <c r="AY31" s="829"/>
      <c r="AZ31" s="830" t="s">
        <v>530</v>
      </c>
      <c r="BA31" s="830"/>
      <c r="BB31" s="830"/>
      <c r="BC31" s="830"/>
      <c r="BD31" s="830"/>
      <c r="BE31" s="831"/>
      <c r="BF31" s="831"/>
      <c r="BG31" s="831"/>
      <c r="BH31" s="831"/>
      <c r="BI31" s="83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409</v>
      </c>
      <c r="C32" s="781"/>
      <c r="D32" s="781"/>
      <c r="E32" s="781"/>
      <c r="F32" s="781"/>
      <c r="G32" s="781"/>
      <c r="H32" s="781"/>
      <c r="I32" s="781"/>
      <c r="J32" s="781"/>
      <c r="K32" s="781"/>
      <c r="L32" s="781"/>
      <c r="M32" s="781"/>
      <c r="N32" s="781"/>
      <c r="O32" s="781"/>
      <c r="P32" s="782"/>
      <c r="Q32" s="783">
        <v>813</v>
      </c>
      <c r="R32" s="784"/>
      <c r="S32" s="784"/>
      <c r="T32" s="784"/>
      <c r="U32" s="784"/>
      <c r="V32" s="784">
        <v>721</v>
      </c>
      <c r="W32" s="784"/>
      <c r="X32" s="784"/>
      <c r="Y32" s="784"/>
      <c r="Z32" s="784"/>
      <c r="AA32" s="784">
        <v>92</v>
      </c>
      <c r="AB32" s="784"/>
      <c r="AC32" s="784"/>
      <c r="AD32" s="784"/>
      <c r="AE32" s="785"/>
      <c r="AF32" s="786">
        <v>845</v>
      </c>
      <c r="AG32" s="787"/>
      <c r="AH32" s="787"/>
      <c r="AI32" s="787"/>
      <c r="AJ32" s="788"/>
      <c r="AK32" s="833">
        <v>161</v>
      </c>
      <c r="AL32" s="829"/>
      <c r="AM32" s="829"/>
      <c r="AN32" s="829"/>
      <c r="AO32" s="829"/>
      <c r="AP32" s="829">
        <v>3181</v>
      </c>
      <c r="AQ32" s="829"/>
      <c r="AR32" s="829"/>
      <c r="AS32" s="829"/>
      <c r="AT32" s="829"/>
      <c r="AU32" s="829">
        <v>414</v>
      </c>
      <c r="AV32" s="829"/>
      <c r="AW32" s="829"/>
      <c r="AX32" s="829"/>
      <c r="AY32" s="829"/>
      <c r="AZ32" s="830" t="s">
        <v>530</v>
      </c>
      <c r="BA32" s="830"/>
      <c r="BB32" s="830"/>
      <c r="BC32" s="830"/>
      <c r="BD32" s="830"/>
      <c r="BE32" s="831" t="s">
        <v>410</v>
      </c>
      <c r="BF32" s="831"/>
      <c r="BG32" s="831"/>
      <c r="BH32" s="831"/>
      <c r="BI32" s="83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411</v>
      </c>
      <c r="C33" s="781"/>
      <c r="D33" s="781"/>
      <c r="E33" s="781"/>
      <c r="F33" s="781"/>
      <c r="G33" s="781"/>
      <c r="H33" s="781"/>
      <c r="I33" s="781"/>
      <c r="J33" s="781"/>
      <c r="K33" s="781"/>
      <c r="L33" s="781"/>
      <c r="M33" s="781"/>
      <c r="N33" s="781"/>
      <c r="O33" s="781"/>
      <c r="P33" s="782"/>
      <c r="Q33" s="783">
        <v>827</v>
      </c>
      <c r="R33" s="784"/>
      <c r="S33" s="784"/>
      <c r="T33" s="784"/>
      <c r="U33" s="784"/>
      <c r="V33" s="784">
        <v>768</v>
      </c>
      <c r="W33" s="784"/>
      <c r="X33" s="784"/>
      <c r="Y33" s="784"/>
      <c r="Z33" s="784"/>
      <c r="AA33" s="784">
        <v>59</v>
      </c>
      <c r="AB33" s="784"/>
      <c r="AC33" s="784"/>
      <c r="AD33" s="784"/>
      <c r="AE33" s="785"/>
      <c r="AF33" s="786">
        <v>215</v>
      </c>
      <c r="AG33" s="787"/>
      <c r="AH33" s="787"/>
      <c r="AI33" s="787"/>
      <c r="AJ33" s="788"/>
      <c r="AK33" s="833">
        <v>664</v>
      </c>
      <c r="AL33" s="829"/>
      <c r="AM33" s="829"/>
      <c r="AN33" s="829"/>
      <c r="AO33" s="829"/>
      <c r="AP33" s="829">
        <v>3834</v>
      </c>
      <c r="AQ33" s="829"/>
      <c r="AR33" s="829"/>
      <c r="AS33" s="829"/>
      <c r="AT33" s="829"/>
      <c r="AU33" s="829">
        <v>1678</v>
      </c>
      <c r="AV33" s="829"/>
      <c r="AW33" s="829"/>
      <c r="AX33" s="829"/>
      <c r="AY33" s="829"/>
      <c r="AZ33" s="830" t="s">
        <v>530</v>
      </c>
      <c r="BA33" s="830"/>
      <c r="BB33" s="830"/>
      <c r="BC33" s="830"/>
      <c r="BD33" s="830"/>
      <c r="BE33" s="831" t="s">
        <v>410</v>
      </c>
      <c r="BF33" s="831"/>
      <c r="BG33" s="831"/>
      <c r="BH33" s="831"/>
      <c r="BI33" s="83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412</v>
      </c>
      <c r="C34" s="781"/>
      <c r="D34" s="781"/>
      <c r="E34" s="781"/>
      <c r="F34" s="781"/>
      <c r="G34" s="781"/>
      <c r="H34" s="781"/>
      <c r="I34" s="781"/>
      <c r="J34" s="781"/>
      <c r="K34" s="781"/>
      <c r="L34" s="781"/>
      <c r="M34" s="781"/>
      <c r="N34" s="781"/>
      <c r="O34" s="781"/>
      <c r="P34" s="782"/>
      <c r="Q34" s="783">
        <v>12</v>
      </c>
      <c r="R34" s="784"/>
      <c r="S34" s="784"/>
      <c r="T34" s="784"/>
      <c r="U34" s="784"/>
      <c r="V34" s="784">
        <v>11</v>
      </c>
      <c r="W34" s="784"/>
      <c r="X34" s="784"/>
      <c r="Y34" s="784"/>
      <c r="Z34" s="784"/>
      <c r="AA34" s="784">
        <v>1</v>
      </c>
      <c r="AB34" s="784"/>
      <c r="AC34" s="784"/>
      <c r="AD34" s="784"/>
      <c r="AE34" s="785"/>
      <c r="AF34" s="786">
        <v>1</v>
      </c>
      <c r="AG34" s="787"/>
      <c r="AH34" s="787"/>
      <c r="AI34" s="787"/>
      <c r="AJ34" s="788"/>
      <c r="AK34" s="833" t="s">
        <v>530</v>
      </c>
      <c r="AL34" s="829"/>
      <c r="AM34" s="829"/>
      <c r="AN34" s="829"/>
      <c r="AO34" s="829"/>
      <c r="AP34" s="829" t="s">
        <v>530</v>
      </c>
      <c r="AQ34" s="829"/>
      <c r="AR34" s="829"/>
      <c r="AS34" s="829"/>
      <c r="AT34" s="829"/>
      <c r="AU34" s="829" t="s">
        <v>530</v>
      </c>
      <c r="AV34" s="829"/>
      <c r="AW34" s="829"/>
      <c r="AX34" s="829"/>
      <c r="AY34" s="829"/>
      <c r="AZ34" s="830" t="s">
        <v>530</v>
      </c>
      <c r="BA34" s="830"/>
      <c r="BB34" s="830"/>
      <c r="BC34" s="830"/>
      <c r="BD34" s="830"/>
      <c r="BE34" s="831" t="s">
        <v>413</v>
      </c>
      <c r="BF34" s="831"/>
      <c r="BG34" s="831"/>
      <c r="BH34" s="831"/>
      <c r="BI34" s="83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414</v>
      </c>
      <c r="C35" s="781"/>
      <c r="D35" s="781"/>
      <c r="E35" s="781"/>
      <c r="F35" s="781"/>
      <c r="G35" s="781"/>
      <c r="H35" s="781"/>
      <c r="I35" s="781"/>
      <c r="J35" s="781"/>
      <c r="K35" s="781"/>
      <c r="L35" s="781"/>
      <c r="M35" s="781"/>
      <c r="N35" s="781"/>
      <c r="O35" s="781"/>
      <c r="P35" s="782"/>
      <c r="Q35" s="783">
        <v>116</v>
      </c>
      <c r="R35" s="784"/>
      <c r="S35" s="784"/>
      <c r="T35" s="784"/>
      <c r="U35" s="784"/>
      <c r="V35" s="784">
        <v>116</v>
      </c>
      <c r="W35" s="784"/>
      <c r="X35" s="784"/>
      <c r="Y35" s="784"/>
      <c r="Z35" s="784"/>
      <c r="AA35" s="784" t="s">
        <v>604</v>
      </c>
      <c r="AB35" s="784"/>
      <c r="AC35" s="784"/>
      <c r="AD35" s="784"/>
      <c r="AE35" s="785"/>
      <c r="AF35" s="786" t="s">
        <v>128</v>
      </c>
      <c r="AG35" s="787"/>
      <c r="AH35" s="787"/>
      <c r="AI35" s="787"/>
      <c r="AJ35" s="788"/>
      <c r="AK35" s="833">
        <v>74</v>
      </c>
      <c r="AL35" s="829"/>
      <c r="AM35" s="829"/>
      <c r="AN35" s="829"/>
      <c r="AO35" s="829"/>
      <c r="AP35" s="829">
        <v>284</v>
      </c>
      <c r="AQ35" s="829"/>
      <c r="AR35" s="829"/>
      <c r="AS35" s="829"/>
      <c r="AT35" s="829"/>
      <c r="AU35" s="829">
        <v>281</v>
      </c>
      <c r="AV35" s="829"/>
      <c r="AW35" s="829"/>
      <c r="AX35" s="829"/>
      <c r="AY35" s="829"/>
      <c r="AZ35" s="830" t="s">
        <v>530</v>
      </c>
      <c r="BA35" s="830"/>
      <c r="BB35" s="830"/>
      <c r="BC35" s="830"/>
      <c r="BD35" s="830"/>
      <c r="BE35" s="831" t="s">
        <v>413</v>
      </c>
      <c r="BF35" s="831"/>
      <c r="BG35" s="831"/>
      <c r="BH35" s="831"/>
      <c r="BI35" s="83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t="s">
        <v>415</v>
      </c>
      <c r="C36" s="781"/>
      <c r="D36" s="781"/>
      <c r="E36" s="781"/>
      <c r="F36" s="781"/>
      <c r="G36" s="781"/>
      <c r="H36" s="781"/>
      <c r="I36" s="781"/>
      <c r="J36" s="781"/>
      <c r="K36" s="781"/>
      <c r="L36" s="781"/>
      <c r="M36" s="781"/>
      <c r="N36" s="781"/>
      <c r="O36" s="781"/>
      <c r="P36" s="782"/>
      <c r="Q36" s="783">
        <v>15</v>
      </c>
      <c r="R36" s="784"/>
      <c r="S36" s="784"/>
      <c r="T36" s="784"/>
      <c r="U36" s="784"/>
      <c r="V36" s="784">
        <v>15</v>
      </c>
      <c r="W36" s="784"/>
      <c r="X36" s="784"/>
      <c r="Y36" s="784"/>
      <c r="Z36" s="784"/>
      <c r="AA36" s="784" t="s">
        <v>604</v>
      </c>
      <c r="AB36" s="784"/>
      <c r="AC36" s="784"/>
      <c r="AD36" s="784"/>
      <c r="AE36" s="785"/>
      <c r="AF36" s="786" t="s">
        <v>128</v>
      </c>
      <c r="AG36" s="787"/>
      <c r="AH36" s="787"/>
      <c r="AI36" s="787"/>
      <c r="AJ36" s="788"/>
      <c r="AK36" s="833">
        <v>11</v>
      </c>
      <c r="AL36" s="829"/>
      <c r="AM36" s="829"/>
      <c r="AN36" s="829"/>
      <c r="AO36" s="829"/>
      <c r="AP36" s="829">
        <v>56</v>
      </c>
      <c r="AQ36" s="829"/>
      <c r="AR36" s="829"/>
      <c r="AS36" s="829"/>
      <c r="AT36" s="829"/>
      <c r="AU36" s="829">
        <v>56</v>
      </c>
      <c r="AV36" s="829"/>
      <c r="AW36" s="829"/>
      <c r="AX36" s="829"/>
      <c r="AY36" s="829"/>
      <c r="AZ36" s="830" t="s">
        <v>530</v>
      </c>
      <c r="BA36" s="830"/>
      <c r="BB36" s="830"/>
      <c r="BC36" s="830"/>
      <c r="BD36" s="830"/>
      <c r="BE36" s="831" t="s">
        <v>413</v>
      </c>
      <c r="BF36" s="831"/>
      <c r="BG36" s="831"/>
      <c r="BH36" s="831"/>
      <c r="BI36" s="83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t="s">
        <v>416</v>
      </c>
      <c r="C37" s="781"/>
      <c r="D37" s="781"/>
      <c r="E37" s="781"/>
      <c r="F37" s="781"/>
      <c r="G37" s="781"/>
      <c r="H37" s="781"/>
      <c r="I37" s="781"/>
      <c r="J37" s="781"/>
      <c r="K37" s="781"/>
      <c r="L37" s="781"/>
      <c r="M37" s="781"/>
      <c r="N37" s="781"/>
      <c r="O37" s="781"/>
      <c r="P37" s="782"/>
      <c r="Q37" s="783">
        <v>86</v>
      </c>
      <c r="R37" s="784"/>
      <c r="S37" s="784"/>
      <c r="T37" s="784"/>
      <c r="U37" s="784"/>
      <c r="V37" s="784">
        <v>85</v>
      </c>
      <c r="W37" s="784"/>
      <c r="X37" s="784"/>
      <c r="Y37" s="784"/>
      <c r="Z37" s="784"/>
      <c r="AA37" s="784">
        <v>1</v>
      </c>
      <c r="AB37" s="784"/>
      <c r="AC37" s="784"/>
      <c r="AD37" s="784"/>
      <c r="AE37" s="785"/>
      <c r="AF37" s="786">
        <v>1</v>
      </c>
      <c r="AG37" s="787"/>
      <c r="AH37" s="787"/>
      <c r="AI37" s="787"/>
      <c r="AJ37" s="788"/>
      <c r="AK37" s="833">
        <v>71</v>
      </c>
      <c r="AL37" s="829"/>
      <c r="AM37" s="829"/>
      <c r="AN37" s="829"/>
      <c r="AO37" s="829"/>
      <c r="AP37" s="829" t="s">
        <v>530</v>
      </c>
      <c r="AQ37" s="829"/>
      <c r="AR37" s="829"/>
      <c r="AS37" s="829"/>
      <c r="AT37" s="829"/>
      <c r="AU37" s="829" t="s">
        <v>530</v>
      </c>
      <c r="AV37" s="829"/>
      <c r="AW37" s="829"/>
      <c r="AX37" s="829"/>
      <c r="AY37" s="829"/>
      <c r="AZ37" s="830" t="s">
        <v>530</v>
      </c>
      <c r="BA37" s="830"/>
      <c r="BB37" s="830"/>
      <c r="BC37" s="830"/>
      <c r="BD37" s="830"/>
      <c r="BE37" s="831" t="s">
        <v>413</v>
      </c>
      <c r="BF37" s="831"/>
      <c r="BG37" s="831"/>
      <c r="BH37" s="831"/>
      <c r="BI37" s="83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417</v>
      </c>
      <c r="BK62" s="808"/>
      <c r="BL62" s="808"/>
      <c r="BM62" s="808"/>
      <c r="BN62" s="809"/>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392</v>
      </c>
      <c r="B63" s="789" t="s">
        <v>418</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1341</v>
      </c>
      <c r="AG63" s="843"/>
      <c r="AH63" s="843"/>
      <c r="AI63" s="843"/>
      <c r="AJ63" s="844"/>
      <c r="AK63" s="845"/>
      <c r="AL63" s="840"/>
      <c r="AM63" s="840"/>
      <c r="AN63" s="840"/>
      <c r="AO63" s="840"/>
      <c r="AP63" s="843">
        <v>7355</v>
      </c>
      <c r="AQ63" s="843"/>
      <c r="AR63" s="843"/>
      <c r="AS63" s="843"/>
      <c r="AT63" s="843"/>
      <c r="AU63" s="843">
        <v>2429</v>
      </c>
      <c r="AV63" s="843"/>
      <c r="AW63" s="843"/>
      <c r="AX63" s="843"/>
      <c r="AY63" s="843"/>
      <c r="AZ63" s="847"/>
      <c r="BA63" s="847"/>
      <c r="BB63" s="847"/>
      <c r="BC63" s="847"/>
      <c r="BD63" s="847"/>
      <c r="BE63" s="848"/>
      <c r="BF63" s="848"/>
      <c r="BG63" s="848"/>
      <c r="BH63" s="848"/>
      <c r="BI63" s="849"/>
      <c r="BJ63" s="850" t="s">
        <v>419</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3" t="s">
        <v>400</v>
      </c>
      <c r="AG66" s="814"/>
      <c r="AH66" s="814"/>
      <c r="AI66" s="814"/>
      <c r="AJ66" s="854"/>
      <c r="AK66" s="733" t="s">
        <v>425</v>
      </c>
      <c r="AL66" s="728"/>
      <c r="AM66" s="728"/>
      <c r="AN66" s="728"/>
      <c r="AO66" s="729"/>
      <c r="AP66" s="733" t="s">
        <v>402</v>
      </c>
      <c r="AQ66" s="734"/>
      <c r="AR66" s="734"/>
      <c r="AS66" s="734"/>
      <c r="AT66" s="735"/>
      <c r="AU66" s="733" t="s">
        <v>426</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7"/>
      <c r="AH67" s="817"/>
      <c r="AI67" s="817"/>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c r="A68" s="236">
        <v>1</v>
      </c>
      <c r="B68" s="868" t="s">
        <v>605</v>
      </c>
      <c r="C68" s="869"/>
      <c r="D68" s="869"/>
      <c r="E68" s="869"/>
      <c r="F68" s="869"/>
      <c r="G68" s="869"/>
      <c r="H68" s="869"/>
      <c r="I68" s="869"/>
      <c r="J68" s="869"/>
      <c r="K68" s="869"/>
      <c r="L68" s="869"/>
      <c r="M68" s="869"/>
      <c r="N68" s="869"/>
      <c r="O68" s="869"/>
      <c r="P68" s="870"/>
      <c r="Q68" s="871">
        <v>468</v>
      </c>
      <c r="R68" s="865"/>
      <c r="S68" s="865"/>
      <c r="T68" s="865"/>
      <c r="U68" s="865"/>
      <c r="V68" s="865">
        <v>419</v>
      </c>
      <c r="W68" s="865"/>
      <c r="X68" s="865"/>
      <c r="Y68" s="865"/>
      <c r="Z68" s="865"/>
      <c r="AA68" s="865">
        <v>48</v>
      </c>
      <c r="AB68" s="865"/>
      <c r="AC68" s="865"/>
      <c r="AD68" s="865"/>
      <c r="AE68" s="865"/>
      <c r="AF68" s="865">
        <v>48</v>
      </c>
      <c r="AG68" s="865"/>
      <c r="AH68" s="865"/>
      <c r="AI68" s="865"/>
      <c r="AJ68" s="865"/>
      <c r="AK68" s="865">
        <v>13</v>
      </c>
      <c r="AL68" s="865"/>
      <c r="AM68" s="865"/>
      <c r="AN68" s="865"/>
      <c r="AO68" s="865"/>
      <c r="AP68" s="865" t="s">
        <v>530</v>
      </c>
      <c r="AQ68" s="865"/>
      <c r="AR68" s="865"/>
      <c r="AS68" s="865"/>
      <c r="AT68" s="865"/>
      <c r="AU68" s="865" t="s">
        <v>530</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c r="A69" s="238">
        <v>2</v>
      </c>
      <c r="B69" s="872" t="s">
        <v>606</v>
      </c>
      <c r="C69" s="873"/>
      <c r="D69" s="873"/>
      <c r="E69" s="873"/>
      <c r="F69" s="873"/>
      <c r="G69" s="873"/>
      <c r="H69" s="873"/>
      <c r="I69" s="873"/>
      <c r="J69" s="873"/>
      <c r="K69" s="873"/>
      <c r="L69" s="873"/>
      <c r="M69" s="873"/>
      <c r="N69" s="873"/>
      <c r="O69" s="873"/>
      <c r="P69" s="874"/>
      <c r="Q69" s="875">
        <v>41</v>
      </c>
      <c r="R69" s="829"/>
      <c r="S69" s="829"/>
      <c r="T69" s="829"/>
      <c r="U69" s="829"/>
      <c r="V69" s="829">
        <v>22</v>
      </c>
      <c r="W69" s="829"/>
      <c r="X69" s="829"/>
      <c r="Y69" s="829"/>
      <c r="Z69" s="829"/>
      <c r="AA69" s="829">
        <v>19</v>
      </c>
      <c r="AB69" s="829"/>
      <c r="AC69" s="829"/>
      <c r="AD69" s="829"/>
      <c r="AE69" s="829"/>
      <c r="AF69" s="829">
        <v>19</v>
      </c>
      <c r="AG69" s="829"/>
      <c r="AH69" s="829"/>
      <c r="AI69" s="829"/>
      <c r="AJ69" s="829"/>
      <c r="AK69" s="829" t="s">
        <v>530</v>
      </c>
      <c r="AL69" s="829"/>
      <c r="AM69" s="829"/>
      <c r="AN69" s="829"/>
      <c r="AO69" s="829"/>
      <c r="AP69" s="829" t="s">
        <v>530</v>
      </c>
      <c r="AQ69" s="829"/>
      <c r="AR69" s="829"/>
      <c r="AS69" s="829"/>
      <c r="AT69" s="829"/>
      <c r="AU69" s="829" t="s">
        <v>530</v>
      </c>
      <c r="AV69" s="829"/>
      <c r="AW69" s="829"/>
      <c r="AX69" s="829"/>
      <c r="AY69" s="829"/>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c r="A70" s="238">
        <v>3</v>
      </c>
      <c r="B70" s="872" t="s">
        <v>607</v>
      </c>
      <c r="C70" s="873"/>
      <c r="D70" s="873"/>
      <c r="E70" s="873"/>
      <c r="F70" s="873"/>
      <c r="G70" s="873"/>
      <c r="H70" s="873"/>
      <c r="I70" s="873"/>
      <c r="J70" s="873"/>
      <c r="K70" s="873"/>
      <c r="L70" s="873"/>
      <c r="M70" s="873"/>
      <c r="N70" s="873"/>
      <c r="O70" s="873"/>
      <c r="P70" s="874"/>
      <c r="Q70" s="875">
        <v>457</v>
      </c>
      <c r="R70" s="829"/>
      <c r="S70" s="829"/>
      <c r="T70" s="829"/>
      <c r="U70" s="829"/>
      <c r="V70" s="829">
        <v>401</v>
      </c>
      <c r="W70" s="829"/>
      <c r="X70" s="829"/>
      <c r="Y70" s="829"/>
      <c r="Z70" s="829"/>
      <c r="AA70" s="829">
        <v>57</v>
      </c>
      <c r="AB70" s="829"/>
      <c r="AC70" s="829"/>
      <c r="AD70" s="829"/>
      <c r="AE70" s="829"/>
      <c r="AF70" s="829">
        <v>57</v>
      </c>
      <c r="AG70" s="829"/>
      <c r="AH70" s="829"/>
      <c r="AI70" s="829"/>
      <c r="AJ70" s="829"/>
      <c r="AK70" s="829">
        <v>6</v>
      </c>
      <c r="AL70" s="829"/>
      <c r="AM70" s="829"/>
      <c r="AN70" s="829"/>
      <c r="AO70" s="829"/>
      <c r="AP70" s="829" t="s">
        <v>530</v>
      </c>
      <c r="AQ70" s="829"/>
      <c r="AR70" s="829"/>
      <c r="AS70" s="829"/>
      <c r="AT70" s="829"/>
      <c r="AU70" s="829" t="s">
        <v>530</v>
      </c>
      <c r="AV70" s="829"/>
      <c r="AW70" s="829"/>
      <c r="AX70" s="829"/>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c r="A71" s="238">
        <v>4</v>
      </c>
      <c r="B71" s="872" t="s">
        <v>608</v>
      </c>
      <c r="C71" s="873"/>
      <c r="D71" s="873"/>
      <c r="E71" s="873"/>
      <c r="F71" s="873"/>
      <c r="G71" s="873"/>
      <c r="H71" s="873"/>
      <c r="I71" s="873"/>
      <c r="J71" s="873"/>
      <c r="K71" s="873"/>
      <c r="L71" s="873"/>
      <c r="M71" s="873"/>
      <c r="N71" s="873"/>
      <c r="O71" s="873"/>
      <c r="P71" s="874"/>
      <c r="Q71" s="875">
        <v>582</v>
      </c>
      <c r="R71" s="829"/>
      <c r="S71" s="829"/>
      <c r="T71" s="829"/>
      <c r="U71" s="829"/>
      <c r="V71" s="829">
        <v>582</v>
      </c>
      <c r="W71" s="829"/>
      <c r="X71" s="829"/>
      <c r="Y71" s="829"/>
      <c r="Z71" s="829"/>
      <c r="AA71" s="829" t="s">
        <v>530</v>
      </c>
      <c r="AB71" s="829"/>
      <c r="AC71" s="829"/>
      <c r="AD71" s="829"/>
      <c r="AE71" s="829"/>
      <c r="AF71" s="829" t="s">
        <v>530</v>
      </c>
      <c r="AG71" s="829"/>
      <c r="AH71" s="829"/>
      <c r="AI71" s="829"/>
      <c r="AJ71" s="829"/>
      <c r="AK71" s="829">
        <v>29</v>
      </c>
      <c r="AL71" s="829"/>
      <c r="AM71" s="829"/>
      <c r="AN71" s="829"/>
      <c r="AO71" s="829"/>
      <c r="AP71" s="829" t="s">
        <v>530</v>
      </c>
      <c r="AQ71" s="829"/>
      <c r="AR71" s="829"/>
      <c r="AS71" s="829"/>
      <c r="AT71" s="829"/>
      <c r="AU71" s="829" t="s">
        <v>530</v>
      </c>
      <c r="AV71" s="829"/>
      <c r="AW71" s="829"/>
      <c r="AX71" s="829"/>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c r="A72" s="238">
        <v>5</v>
      </c>
      <c r="B72" s="872" t="s">
        <v>609</v>
      </c>
      <c r="C72" s="873"/>
      <c r="D72" s="873"/>
      <c r="E72" s="873"/>
      <c r="F72" s="873"/>
      <c r="G72" s="873"/>
      <c r="H72" s="873"/>
      <c r="I72" s="873"/>
      <c r="J72" s="873"/>
      <c r="K72" s="873"/>
      <c r="L72" s="873"/>
      <c r="M72" s="873"/>
      <c r="N72" s="873"/>
      <c r="O72" s="873"/>
      <c r="P72" s="874"/>
      <c r="Q72" s="875">
        <v>8365</v>
      </c>
      <c r="R72" s="829"/>
      <c r="S72" s="829"/>
      <c r="T72" s="829"/>
      <c r="U72" s="829"/>
      <c r="V72" s="829">
        <v>7823</v>
      </c>
      <c r="W72" s="829"/>
      <c r="X72" s="829"/>
      <c r="Y72" s="829"/>
      <c r="Z72" s="829"/>
      <c r="AA72" s="829">
        <v>542</v>
      </c>
      <c r="AB72" s="829"/>
      <c r="AC72" s="829"/>
      <c r="AD72" s="829"/>
      <c r="AE72" s="829"/>
      <c r="AF72" s="829">
        <v>542</v>
      </c>
      <c r="AG72" s="829"/>
      <c r="AH72" s="829"/>
      <c r="AI72" s="829"/>
      <c r="AJ72" s="829"/>
      <c r="AK72" s="829">
        <v>3700</v>
      </c>
      <c r="AL72" s="829"/>
      <c r="AM72" s="829"/>
      <c r="AN72" s="829"/>
      <c r="AO72" s="829"/>
      <c r="AP72" s="829" t="s">
        <v>530</v>
      </c>
      <c r="AQ72" s="829"/>
      <c r="AR72" s="829"/>
      <c r="AS72" s="829"/>
      <c r="AT72" s="829"/>
      <c r="AU72" s="829" t="s">
        <v>530</v>
      </c>
      <c r="AV72" s="829"/>
      <c r="AW72" s="829"/>
      <c r="AX72" s="829"/>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c r="A73" s="238">
        <v>6</v>
      </c>
      <c r="B73" s="872" t="s">
        <v>610</v>
      </c>
      <c r="C73" s="873"/>
      <c r="D73" s="873"/>
      <c r="E73" s="873"/>
      <c r="F73" s="873"/>
      <c r="G73" s="873"/>
      <c r="H73" s="873"/>
      <c r="I73" s="873"/>
      <c r="J73" s="873"/>
      <c r="K73" s="873"/>
      <c r="L73" s="873"/>
      <c r="M73" s="873"/>
      <c r="N73" s="873"/>
      <c r="O73" s="873"/>
      <c r="P73" s="874"/>
      <c r="Q73" s="875">
        <v>544</v>
      </c>
      <c r="R73" s="829"/>
      <c r="S73" s="829"/>
      <c r="T73" s="829"/>
      <c r="U73" s="829"/>
      <c r="V73" s="829">
        <v>542</v>
      </c>
      <c r="W73" s="829"/>
      <c r="X73" s="829"/>
      <c r="Y73" s="829"/>
      <c r="Z73" s="829"/>
      <c r="AA73" s="829">
        <v>2</v>
      </c>
      <c r="AB73" s="829"/>
      <c r="AC73" s="829"/>
      <c r="AD73" s="829"/>
      <c r="AE73" s="829"/>
      <c r="AF73" s="829">
        <v>2</v>
      </c>
      <c r="AG73" s="829"/>
      <c r="AH73" s="829"/>
      <c r="AI73" s="829"/>
      <c r="AJ73" s="829"/>
      <c r="AK73" s="829" t="s">
        <v>530</v>
      </c>
      <c r="AL73" s="829"/>
      <c r="AM73" s="829"/>
      <c r="AN73" s="829"/>
      <c r="AO73" s="829"/>
      <c r="AP73" s="829" t="s">
        <v>530</v>
      </c>
      <c r="AQ73" s="829"/>
      <c r="AR73" s="829"/>
      <c r="AS73" s="829"/>
      <c r="AT73" s="829"/>
      <c r="AU73" s="829" t="s">
        <v>530</v>
      </c>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c r="A74" s="238">
        <v>7</v>
      </c>
      <c r="B74" s="872" t="s">
        <v>611</v>
      </c>
      <c r="C74" s="873"/>
      <c r="D74" s="873"/>
      <c r="E74" s="873"/>
      <c r="F74" s="873"/>
      <c r="G74" s="873"/>
      <c r="H74" s="873"/>
      <c r="I74" s="873"/>
      <c r="J74" s="873"/>
      <c r="K74" s="873"/>
      <c r="L74" s="873"/>
      <c r="M74" s="873"/>
      <c r="N74" s="873"/>
      <c r="O74" s="873"/>
      <c r="P74" s="874"/>
      <c r="Q74" s="875">
        <v>21</v>
      </c>
      <c r="R74" s="829"/>
      <c r="S74" s="829"/>
      <c r="T74" s="829"/>
      <c r="U74" s="829"/>
      <c r="V74" s="829">
        <v>18</v>
      </c>
      <c r="W74" s="829"/>
      <c r="X74" s="829"/>
      <c r="Y74" s="829"/>
      <c r="Z74" s="829"/>
      <c r="AA74" s="829">
        <v>2</v>
      </c>
      <c r="AB74" s="829"/>
      <c r="AC74" s="829"/>
      <c r="AD74" s="829"/>
      <c r="AE74" s="829"/>
      <c r="AF74" s="829">
        <v>2</v>
      </c>
      <c r="AG74" s="829"/>
      <c r="AH74" s="829"/>
      <c r="AI74" s="829"/>
      <c r="AJ74" s="829"/>
      <c r="AK74" s="829">
        <v>1</v>
      </c>
      <c r="AL74" s="829"/>
      <c r="AM74" s="829"/>
      <c r="AN74" s="829"/>
      <c r="AO74" s="829"/>
      <c r="AP74" s="829" t="s">
        <v>530</v>
      </c>
      <c r="AQ74" s="829"/>
      <c r="AR74" s="829"/>
      <c r="AS74" s="829"/>
      <c r="AT74" s="829"/>
      <c r="AU74" s="829" t="s">
        <v>530</v>
      </c>
      <c r="AV74" s="829"/>
      <c r="AW74" s="829"/>
      <c r="AX74" s="829"/>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c r="A75" s="238">
        <v>8</v>
      </c>
      <c r="B75" s="872" t="s">
        <v>612</v>
      </c>
      <c r="C75" s="873"/>
      <c r="D75" s="873"/>
      <c r="E75" s="873"/>
      <c r="F75" s="873"/>
      <c r="G75" s="873"/>
      <c r="H75" s="873"/>
      <c r="I75" s="873"/>
      <c r="J75" s="873"/>
      <c r="K75" s="873"/>
      <c r="L75" s="873"/>
      <c r="M75" s="873"/>
      <c r="N75" s="873"/>
      <c r="O75" s="873"/>
      <c r="P75" s="874"/>
      <c r="Q75" s="876">
        <v>32</v>
      </c>
      <c r="R75" s="877"/>
      <c r="S75" s="877"/>
      <c r="T75" s="877"/>
      <c r="U75" s="833"/>
      <c r="V75" s="878">
        <v>31</v>
      </c>
      <c r="W75" s="877"/>
      <c r="X75" s="877"/>
      <c r="Y75" s="877"/>
      <c r="Z75" s="833"/>
      <c r="AA75" s="878">
        <v>2</v>
      </c>
      <c r="AB75" s="877"/>
      <c r="AC75" s="877"/>
      <c r="AD75" s="877"/>
      <c r="AE75" s="833"/>
      <c r="AF75" s="878">
        <v>2</v>
      </c>
      <c r="AG75" s="877"/>
      <c r="AH75" s="877"/>
      <c r="AI75" s="877"/>
      <c r="AJ75" s="833"/>
      <c r="AK75" s="878">
        <v>5</v>
      </c>
      <c r="AL75" s="877"/>
      <c r="AM75" s="877"/>
      <c r="AN75" s="877"/>
      <c r="AO75" s="833"/>
      <c r="AP75" s="878" t="s">
        <v>530</v>
      </c>
      <c r="AQ75" s="877"/>
      <c r="AR75" s="877"/>
      <c r="AS75" s="877"/>
      <c r="AT75" s="833"/>
      <c r="AU75" s="878" t="s">
        <v>530</v>
      </c>
      <c r="AV75" s="877"/>
      <c r="AW75" s="877"/>
      <c r="AX75" s="877"/>
      <c r="AY75" s="833"/>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c r="A76" s="238">
        <v>9</v>
      </c>
      <c r="B76" s="872" t="s">
        <v>613</v>
      </c>
      <c r="C76" s="873"/>
      <c r="D76" s="873"/>
      <c r="E76" s="873"/>
      <c r="F76" s="873"/>
      <c r="G76" s="873"/>
      <c r="H76" s="873"/>
      <c r="I76" s="873"/>
      <c r="J76" s="873"/>
      <c r="K76" s="873"/>
      <c r="L76" s="873"/>
      <c r="M76" s="873"/>
      <c r="N76" s="873"/>
      <c r="O76" s="873"/>
      <c r="P76" s="874"/>
      <c r="Q76" s="876">
        <v>1</v>
      </c>
      <c r="R76" s="877"/>
      <c r="S76" s="877"/>
      <c r="T76" s="877"/>
      <c r="U76" s="833"/>
      <c r="V76" s="878">
        <v>0</v>
      </c>
      <c r="W76" s="877"/>
      <c r="X76" s="877"/>
      <c r="Y76" s="877"/>
      <c r="Z76" s="833"/>
      <c r="AA76" s="878">
        <v>0</v>
      </c>
      <c r="AB76" s="877"/>
      <c r="AC76" s="877"/>
      <c r="AD76" s="877"/>
      <c r="AE76" s="833"/>
      <c r="AF76" s="878">
        <v>0</v>
      </c>
      <c r="AG76" s="877"/>
      <c r="AH76" s="877"/>
      <c r="AI76" s="877"/>
      <c r="AJ76" s="833"/>
      <c r="AK76" s="878" t="s">
        <v>530</v>
      </c>
      <c r="AL76" s="877"/>
      <c r="AM76" s="877"/>
      <c r="AN76" s="877"/>
      <c r="AO76" s="833"/>
      <c r="AP76" s="878" t="s">
        <v>530</v>
      </c>
      <c r="AQ76" s="877"/>
      <c r="AR76" s="877"/>
      <c r="AS76" s="877"/>
      <c r="AT76" s="833"/>
      <c r="AU76" s="878" t="s">
        <v>530</v>
      </c>
      <c r="AV76" s="877"/>
      <c r="AW76" s="877"/>
      <c r="AX76" s="877"/>
      <c r="AY76" s="833"/>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c r="A77" s="238">
        <v>10</v>
      </c>
      <c r="B77" s="872" t="s">
        <v>614</v>
      </c>
      <c r="C77" s="873"/>
      <c r="D77" s="873"/>
      <c r="E77" s="873"/>
      <c r="F77" s="873"/>
      <c r="G77" s="873"/>
      <c r="H77" s="873"/>
      <c r="I77" s="873"/>
      <c r="J77" s="873"/>
      <c r="K77" s="873"/>
      <c r="L77" s="873"/>
      <c r="M77" s="873"/>
      <c r="N77" s="873"/>
      <c r="O77" s="873"/>
      <c r="P77" s="874"/>
      <c r="Q77" s="876">
        <v>88</v>
      </c>
      <c r="R77" s="877"/>
      <c r="S77" s="877"/>
      <c r="T77" s="877"/>
      <c r="U77" s="833"/>
      <c r="V77" s="878">
        <v>88</v>
      </c>
      <c r="W77" s="877"/>
      <c r="X77" s="877"/>
      <c r="Y77" s="877"/>
      <c r="Z77" s="833"/>
      <c r="AA77" s="878" t="s">
        <v>530</v>
      </c>
      <c r="AB77" s="877"/>
      <c r="AC77" s="877"/>
      <c r="AD77" s="877"/>
      <c r="AE77" s="833"/>
      <c r="AF77" s="878" t="s">
        <v>530</v>
      </c>
      <c r="AG77" s="877"/>
      <c r="AH77" s="877"/>
      <c r="AI77" s="877"/>
      <c r="AJ77" s="833"/>
      <c r="AK77" s="878">
        <v>50</v>
      </c>
      <c r="AL77" s="877"/>
      <c r="AM77" s="877"/>
      <c r="AN77" s="877"/>
      <c r="AO77" s="833"/>
      <c r="AP77" s="878" t="s">
        <v>530</v>
      </c>
      <c r="AQ77" s="877"/>
      <c r="AR77" s="877"/>
      <c r="AS77" s="877"/>
      <c r="AT77" s="833"/>
      <c r="AU77" s="878" t="s">
        <v>530</v>
      </c>
      <c r="AV77" s="877"/>
      <c r="AW77" s="877"/>
      <c r="AX77" s="877"/>
      <c r="AY77" s="833"/>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c r="A78" s="238">
        <v>11</v>
      </c>
      <c r="B78" s="872" t="s">
        <v>615</v>
      </c>
      <c r="C78" s="873"/>
      <c r="D78" s="873"/>
      <c r="E78" s="873"/>
      <c r="F78" s="873"/>
      <c r="G78" s="873"/>
      <c r="H78" s="873"/>
      <c r="I78" s="873"/>
      <c r="J78" s="873"/>
      <c r="K78" s="873"/>
      <c r="L78" s="873"/>
      <c r="M78" s="873"/>
      <c r="N78" s="873"/>
      <c r="O78" s="873"/>
      <c r="P78" s="874"/>
      <c r="Q78" s="875">
        <v>212</v>
      </c>
      <c r="R78" s="829"/>
      <c r="S78" s="829"/>
      <c r="T78" s="829"/>
      <c r="U78" s="829"/>
      <c r="V78" s="829">
        <v>203</v>
      </c>
      <c r="W78" s="829"/>
      <c r="X78" s="829"/>
      <c r="Y78" s="829"/>
      <c r="Z78" s="829"/>
      <c r="AA78" s="829">
        <v>10</v>
      </c>
      <c r="AB78" s="829"/>
      <c r="AC78" s="829"/>
      <c r="AD78" s="829"/>
      <c r="AE78" s="829"/>
      <c r="AF78" s="829">
        <v>6</v>
      </c>
      <c r="AG78" s="829"/>
      <c r="AH78" s="829"/>
      <c r="AI78" s="829"/>
      <c r="AJ78" s="829"/>
      <c r="AK78" s="829" t="s">
        <v>530</v>
      </c>
      <c r="AL78" s="829"/>
      <c r="AM78" s="829"/>
      <c r="AN78" s="829"/>
      <c r="AO78" s="829"/>
      <c r="AP78" s="829">
        <v>243</v>
      </c>
      <c r="AQ78" s="829"/>
      <c r="AR78" s="829"/>
      <c r="AS78" s="829"/>
      <c r="AT78" s="829"/>
      <c r="AU78" s="829">
        <v>62</v>
      </c>
      <c r="AV78" s="829"/>
      <c r="AW78" s="829"/>
      <c r="AX78" s="829"/>
      <c r="AY78" s="829"/>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c r="A79" s="238">
        <v>12</v>
      </c>
      <c r="B79" s="872" t="s">
        <v>616</v>
      </c>
      <c r="C79" s="873"/>
      <c r="D79" s="873"/>
      <c r="E79" s="873"/>
      <c r="F79" s="873"/>
      <c r="G79" s="873"/>
      <c r="H79" s="873"/>
      <c r="I79" s="873"/>
      <c r="J79" s="873"/>
      <c r="K79" s="873"/>
      <c r="L79" s="873"/>
      <c r="M79" s="873"/>
      <c r="N79" s="873"/>
      <c r="O79" s="873"/>
      <c r="P79" s="874"/>
      <c r="Q79" s="875">
        <v>296</v>
      </c>
      <c r="R79" s="829"/>
      <c r="S79" s="829"/>
      <c r="T79" s="829"/>
      <c r="U79" s="829"/>
      <c r="V79" s="829">
        <v>278</v>
      </c>
      <c r="W79" s="829"/>
      <c r="X79" s="829"/>
      <c r="Y79" s="829"/>
      <c r="Z79" s="829"/>
      <c r="AA79" s="829">
        <v>18</v>
      </c>
      <c r="AB79" s="829"/>
      <c r="AC79" s="829"/>
      <c r="AD79" s="829"/>
      <c r="AE79" s="829"/>
      <c r="AF79" s="829">
        <v>18</v>
      </c>
      <c r="AG79" s="829"/>
      <c r="AH79" s="829"/>
      <c r="AI79" s="829"/>
      <c r="AJ79" s="829"/>
      <c r="AK79" s="829" t="s">
        <v>530</v>
      </c>
      <c r="AL79" s="829"/>
      <c r="AM79" s="829"/>
      <c r="AN79" s="829"/>
      <c r="AO79" s="829"/>
      <c r="AP79" s="829">
        <v>55</v>
      </c>
      <c r="AQ79" s="829"/>
      <c r="AR79" s="829"/>
      <c r="AS79" s="829"/>
      <c r="AT79" s="829"/>
      <c r="AU79" s="829">
        <v>8</v>
      </c>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c r="A80" s="238">
        <v>13</v>
      </c>
      <c r="B80" s="872" t="s">
        <v>617</v>
      </c>
      <c r="C80" s="873"/>
      <c r="D80" s="873"/>
      <c r="E80" s="873"/>
      <c r="F80" s="873"/>
      <c r="G80" s="873"/>
      <c r="H80" s="873"/>
      <c r="I80" s="873"/>
      <c r="J80" s="873"/>
      <c r="K80" s="873"/>
      <c r="L80" s="873"/>
      <c r="M80" s="873"/>
      <c r="N80" s="873"/>
      <c r="O80" s="873"/>
      <c r="P80" s="874"/>
      <c r="Q80" s="875">
        <v>203</v>
      </c>
      <c r="R80" s="829"/>
      <c r="S80" s="829"/>
      <c r="T80" s="829"/>
      <c r="U80" s="829"/>
      <c r="V80" s="829">
        <v>186</v>
      </c>
      <c r="W80" s="829"/>
      <c r="X80" s="829"/>
      <c r="Y80" s="829"/>
      <c r="Z80" s="829"/>
      <c r="AA80" s="829">
        <v>18</v>
      </c>
      <c r="AB80" s="829"/>
      <c r="AC80" s="829"/>
      <c r="AD80" s="829"/>
      <c r="AE80" s="829"/>
      <c r="AF80" s="829">
        <v>18</v>
      </c>
      <c r="AG80" s="829"/>
      <c r="AH80" s="829"/>
      <c r="AI80" s="829"/>
      <c r="AJ80" s="829"/>
      <c r="AK80" s="829" t="s">
        <v>530</v>
      </c>
      <c r="AL80" s="829"/>
      <c r="AM80" s="829"/>
      <c r="AN80" s="829"/>
      <c r="AO80" s="829"/>
      <c r="AP80" s="829">
        <v>59</v>
      </c>
      <c r="AQ80" s="829"/>
      <c r="AR80" s="829"/>
      <c r="AS80" s="829"/>
      <c r="AT80" s="829"/>
      <c r="AU80" s="829">
        <v>7</v>
      </c>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c r="A81" s="238">
        <v>14</v>
      </c>
      <c r="B81" s="872" t="s">
        <v>618</v>
      </c>
      <c r="C81" s="873"/>
      <c r="D81" s="873"/>
      <c r="E81" s="873"/>
      <c r="F81" s="873"/>
      <c r="G81" s="873"/>
      <c r="H81" s="873"/>
      <c r="I81" s="873"/>
      <c r="J81" s="873"/>
      <c r="K81" s="873"/>
      <c r="L81" s="873"/>
      <c r="M81" s="873"/>
      <c r="N81" s="873"/>
      <c r="O81" s="873"/>
      <c r="P81" s="874"/>
      <c r="Q81" s="875">
        <v>433</v>
      </c>
      <c r="R81" s="829"/>
      <c r="S81" s="829"/>
      <c r="T81" s="829"/>
      <c r="U81" s="829"/>
      <c r="V81" s="829">
        <v>333</v>
      </c>
      <c r="W81" s="829"/>
      <c r="X81" s="829"/>
      <c r="Y81" s="829"/>
      <c r="Z81" s="829"/>
      <c r="AA81" s="829">
        <v>100</v>
      </c>
      <c r="AB81" s="829"/>
      <c r="AC81" s="829"/>
      <c r="AD81" s="829"/>
      <c r="AE81" s="829"/>
      <c r="AF81" s="829">
        <v>91</v>
      </c>
      <c r="AG81" s="829"/>
      <c r="AH81" s="829"/>
      <c r="AI81" s="829"/>
      <c r="AJ81" s="829"/>
      <c r="AK81" s="829" t="s">
        <v>530</v>
      </c>
      <c r="AL81" s="829"/>
      <c r="AM81" s="829"/>
      <c r="AN81" s="829"/>
      <c r="AO81" s="829"/>
      <c r="AP81" s="829">
        <v>299</v>
      </c>
      <c r="AQ81" s="829"/>
      <c r="AR81" s="829"/>
      <c r="AS81" s="829"/>
      <c r="AT81" s="829"/>
      <c r="AU81" s="829">
        <v>213</v>
      </c>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c r="A82" s="238">
        <v>15</v>
      </c>
      <c r="B82" s="872" t="s">
        <v>619</v>
      </c>
      <c r="C82" s="873"/>
      <c r="D82" s="873"/>
      <c r="E82" s="873"/>
      <c r="F82" s="873"/>
      <c r="G82" s="873"/>
      <c r="H82" s="873"/>
      <c r="I82" s="873"/>
      <c r="J82" s="873"/>
      <c r="K82" s="873"/>
      <c r="L82" s="873"/>
      <c r="M82" s="873"/>
      <c r="N82" s="873"/>
      <c r="O82" s="873"/>
      <c r="P82" s="874"/>
      <c r="Q82" s="875">
        <v>2124</v>
      </c>
      <c r="R82" s="829"/>
      <c r="S82" s="829"/>
      <c r="T82" s="829"/>
      <c r="U82" s="829"/>
      <c r="V82" s="829">
        <v>2063</v>
      </c>
      <c r="W82" s="829"/>
      <c r="X82" s="829"/>
      <c r="Y82" s="829"/>
      <c r="Z82" s="829"/>
      <c r="AA82" s="829">
        <v>61</v>
      </c>
      <c r="AB82" s="829"/>
      <c r="AC82" s="829"/>
      <c r="AD82" s="829"/>
      <c r="AE82" s="829"/>
      <c r="AF82" s="829">
        <v>26</v>
      </c>
      <c r="AG82" s="829"/>
      <c r="AH82" s="829"/>
      <c r="AI82" s="829"/>
      <c r="AJ82" s="829"/>
      <c r="AK82" s="829" t="s">
        <v>530</v>
      </c>
      <c r="AL82" s="829"/>
      <c r="AM82" s="829"/>
      <c r="AN82" s="829"/>
      <c r="AO82" s="829"/>
      <c r="AP82" s="829">
        <v>214</v>
      </c>
      <c r="AQ82" s="829"/>
      <c r="AR82" s="829"/>
      <c r="AS82" s="829"/>
      <c r="AT82" s="829"/>
      <c r="AU82" s="829">
        <v>184</v>
      </c>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c r="A83" s="238">
        <v>16</v>
      </c>
      <c r="B83" s="872" t="s">
        <v>620</v>
      </c>
      <c r="C83" s="873"/>
      <c r="D83" s="873"/>
      <c r="E83" s="873"/>
      <c r="F83" s="873"/>
      <c r="G83" s="873"/>
      <c r="H83" s="873"/>
      <c r="I83" s="873"/>
      <c r="J83" s="873"/>
      <c r="K83" s="873"/>
      <c r="L83" s="873"/>
      <c r="M83" s="873"/>
      <c r="N83" s="873"/>
      <c r="O83" s="873"/>
      <c r="P83" s="874"/>
      <c r="Q83" s="875">
        <v>10</v>
      </c>
      <c r="R83" s="829"/>
      <c r="S83" s="829"/>
      <c r="T83" s="829"/>
      <c r="U83" s="829"/>
      <c r="V83" s="829">
        <v>8</v>
      </c>
      <c r="W83" s="829"/>
      <c r="X83" s="829"/>
      <c r="Y83" s="829"/>
      <c r="Z83" s="829"/>
      <c r="AA83" s="829">
        <v>2</v>
      </c>
      <c r="AB83" s="829"/>
      <c r="AC83" s="829"/>
      <c r="AD83" s="829"/>
      <c r="AE83" s="829"/>
      <c r="AF83" s="829">
        <v>2</v>
      </c>
      <c r="AG83" s="829"/>
      <c r="AH83" s="829"/>
      <c r="AI83" s="829"/>
      <c r="AJ83" s="829"/>
      <c r="AK83" s="829" t="s">
        <v>530</v>
      </c>
      <c r="AL83" s="829"/>
      <c r="AM83" s="829"/>
      <c r="AN83" s="829"/>
      <c r="AO83" s="829"/>
      <c r="AP83" s="829" t="s">
        <v>530</v>
      </c>
      <c r="AQ83" s="829"/>
      <c r="AR83" s="829"/>
      <c r="AS83" s="829"/>
      <c r="AT83" s="829"/>
      <c r="AU83" s="829" t="s">
        <v>530</v>
      </c>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c r="A84" s="238">
        <v>17</v>
      </c>
      <c r="B84" s="872" t="s">
        <v>621</v>
      </c>
      <c r="C84" s="873"/>
      <c r="D84" s="873"/>
      <c r="E84" s="873"/>
      <c r="F84" s="873"/>
      <c r="G84" s="873"/>
      <c r="H84" s="873"/>
      <c r="I84" s="873"/>
      <c r="J84" s="873"/>
      <c r="K84" s="873"/>
      <c r="L84" s="873"/>
      <c r="M84" s="873"/>
      <c r="N84" s="873"/>
      <c r="O84" s="873"/>
      <c r="P84" s="874"/>
      <c r="Q84" s="875">
        <v>161</v>
      </c>
      <c r="R84" s="829"/>
      <c r="S84" s="829"/>
      <c r="T84" s="829"/>
      <c r="U84" s="829"/>
      <c r="V84" s="829">
        <v>99</v>
      </c>
      <c r="W84" s="829"/>
      <c r="X84" s="829"/>
      <c r="Y84" s="829"/>
      <c r="Z84" s="829"/>
      <c r="AA84" s="829">
        <v>62</v>
      </c>
      <c r="AB84" s="829"/>
      <c r="AC84" s="829"/>
      <c r="AD84" s="829"/>
      <c r="AE84" s="829"/>
      <c r="AF84" s="829">
        <v>62</v>
      </c>
      <c r="AG84" s="829"/>
      <c r="AH84" s="829"/>
      <c r="AI84" s="829"/>
      <c r="AJ84" s="829"/>
      <c r="AK84" s="829" t="s">
        <v>530</v>
      </c>
      <c r="AL84" s="829"/>
      <c r="AM84" s="829"/>
      <c r="AN84" s="829"/>
      <c r="AO84" s="829"/>
      <c r="AP84" s="829" t="s">
        <v>530</v>
      </c>
      <c r="AQ84" s="829"/>
      <c r="AR84" s="829"/>
      <c r="AS84" s="829"/>
      <c r="AT84" s="829"/>
      <c r="AU84" s="829" t="s">
        <v>530</v>
      </c>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c r="A85" s="238">
        <v>18</v>
      </c>
      <c r="B85" s="872" t="s">
        <v>622</v>
      </c>
      <c r="C85" s="873"/>
      <c r="D85" s="873"/>
      <c r="E85" s="873"/>
      <c r="F85" s="873"/>
      <c r="G85" s="873"/>
      <c r="H85" s="873"/>
      <c r="I85" s="873"/>
      <c r="J85" s="873"/>
      <c r="K85" s="873"/>
      <c r="L85" s="873"/>
      <c r="M85" s="873"/>
      <c r="N85" s="873"/>
      <c r="O85" s="873"/>
      <c r="P85" s="874"/>
      <c r="Q85" s="875">
        <v>86</v>
      </c>
      <c r="R85" s="829"/>
      <c r="S85" s="829"/>
      <c r="T85" s="829"/>
      <c r="U85" s="829"/>
      <c r="V85" s="829">
        <v>68</v>
      </c>
      <c r="W85" s="829"/>
      <c r="X85" s="829"/>
      <c r="Y85" s="829"/>
      <c r="Z85" s="829"/>
      <c r="AA85" s="829">
        <v>18</v>
      </c>
      <c r="AB85" s="829"/>
      <c r="AC85" s="829"/>
      <c r="AD85" s="829"/>
      <c r="AE85" s="829"/>
      <c r="AF85" s="829">
        <v>18</v>
      </c>
      <c r="AG85" s="829"/>
      <c r="AH85" s="829"/>
      <c r="AI85" s="829"/>
      <c r="AJ85" s="829"/>
      <c r="AK85" s="829" t="s">
        <v>530</v>
      </c>
      <c r="AL85" s="829"/>
      <c r="AM85" s="829"/>
      <c r="AN85" s="829"/>
      <c r="AO85" s="829"/>
      <c r="AP85" s="829" t="s">
        <v>530</v>
      </c>
      <c r="AQ85" s="829"/>
      <c r="AR85" s="829"/>
      <c r="AS85" s="829"/>
      <c r="AT85" s="829"/>
      <c r="AU85" s="829" t="s">
        <v>530</v>
      </c>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c r="A86" s="238">
        <v>19</v>
      </c>
      <c r="B86" s="872" t="s">
        <v>623</v>
      </c>
      <c r="C86" s="873"/>
      <c r="D86" s="873"/>
      <c r="E86" s="873"/>
      <c r="F86" s="873"/>
      <c r="G86" s="873"/>
      <c r="H86" s="873"/>
      <c r="I86" s="873"/>
      <c r="J86" s="873"/>
      <c r="K86" s="873"/>
      <c r="L86" s="873"/>
      <c r="M86" s="873"/>
      <c r="N86" s="873"/>
      <c r="O86" s="873"/>
      <c r="P86" s="874"/>
      <c r="Q86" s="875">
        <v>225614</v>
      </c>
      <c r="R86" s="829"/>
      <c r="S86" s="829"/>
      <c r="T86" s="829"/>
      <c r="U86" s="829"/>
      <c r="V86" s="829">
        <v>216457</v>
      </c>
      <c r="W86" s="829"/>
      <c r="X86" s="829"/>
      <c r="Y86" s="829"/>
      <c r="Z86" s="829"/>
      <c r="AA86" s="829">
        <v>9156</v>
      </c>
      <c r="AB86" s="829"/>
      <c r="AC86" s="829"/>
      <c r="AD86" s="829"/>
      <c r="AE86" s="829"/>
      <c r="AF86" s="829">
        <v>9156</v>
      </c>
      <c r="AG86" s="829"/>
      <c r="AH86" s="829"/>
      <c r="AI86" s="829"/>
      <c r="AJ86" s="829"/>
      <c r="AK86" s="829" t="s">
        <v>530</v>
      </c>
      <c r="AL86" s="829"/>
      <c r="AM86" s="829"/>
      <c r="AN86" s="829"/>
      <c r="AO86" s="829"/>
      <c r="AP86" s="829" t="s">
        <v>530</v>
      </c>
      <c r="AQ86" s="829"/>
      <c r="AR86" s="829"/>
      <c r="AS86" s="829"/>
      <c r="AT86" s="829"/>
      <c r="AU86" s="829" t="s">
        <v>530</v>
      </c>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c r="A88" s="240" t="s">
        <v>392</v>
      </c>
      <c r="B88" s="789" t="s">
        <v>427</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10069</v>
      </c>
      <c r="AG88" s="843"/>
      <c r="AH88" s="843"/>
      <c r="AI88" s="843"/>
      <c r="AJ88" s="843"/>
      <c r="AK88" s="840"/>
      <c r="AL88" s="840"/>
      <c r="AM88" s="840"/>
      <c r="AN88" s="840"/>
      <c r="AO88" s="840"/>
      <c r="AP88" s="843">
        <v>870</v>
      </c>
      <c r="AQ88" s="843"/>
      <c r="AR88" s="843"/>
      <c r="AS88" s="843"/>
      <c r="AT88" s="843"/>
      <c r="AU88" s="843">
        <v>474</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428</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143</v>
      </c>
      <c r="CS102" s="851"/>
      <c r="CT102" s="851"/>
      <c r="CU102" s="851"/>
      <c r="CV102" s="890"/>
      <c r="CW102" s="889" t="s">
        <v>595</v>
      </c>
      <c r="CX102" s="851"/>
      <c r="CY102" s="851"/>
      <c r="CZ102" s="851"/>
      <c r="DA102" s="890"/>
      <c r="DB102" s="889" t="s">
        <v>595</v>
      </c>
      <c r="DC102" s="851"/>
      <c r="DD102" s="851"/>
      <c r="DE102" s="851"/>
      <c r="DF102" s="890"/>
      <c r="DG102" s="889" t="s">
        <v>595</v>
      </c>
      <c r="DH102" s="851"/>
      <c r="DI102" s="851"/>
      <c r="DJ102" s="851"/>
      <c r="DK102" s="890"/>
      <c r="DL102" s="889" t="s">
        <v>595</v>
      </c>
      <c r="DM102" s="851"/>
      <c r="DN102" s="851"/>
      <c r="DO102" s="851"/>
      <c r="DP102" s="890"/>
      <c r="DQ102" s="889" t="s">
        <v>595</v>
      </c>
      <c r="DR102" s="851"/>
      <c r="DS102" s="851"/>
      <c r="DT102" s="851"/>
      <c r="DU102" s="890"/>
      <c r="DV102" s="789"/>
      <c r="DW102" s="790"/>
      <c r="DX102" s="790"/>
      <c r="DY102" s="790"/>
      <c r="DZ102" s="913"/>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429</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430</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6" t="s">
        <v>433</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434</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c r="A109" s="911" t="s">
        <v>435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436</v>
      </c>
      <c r="AB109" s="892"/>
      <c r="AC109" s="892"/>
      <c r="AD109" s="892"/>
      <c r="AE109" s="893"/>
      <c r="AF109" s="891" t="s">
        <v>437</v>
      </c>
      <c r="AG109" s="892"/>
      <c r="AH109" s="892"/>
      <c r="AI109" s="892"/>
      <c r="AJ109" s="893"/>
      <c r="AK109" s="891" t="s">
        <v>309</v>
      </c>
      <c r="AL109" s="892"/>
      <c r="AM109" s="892"/>
      <c r="AN109" s="892"/>
      <c r="AO109" s="893"/>
      <c r="AP109" s="891" t="s">
        <v>438</v>
      </c>
      <c r="AQ109" s="892"/>
      <c r="AR109" s="892"/>
      <c r="AS109" s="892"/>
      <c r="AT109" s="894"/>
      <c r="AU109" s="911" t="s">
        <v>435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436</v>
      </c>
      <c r="BR109" s="892"/>
      <c r="BS109" s="892"/>
      <c r="BT109" s="892"/>
      <c r="BU109" s="893"/>
      <c r="BV109" s="891" t="s">
        <v>437</v>
      </c>
      <c r="BW109" s="892"/>
      <c r="BX109" s="892"/>
      <c r="BY109" s="892"/>
      <c r="BZ109" s="893"/>
      <c r="CA109" s="891" t="s">
        <v>309</v>
      </c>
      <c r="CB109" s="892"/>
      <c r="CC109" s="892"/>
      <c r="CD109" s="892"/>
      <c r="CE109" s="893"/>
      <c r="CF109" s="912" t="s">
        <v>438</v>
      </c>
      <c r="CG109" s="912"/>
      <c r="CH109" s="912"/>
      <c r="CI109" s="912"/>
      <c r="CJ109" s="912"/>
      <c r="CK109" s="891" t="s">
        <v>439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436</v>
      </c>
      <c r="DH109" s="892"/>
      <c r="DI109" s="892"/>
      <c r="DJ109" s="892"/>
      <c r="DK109" s="893"/>
      <c r="DL109" s="891" t="s">
        <v>437</v>
      </c>
      <c r="DM109" s="892"/>
      <c r="DN109" s="892"/>
      <c r="DO109" s="892"/>
      <c r="DP109" s="893"/>
      <c r="DQ109" s="891" t="s">
        <v>309</v>
      </c>
      <c r="DR109" s="892"/>
      <c r="DS109" s="892"/>
      <c r="DT109" s="892"/>
      <c r="DU109" s="893"/>
      <c r="DV109" s="891" t="s">
        <v>438</v>
      </c>
      <c r="DW109" s="892"/>
      <c r="DX109" s="892"/>
      <c r="DY109" s="892"/>
      <c r="DZ109" s="894"/>
    </row>
    <row r="110" spans="1:131" s="230" customFormat="1" ht="26.25" customHeight="1">
      <c r="A110" s="895" t="s">
        <v>440</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1835783</v>
      </c>
      <c r="AB110" s="899"/>
      <c r="AC110" s="899"/>
      <c r="AD110" s="899"/>
      <c r="AE110" s="900"/>
      <c r="AF110" s="901">
        <v>1746002</v>
      </c>
      <c r="AG110" s="899"/>
      <c r="AH110" s="899"/>
      <c r="AI110" s="899"/>
      <c r="AJ110" s="900"/>
      <c r="AK110" s="901">
        <v>1829167</v>
      </c>
      <c r="AL110" s="899"/>
      <c r="AM110" s="899"/>
      <c r="AN110" s="899"/>
      <c r="AO110" s="900"/>
      <c r="AP110" s="902">
        <v>20.2</v>
      </c>
      <c r="AQ110" s="903"/>
      <c r="AR110" s="903"/>
      <c r="AS110" s="903"/>
      <c r="AT110" s="904"/>
      <c r="AU110" s="905" t="s">
        <v>74</v>
      </c>
      <c r="AV110" s="906"/>
      <c r="AW110" s="906"/>
      <c r="AX110" s="906"/>
      <c r="AY110" s="906"/>
      <c r="AZ110" s="928" t="s">
        <v>441</v>
      </c>
      <c r="BA110" s="896"/>
      <c r="BB110" s="896"/>
      <c r="BC110" s="896"/>
      <c r="BD110" s="896"/>
      <c r="BE110" s="896"/>
      <c r="BF110" s="896"/>
      <c r="BG110" s="896"/>
      <c r="BH110" s="896"/>
      <c r="BI110" s="896"/>
      <c r="BJ110" s="896"/>
      <c r="BK110" s="896"/>
      <c r="BL110" s="896"/>
      <c r="BM110" s="896"/>
      <c r="BN110" s="896"/>
      <c r="BO110" s="896"/>
      <c r="BP110" s="897"/>
      <c r="BQ110" s="929">
        <v>23522906</v>
      </c>
      <c r="BR110" s="930"/>
      <c r="BS110" s="930"/>
      <c r="BT110" s="930"/>
      <c r="BU110" s="930"/>
      <c r="BV110" s="930">
        <v>23222186</v>
      </c>
      <c r="BW110" s="930"/>
      <c r="BX110" s="930"/>
      <c r="BY110" s="930"/>
      <c r="BZ110" s="930"/>
      <c r="CA110" s="930">
        <v>22500087</v>
      </c>
      <c r="CB110" s="930"/>
      <c r="CC110" s="930"/>
      <c r="CD110" s="930"/>
      <c r="CE110" s="930"/>
      <c r="CF110" s="943">
        <v>248.6</v>
      </c>
      <c r="CG110" s="944"/>
      <c r="CH110" s="944"/>
      <c r="CI110" s="944"/>
      <c r="CJ110" s="944"/>
      <c r="CK110" s="945" t="s">
        <v>442</v>
      </c>
      <c r="CL110" s="946"/>
      <c r="CM110" s="928" t="s">
        <v>443</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444</v>
      </c>
      <c r="DH110" s="930"/>
      <c r="DI110" s="930"/>
      <c r="DJ110" s="930"/>
      <c r="DK110" s="930"/>
      <c r="DL110" s="930" t="s">
        <v>394</v>
      </c>
      <c r="DM110" s="930"/>
      <c r="DN110" s="930"/>
      <c r="DO110" s="930"/>
      <c r="DP110" s="930"/>
      <c r="DQ110" s="930" t="s">
        <v>445</v>
      </c>
      <c r="DR110" s="930"/>
      <c r="DS110" s="930"/>
      <c r="DT110" s="930"/>
      <c r="DU110" s="930"/>
      <c r="DV110" s="931" t="s">
        <v>419</v>
      </c>
      <c r="DW110" s="931"/>
      <c r="DX110" s="931"/>
      <c r="DY110" s="931"/>
      <c r="DZ110" s="932"/>
    </row>
    <row r="111" spans="1:131" s="230" customFormat="1" ht="26.25" customHeight="1">
      <c r="A111" s="933" t="s">
        <v>446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444</v>
      </c>
      <c r="AB111" s="937"/>
      <c r="AC111" s="937"/>
      <c r="AD111" s="937"/>
      <c r="AE111" s="938"/>
      <c r="AF111" s="939" t="s">
        <v>447</v>
      </c>
      <c r="AG111" s="937"/>
      <c r="AH111" s="937"/>
      <c r="AI111" s="937"/>
      <c r="AJ111" s="938"/>
      <c r="AK111" s="939" t="s">
        <v>444</v>
      </c>
      <c r="AL111" s="937"/>
      <c r="AM111" s="937"/>
      <c r="AN111" s="937"/>
      <c r="AO111" s="938"/>
      <c r="AP111" s="940" t="s">
        <v>445</v>
      </c>
      <c r="AQ111" s="941"/>
      <c r="AR111" s="941"/>
      <c r="AS111" s="941"/>
      <c r="AT111" s="942"/>
      <c r="AU111" s="907"/>
      <c r="AV111" s="908"/>
      <c r="AW111" s="908"/>
      <c r="AX111" s="908"/>
      <c r="AY111" s="908"/>
      <c r="AZ111" s="921" t="s">
        <v>448</v>
      </c>
      <c r="BA111" s="922"/>
      <c r="BB111" s="922"/>
      <c r="BC111" s="922"/>
      <c r="BD111" s="922"/>
      <c r="BE111" s="922"/>
      <c r="BF111" s="922"/>
      <c r="BG111" s="922"/>
      <c r="BH111" s="922"/>
      <c r="BI111" s="922"/>
      <c r="BJ111" s="922"/>
      <c r="BK111" s="922"/>
      <c r="BL111" s="922"/>
      <c r="BM111" s="922"/>
      <c r="BN111" s="922"/>
      <c r="BO111" s="922"/>
      <c r="BP111" s="923"/>
      <c r="BQ111" s="924" t="s">
        <v>447</v>
      </c>
      <c r="BR111" s="925"/>
      <c r="BS111" s="925"/>
      <c r="BT111" s="925"/>
      <c r="BU111" s="925"/>
      <c r="BV111" s="925" t="s">
        <v>444</v>
      </c>
      <c r="BW111" s="925"/>
      <c r="BX111" s="925"/>
      <c r="BY111" s="925"/>
      <c r="BZ111" s="925"/>
      <c r="CA111" s="925" t="s">
        <v>444</v>
      </c>
      <c r="CB111" s="925"/>
      <c r="CC111" s="925"/>
      <c r="CD111" s="925"/>
      <c r="CE111" s="925"/>
      <c r="CF111" s="919" t="s">
        <v>419</v>
      </c>
      <c r="CG111" s="920"/>
      <c r="CH111" s="920"/>
      <c r="CI111" s="920"/>
      <c r="CJ111" s="920"/>
      <c r="CK111" s="947"/>
      <c r="CL111" s="948"/>
      <c r="CM111" s="921" t="s">
        <v>449</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445</v>
      </c>
      <c r="DH111" s="925"/>
      <c r="DI111" s="925"/>
      <c r="DJ111" s="925"/>
      <c r="DK111" s="925"/>
      <c r="DL111" s="925" t="s">
        <v>445</v>
      </c>
      <c r="DM111" s="925"/>
      <c r="DN111" s="925"/>
      <c r="DO111" s="925"/>
      <c r="DP111" s="925"/>
      <c r="DQ111" s="925" t="s">
        <v>394</v>
      </c>
      <c r="DR111" s="925"/>
      <c r="DS111" s="925"/>
      <c r="DT111" s="925"/>
      <c r="DU111" s="925"/>
      <c r="DV111" s="926" t="s">
        <v>394</v>
      </c>
      <c r="DW111" s="926"/>
      <c r="DX111" s="926"/>
      <c r="DY111" s="926"/>
      <c r="DZ111" s="927"/>
    </row>
    <row r="112" spans="1:131" s="230" customFormat="1" ht="26.25" customHeight="1">
      <c r="A112" s="951" t="s">
        <v>450</v>
      </c>
      <c r="B112" s="952"/>
      <c r="C112" s="922" t="s">
        <v>451</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445</v>
      </c>
      <c r="AB112" s="958"/>
      <c r="AC112" s="958"/>
      <c r="AD112" s="958"/>
      <c r="AE112" s="959"/>
      <c r="AF112" s="960" t="s">
        <v>444</v>
      </c>
      <c r="AG112" s="958"/>
      <c r="AH112" s="958"/>
      <c r="AI112" s="958"/>
      <c r="AJ112" s="959"/>
      <c r="AK112" s="960" t="s">
        <v>447</v>
      </c>
      <c r="AL112" s="958"/>
      <c r="AM112" s="958"/>
      <c r="AN112" s="958"/>
      <c r="AO112" s="959"/>
      <c r="AP112" s="961" t="s">
        <v>394</v>
      </c>
      <c r="AQ112" s="962"/>
      <c r="AR112" s="962"/>
      <c r="AS112" s="962"/>
      <c r="AT112" s="963"/>
      <c r="AU112" s="907"/>
      <c r="AV112" s="908"/>
      <c r="AW112" s="908"/>
      <c r="AX112" s="908"/>
      <c r="AY112" s="908"/>
      <c r="AZ112" s="921" t="s">
        <v>452</v>
      </c>
      <c r="BA112" s="922"/>
      <c r="BB112" s="922"/>
      <c r="BC112" s="922"/>
      <c r="BD112" s="922"/>
      <c r="BE112" s="922"/>
      <c r="BF112" s="922"/>
      <c r="BG112" s="922"/>
      <c r="BH112" s="922"/>
      <c r="BI112" s="922"/>
      <c r="BJ112" s="922"/>
      <c r="BK112" s="922"/>
      <c r="BL112" s="922"/>
      <c r="BM112" s="922"/>
      <c r="BN112" s="922"/>
      <c r="BO112" s="922"/>
      <c r="BP112" s="923"/>
      <c r="BQ112" s="924">
        <v>4500962</v>
      </c>
      <c r="BR112" s="925"/>
      <c r="BS112" s="925"/>
      <c r="BT112" s="925"/>
      <c r="BU112" s="925"/>
      <c r="BV112" s="925">
        <v>3330952</v>
      </c>
      <c r="BW112" s="925"/>
      <c r="BX112" s="925"/>
      <c r="BY112" s="925"/>
      <c r="BZ112" s="925"/>
      <c r="CA112" s="925">
        <v>2429275</v>
      </c>
      <c r="CB112" s="925"/>
      <c r="CC112" s="925"/>
      <c r="CD112" s="925"/>
      <c r="CE112" s="925"/>
      <c r="CF112" s="919">
        <v>26.8</v>
      </c>
      <c r="CG112" s="920"/>
      <c r="CH112" s="920"/>
      <c r="CI112" s="920"/>
      <c r="CJ112" s="920"/>
      <c r="CK112" s="947"/>
      <c r="CL112" s="948"/>
      <c r="CM112" s="921" t="s">
        <v>453</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394</v>
      </c>
      <c r="DH112" s="925"/>
      <c r="DI112" s="925"/>
      <c r="DJ112" s="925"/>
      <c r="DK112" s="925"/>
      <c r="DL112" s="925" t="s">
        <v>444</v>
      </c>
      <c r="DM112" s="925"/>
      <c r="DN112" s="925"/>
      <c r="DO112" s="925"/>
      <c r="DP112" s="925"/>
      <c r="DQ112" s="925" t="s">
        <v>444</v>
      </c>
      <c r="DR112" s="925"/>
      <c r="DS112" s="925"/>
      <c r="DT112" s="925"/>
      <c r="DU112" s="925"/>
      <c r="DV112" s="926" t="s">
        <v>394</v>
      </c>
      <c r="DW112" s="926"/>
      <c r="DX112" s="926"/>
      <c r="DY112" s="926"/>
      <c r="DZ112" s="927"/>
    </row>
    <row r="113" spans="1:130" s="230" customFormat="1" ht="26.25" customHeight="1">
      <c r="A113" s="953"/>
      <c r="B113" s="954"/>
      <c r="C113" s="922" t="s">
        <v>454</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388081</v>
      </c>
      <c r="AB113" s="937"/>
      <c r="AC113" s="937"/>
      <c r="AD113" s="937"/>
      <c r="AE113" s="938"/>
      <c r="AF113" s="939">
        <v>382941</v>
      </c>
      <c r="AG113" s="937"/>
      <c r="AH113" s="937"/>
      <c r="AI113" s="937"/>
      <c r="AJ113" s="938"/>
      <c r="AK113" s="939">
        <v>385944</v>
      </c>
      <c r="AL113" s="937"/>
      <c r="AM113" s="937"/>
      <c r="AN113" s="937"/>
      <c r="AO113" s="938"/>
      <c r="AP113" s="940">
        <v>4.3</v>
      </c>
      <c r="AQ113" s="941"/>
      <c r="AR113" s="941"/>
      <c r="AS113" s="941"/>
      <c r="AT113" s="942"/>
      <c r="AU113" s="907"/>
      <c r="AV113" s="908"/>
      <c r="AW113" s="908"/>
      <c r="AX113" s="908"/>
      <c r="AY113" s="908"/>
      <c r="AZ113" s="921" t="s">
        <v>455</v>
      </c>
      <c r="BA113" s="922"/>
      <c r="BB113" s="922"/>
      <c r="BC113" s="922"/>
      <c r="BD113" s="922"/>
      <c r="BE113" s="922"/>
      <c r="BF113" s="922"/>
      <c r="BG113" s="922"/>
      <c r="BH113" s="922"/>
      <c r="BI113" s="922"/>
      <c r="BJ113" s="922"/>
      <c r="BK113" s="922"/>
      <c r="BL113" s="922"/>
      <c r="BM113" s="922"/>
      <c r="BN113" s="922"/>
      <c r="BO113" s="922"/>
      <c r="BP113" s="923"/>
      <c r="BQ113" s="924">
        <v>670453</v>
      </c>
      <c r="BR113" s="925"/>
      <c r="BS113" s="925"/>
      <c r="BT113" s="925"/>
      <c r="BU113" s="925"/>
      <c r="BV113" s="925">
        <v>547414</v>
      </c>
      <c r="BW113" s="925"/>
      <c r="BX113" s="925"/>
      <c r="BY113" s="925"/>
      <c r="BZ113" s="925"/>
      <c r="CA113" s="925">
        <v>473136</v>
      </c>
      <c r="CB113" s="925"/>
      <c r="CC113" s="925"/>
      <c r="CD113" s="925"/>
      <c r="CE113" s="925"/>
      <c r="CF113" s="919">
        <v>5.2</v>
      </c>
      <c r="CG113" s="920"/>
      <c r="CH113" s="920"/>
      <c r="CI113" s="920"/>
      <c r="CJ113" s="920"/>
      <c r="CK113" s="947"/>
      <c r="CL113" s="948"/>
      <c r="CM113" s="921" t="s">
        <v>456</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444</v>
      </c>
      <c r="DH113" s="958"/>
      <c r="DI113" s="958"/>
      <c r="DJ113" s="958"/>
      <c r="DK113" s="959"/>
      <c r="DL113" s="960" t="s">
        <v>419</v>
      </c>
      <c r="DM113" s="958"/>
      <c r="DN113" s="958"/>
      <c r="DO113" s="958"/>
      <c r="DP113" s="959"/>
      <c r="DQ113" s="960" t="s">
        <v>394</v>
      </c>
      <c r="DR113" s="958"/>
      <c r="DS113" s="958"/>
      <c r="DT113" s="958"/>
      <c r="DU113" s="959"/>
      <c r="DV113" s="961" t="s">
        <v>447</v>
      </c>
      <c r="DW113" s="962"/>
      <c r="DX113" s="962"/>
      <c r="DY113" s="962"/>
      <c r="DZ113" s="963"/>
    </row>
    <row r="114" spans="1:130" s="230" customFormat="1" ht="26.25" customHeight="1">
      <c r="A114" s="953"/>
      <c r="B114" s="954"/>
      <c r="C114" s="922" t="s">
        <v>457</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118598</v>
      </c>
      <c r="AB114" s="958"/>
      <c r="AC114" s="958"/>
      <c r="AD114" s="958"/>
      <c r="AE114" s="959"/>
      <c r="AF114" s="960">
        <v>127210</v>
      </c>
      <c r="AG114" s="958"/>
      <c r="AH114" s="958"/>
      <c r="AI114" s="958"/>
      <c r="AJ114" s="959"/>
      <c r="AK114" s="960">
        <v>105022</v>
      </c>
      <c r="AL114" s="958"/>
      <c r="AM114" s="958"/>
      <c r="AN114" s="958"/>
      <c r="AO114" s="959"/>
      <c r="AP114" s="961">
        <v>1.2</v>
      </c>
      <c r="AQ114" s="962"/>
      <c r="AR114" s="962"/>
      <c r="AS114" s="962"/>
      <c r="AT114" s="963"/>
      <c r="AU114" s="907"/>
      <c r="AV114" s="908"/>
      <c r="AW114" s="908"/>
      <c r="AX114" s="908"/>
      <c r="AY114" s="908"/>
      <c r="AZ114" s="921" t="s">
        <v>458</v>
      </c>
      <c r="BA114" s="922"/>
      <c r="BB114" s="922"/>
      <c r="BC114" s="922"/>
      <c r="BD114" s="922"/>
      <c r="BE114" s="922"/>
      <c r="BF114" s="922"/>
      <c r="BG114" s="922"/>
      <c r="BH114" s="922"/>
      <c r="BI114" s="922"/>
      <c r="BJ114" s="922"/>
      <c r="BK114" s="922"/>
      <c r="BL114" s="922"/>
      <c r="BM114" s="922"/>
      <c r="BN114" s="922"/>
      <c r="BO114" s="922"/>
      <c r="BP114" s="923"/>
      <c r="BQ114" s="924">
        <v>1640837</v>
      </c>
      <c r="BR114" s="925"/>
      <c r="BS114" s="925"/>
      <c r="BT114" s="925"/>
      <c r="BU114" s="925"/>
      <c r="BV114" s="925">
        <v>1565902</v>
      </c>
      <c r="BW114" s="925"/>
      <c r="BX114" s="925"/>
      <c r="BY114" s="925"/>
      <c r="BZ114" s="925"/>
      <c r="CA114" s="925">
        <v>1561322</v>
      </c>
      <c r="CB114" s="925"/>
      <c r="CC114" s="925"/>
      <c r="CD114" s="925"/>
      <c r="CE114" s="925"/>
      <c r="CF114" s="919">
        <v>17.3</v>
      </c>
      <c r="CG114" s="920"/>
      <c r="CH114" s="920"/>
      <c r="CI114" s="920"/>
      <c r="CJ114" s="920"/>
      <c r="CK114" s="947"/>
      <c r="CL114" s="948"/>
      <c r="CM114" s="921" t="s">
        <v>459</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444</v>
      </c>
      <c r="DH114" s="958"/>
      <c r="DI114" s="958"/>
      <c r="DJ114" s="958"/>
      <c r="DK114" s="959"/>
      <c r="DL114" s="960" t="s">
        <v>447</v>
      </c>
      <c r="DM114" s="958"/>
      <c r="DN114" s="958"/>
      <c r="DO114" s="958"/>
      <c r="DP114" s="959"/>
      <c r="DQ114" s="960" t="s">
        <v>445</v>
      </c>
      <c r="DR114" s="958"/>
      <c r="DS114" s="958"/>
      <c r="DT114" s="958"/>
      <c r="DU114" s="959"/>
      <c r="DV114" s="961" t="s">
        <v>394</v>
      </c>
      <c r="DW114" s="962"/>
      <c r="DX114" s="962"/>
      <c r="DY114" s="962"/>
      <c r="DZ114" s="963"/>
    </row>
    <row r="115" spans="1:130" s="230" customFormat="1" ht="26.25" customHeight="1">
      <c r="A115" s="953"/>
      <c r="B115" s="954"/>
      <c r="C115" s="922" t="s">
        <v>460</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3391</v>
      </c>
      <c r="AB115" s="937"/>
      <c r="AC115" s="937"/>
      <c r="AD115" s="937"/>
      <c r="AE115" s="938"/>
      <c r="AF115" s="939">
        <v>5890</v>
      </c>
      <c r="AG115" s="937"/>
      <c r="AH115" s="937"/>
      <c r="AI115" s="937"/>
      <c r="AJ115" s="938"/>
      <c r="AK115" s="939">
        <v>4891</v>
      </c>
      <c r="AL115" s="937"/>
      <c r="AM115" s="937"/>
      <c r="AN115" s="937"/>
      <c r="AO115" s="938"/>
      <c r="AP115" s="940">
        <v>0.1</v>
      </c>
      <c r="AQ115" s="941"/>
      <c r="AR115" s="941"/>
      <c r="AS115" s="941"/>
      <c r="AT115" s="942"/>
      <c r="AU115" s="907"/>
      <c r="AV115" s="908"/>
      <c r="AW115" s="908"/>
      <c r="AX115" s="908"/>
      <c r="AY115" s="908"/>
      <c r="AZ115" s="921" t="s">
        <v>461</v>
      </c>
      <c r="BA115" s="922"/>
      <c r="BB115" s="922"/>
      <c r="BC115" s="922"/>
      <c r="BD115" s="922"/>
      <c r="BE115" s="922"/>
      <c r="BF115" s="922"/>
      <c r="BG115" s="922"/>
      <c r="BH115" s="922"/>
      <c r="BI115" s="922"/>
      <c r="BJ115" s="922"/>
      <c r="BK115" s="922"/>
      <c r="BL115" s="922"/>
      <c r="BM115" s="922"/>
      <c r="BN115" s="922"/>
      <c r="BO115" s="922"/>
      <c r="BP115" s="923"/>
      <c r="BQ115" s="924" t="s">
        <v>444</v>
      </c>
      <c r="BR115" s="925"/>
      <c r="BS115" s="925"/>
      <c r="BT115" s="925"/>
      <c r="BU115" s="925"/>
      <c r="BV115" s="925" t="s">
        <v>419</v>
      </c>
      <c r="BW115" s="925"/>
      <c r="BX115" s="925"/>
      <c r="BY115" s="925"/>
      <c r="BZ115" s="925"/>
      <c r="CA115" s="925" t="s">
        <v>444</v>
      </c>
      <c r="CB115" s="925"/>
      <c r="CC115" s="925"/>
      <c r="CD115" s="925"/>
      <c r="CE115" s="925"/>
      <c r="CF115" s="919" t="s">
        <v>445</v>
      </c>
      <c r="CG115" s="920"/>
      <c r="CH115" s="920"/>
      <c r="CI115" s="920"/>
      <c r="CJ115" s="920"/>
      <c r="CK115" s="947"/>
      <c r="CL115" s="948"/>
      <c r="CM115" s="921" t="s">
        <v>462</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444</v>
      </c>
      <c r="DH115" s="958"/>
      <c r="DI115" s="958"/>
      <c r="DJ115" s="958"/>
      <c r="DK115" s="959"/>
      <c r="DL115" s="960" t="s">
        <v>394</v>
      </c>
      <c r="DM115" s="958"/>
      <c r="DN115" s="958"/>
      <c r="DO115" s="958"/>
      <c r="DP115" s="959"/>
      <c r="DQ115" s="960" t="s">
        <v>444</v>
      </c>
      <c r="DR115" s="958"/>
      <c r="DS115" s="958"/>
      <c r="DT115" s="958"/>
      <c r="DU115" s="959"/>
      <c r="DV115" s="961" t="s">
        <v>419</v>
      </c>
      <c r="DW115" s="962"/>
      <c r="DX115" s="962"/>
      <c r="DY115" s="962"/>
      <c r="DZ115" s="963"/>
    </row>
    <row r="116" spans="1:130" s="230" customFormat="1" ht="26.25" customHeight="1">
      <c r="A116" s="955"/>
      <c r="B116" s="956"/>
      <c r="C116" s="964" t="s">
        <v>463</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445</v>
      </c>
      <c r="AB116" s="958"/>
      <c r="AC116" s="958"/>
      <c r="AD116" s="958"/>
      <c r="AE116" s="959"/>
      <c r="AF116" s="960" t="s">
        <v>444</v>
      </c>
      <c r="AG116" s="958"/>
      <c r="AH116" s="958"/>
      <c r="AI116" s="958"/>
      <c r="AJ116" s="959"/>
      <c r="AK116" s="960" t="s">
        <v>447</v>
      </c>
      <c r="AL116" s="958"/>
      <c r="AM116" s="958"/>
      <c r="AN116" s="958"/>
      <c r="AO116" s="959"/>
      <c r="AP116" s="961" t="s">
        <v>444</v>
      </c>
      <c r="AQ116" s="962"/>
      <c r="AR116" s="962"/>
      <c r="AS116" s="962"/>
      <c r="AT116" s="963"/>
      <c r="AU116" s="907"/>
      <c r="AV116" s="908"/>
      <c r="AW116" s="908"/>
      <c r="AX116" s="908"/>
      <c r="AY116" s="908"/>
      <c r="AZ116" s="966" t="s">
        <v>464</v>
      </c>
      <c r="BA116" s="967"/>
      <c r="BB116" s="967"/>
      <c r="BC116" s="967"/>
      <c r="BD116" s="967"/>
      <c r="BE116" s="967"/>
      <c r="BF116" s="967"/>
      <c r="BG116" s="967"/>
      <c r="BH116" s="967"/>
      <c r="BI116" s="967"/>
      <c r="BJ116" s="967"/>
      <c r="BK116" s="967"/>
      <c r="BL116" s="967"/>
      <c r="BM116" s="967"/>
      <c r="BN116" s="967"/>
      <c r="BO116" s="967"/>
      <c r="BP116" s="968"/>
      <c r="BQ116" s="924" t="s">
        <v>394</v>
      </c>
      <c r="BR116" s="925"/>
      <c r="BS116" s="925"/>
      <c r="BT116" s="925"/>
      <c r="BU116" s="925"/>
      <c r="BV116" s="925" t="s">
        <v>394</v>
      </c>
      <c r="BW116" s="925"/>
      <c r="BX116" s="925"/>
      <c r="BY116" s="925"/>
      <c r="BZ116" s="925"/>
      <c r="CA116" s="925" t="s">
        <v>445</v>
      </c>
      <c r="CB116" s="925"/>
      <c r="CC116" s="925"/>
      <c r="CD116" s="925"/>
      <c r="CE116" s="925"/>
      <c r="CF116" s="919" t="s">
        <v>444</v>
      </c>
      <c r="CG116" s="920"/>
      <c r="CH116" s="920"/>
      <c r="CI116" s="920"/>
      <c r="CJ116" s="920"/>
      <c r="CK116" s="947"/>
      <c r="CL116" s="948"/>
      <c r="CM116" s="921" t="s">
        <v>465</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419</v>
      </c>
      <c r="DH116" s="958"/>
      <c r="DI116" s="958"/>
      <c r="DJ116" s="958"/>
      <c r="DK116" s="959"/>
      <c r="DL116" s="960" t="s">
        <v>444</v>
      </c>
      <c r="DM116" s="958"/>
      <c r="DN116" s="958"/>
      <c r="DO116" s="958"/>
      <c r="DP116" s="959"/>
      <c r="DQ116" s="960" t="s">
        <v>444</v>
      </c>
      <c r="DR116" s="958"/>
      <c r="DS116" s="958"/>
      <c r="DT116" s="958"/>
      <c r="DU116" s="959"/>
      <c r="DV116" s="961" t="s">
        <v>394</v>
      </c>
      <c r="DW116" s="962"/>
      <c r="DX116" s="962"/>
      <c r="DY116" s="962"/>
      <c r="DZ116" s="963"/>
    </row>
    <row r="117" spans="1:130" s="230" customFormat="1" ht="26.25" customHeight="1">
      <c r="A117" s="91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466</v>
      </c>
      <c r="Z117" s="893"/>
      <c r="AA117" s="977">
        <v>2345853</v>
      </c>
      <c r="AB117" s="978"/>
      <c r="AC117" s="978"/>
      <c r="AD117" s="978"/>
      <c r="AE117" s="979"/>
      <c r="AF117" s="980">
        <v>2262043</v>
      </c>
      <c r="AG117" s="978"/>
      <c r="AH117" s="978"/>
      <c r="AI117" s="978"/>
      <c r="AJ117" s="979"/>
      <c r="AK117" s="980">
        <v>2325024</v>
      </c>
      <c r="AL117" s="978"/>
      <c r="AM117" s="978"/>
      <c r="AN117" s="978"/>
      <c r="AO117" s="979"/>
      <c r="AP117" s="981"/>
      <c r="AQ117" s="982"/>
      <c r="AR117" s="982"/>
      <c r="AS117" s="982"/>
      <c r="AT117" s="983"/>
      <c r="AU117" s="907"/>
      <c r="AV117" s="908"/>
      <c r="AW117" s="908"/>
      <c r="AX117" s="908"/>
      <c r="AY117" s="908"/>
      <c r="AZ117" s="973" t="s">
        <v>467</v>
      </c>
      <c r="BA117" s="974"/>
      <c r="BB117" s="974"/>
      <c r="BC117" s="974"/>
      <c r="BD117" s="974"/>
      <c r="BE117" s="974"/>
      <c r="BF117" s="974"/>
      <c r="BG117" s="974"/>
      <c r="BH117" s="974"/>
      <c r="BI117" s="974"/>
      <c r="BJ117" s="974"/>
      <c r="BK117" s="974"/>
      <c r="BL117" s="974"/>
      <c r="BM117" s="974"/>
      <c r="BN117" s="974"/>
      <c r="BO117" s="974"/>
      <c r="BP117" s="975"/>
      <c r="BQ117" s="924" t="s">
        <v>468</v>
      </c>
      <c r="BR117" s="925"/>
      <c r="BS117" s="925"/>
      <c r="BT117" s="925"/>
      <c r="BU117" s="925"/>
      <c r="BV117" s="925" t="s">
        <v>445</v>
      </c>
      <c r="BW117" s="925"/>
      <c r="BX117" s="925"/>
      <c r="BY117" s="925"/>
      <c r="BZ117" s="925"/>
      <c r="CA117" s="925" t="s">
        <v>469</v>
      </c>
      <c r="CB117" s="925"/>
      <c r="CC117" s="925"/>
      <c r="CD117" s="925"/>
      <c r="CE117" s="925"/>
      <c r="CF117" s="919" t="s">
        <v>445</v>
      </c>
      <c r="CG117" s="920"/>
      <c r="CH117" s="920"/>
      <c r="CI117" s="920"/>
      <c r="CJ117" s="920"/>
      <c r="CK117" s="947"/>
      <c r="CL117" s="948"/>
      <c r="CM117" s="921" t="s">
        <v>470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471</v>
      </c>
      <c r="DH117" s="958"/>
      <c r="DI117" s="958"/>
      <c r="DJ117" s="958"/>
      <c r="DK117" s="959"/>
      <c r="DL117" s="960" t="s">
        <v>445</v>
      </c>
      <c r="DM117" s="958"/>
      <c r="DN117" s="958"/>
      <c r="DO117" s="958"/>
      <c r="DP117" s="959"/>
      <c r="DQ117" s="960" t="s">
        <v>445</v>
      </c>
      <c r="DR117" s="958"/>
      <c r="DS117" s="958"/>
      <c r="DT117" s="958"/>
      <c r="DU117" s="959"/>
      <c r="DV117" s="961" t="s">
        <v>447</v>
      </c>
      <c r="DW117" s="962"/>
      <c r="DX117" s="962"/>
      <c r="DY117" s="962"/>
      <c r="DZ117" s="963"/>
    </row>
    <row r="118" spans="1:130" s="230" customFormat="1" ht="26.25" customHeight="1">
      <c r="A118" s="911" t="s">
        <v>439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436</v>
      </c>
      <c r="AB118" s="892"/>
      <c r="AC118" s="892"/>
      <c r="AD118" s="892"/>
      <c r="AE118" s="893"/>
      <c r="AF118" s="891" t="s">
        <v>437</v>
      </c>
      <c r="AG118" s="892"/>
      <c r="AH118" s="892"/>
      <c r="AI118" s="892"/>
      <c r="AJ118" s="893"/>
      <c r="AK118" s="891" t="s">
        <v>309</v>
      </c>
      <c r="AL118" s="892"/>
      <c r="AM118" s="892"/>
      <c r="AN118" s="892"/>
      <c r="AO118" s="893"/>
      <c r="AP118" s="969" t="s">
        <v>438</v>
      </c>
      <c r="AQ118" s="970"/>
      <c r="AR118" s="970"/>
      <c r="AS118" s="970"/>
      <c r="AT118" s="971"/>
      <c r="AU118" s="907"/>
      <c r="AV118" s="908"/>
      <c r="AW118" s="908"/>
      <c r="AX118" s="908"/>
      <c r="AY118" s="908"/>
      <c r="AZ118" s="972" t="s">
        <v>472</v>
      </c>
      <c r="BA118" s="964"/>
      <c r="BB118" s="964"/>
      <c r="BC118" s="964"/>
      <c r="BD118" s="964"/>
      <c r="BE118" s="964"/>
      <c r="BF118" s="964"/>
      <c r="BG118" s="964"/>
      <c r="BH118" s="964"/>
      <c r="BI118" s="964"/>
      <c r="BJ118" s="964"/>
      <c r="BK118" s="964"/>
      <c r="BL118" s="964"/>
      <c r="BM118" s="964"/>
      <c r="BN118" s="964"/>
      <c r="BO118" s="964"/>
      <c r="BP118" s="965"/>
      <c r="BQ118" s="998" t="s">
        <v>447</v>
      </c>
      <c r="BR118" s="999"/>
      <c r="BS118" s="999"/>
      <c r="BT118" s="999"/>
      <c r="BU118" s="999"/>
      <c r="BV118" s="999" t="s">
        <v>473</v>
      </c>
      <c r="BW118" s="999"/>
      <c r="BX118" s="999"/>
      <c r="BY118" s="999"/>
      <c r="BZ118" s="999"/>
      <c r="CA118" s="999" t="s">
        <v>471</v>
      </c>
      <c r="CB118" s="999"/>
      <c r="CC118" s="999"/>
      <c r="CD118" s="999"/>
      <c r="CE118" s="999"/>
      <c r="CF118" s="919" t="s">
        <v>445</v>
      </c>
      <c r="CG118" s="920"/>
      <c r="CH118" s="920"/>
      <c r="CI118" s="920"/>
      <c r="CJ118" s="920"/>
      <c r="CK118" s="947"/>
      <c r="CL118" s="948"/>
      <c r="CM118" s="921" t="s">
        <v>474</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445</v>
      </c>
      <c r="DH118" s="958"/>
      <c r="DI118" s="958"/>
      <c r="DJ118" s="958"/>
      <c r="DK118" s="959"/>
      <c r="DL118" s="960" t="s">
        <v>475</v>
      </c>
      <c r="DM118" s="958"/>
      <c r="DN118" s="958"/>
      <c r="DO118" s="958"/>
      <c r="DP118" s="959"/>
      <c r="DQ118" s="960" t="s">
        <v>476</v>
      </c>
      <c r="DR118" s="958"/>
      <c r="DS118" s="958"/>
      <c r="DT118" s="958"/>
      <c r="DU118" s="959"/>
      <c r="DV118" s="961" t="s">
        <v>469</v>
      </c>
      <c r="DW118" s="962"/>
      <c r="DX118" s="962"/>
      <c r="DY118" s="962"/>
      <c r="DZ118" s="963"/>
    </row>
    <row r="119" spans="1:130" s="230" customFormat="1" ht="26.25" customHeight="1">
      <c r="A119" s="1055" t="s">
        <v>442</v>
      </c>
      <c r="B119" s="946"/>
      <c r="C119" s="928" t="s">
        <v>443</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445</v>
      </c>
      <c r="AB119" s="899"/>
      <c r="AC119" s="899"/>
      <c r="AD119" s="899"/>
      <c r="AE119" s="900"/>
      <c r="AF119" s="901" t="s">
        <v>394</v>
      </c>
      <c r="AG119" s="899"/>
      <c r="AH119" s="899"/>
      <c r="AI119" s="899"/>
      <c r="AJ119" s="900"/>
      <c r="AK119" s="901" t="s">
        <v>477</v>
      </c>
      <c r="AL119" s="899"/>
      <c r="AM119" s="899"/>
      <c r="AN119" s="899"/>
      <c r="AO119" s="900"/>
      <c r="AP119" s="902" t="s">
        <v>394</v>
      </c>
      <c r="AQ119" s="903"/>
      <c r="AR119" s="903"/>
      <c r="AS119" s="903"/>
      <c r="AT119" s="904"/>
      <c r="AU119" s="909"/>
      <c r="AV119" s="910"/>
      <c r="AW119" s="910"/>
      <c r="AX119" s="910"/>
      <c r="AY119" s="910"/>
      <c r="AZ119" s="251" t="s">
        <v>188</v>
      </c>
      <c r="BA119" s="251"/>
      <c r="BB119" s="251"/>
      <c r="BC119" s="251"/>
      <c r="BD119" s="251"/>
      <c r="BE119" s="251"/>
      <c r="BF119" s="251"/>
      <c r="BG119" s="251"/>
      <c r="BH119" s="251"/>
      <c r="BI119" s="251"/>
      <c r="BJ119" s="251"/>
      <c r="BK119" s="251"/>
      <c r="BL119" s="251"/>
      <c r="BM119" s="251"/>
      <c r="BN119" s="251"/>
      <c r="BO119" s="976" t="s">
        <v>478</v>
      </c>
      <c r="BP119" s="1004"/>
      <c r="BQ119" s="998">
        <v>30335158</v>
      </c>
      <c r="BR119" s="999"/>
      <c r="BS119" s="999"/>
      <c r="BT119" s="999"/>
      <c r="BU119" s="999"/>
      <c r="BV119" s="999">
        <v>28666454</v>
      </c>
      <c r="BW119" s="999"/>
      <c r="BX119" s="999"/>
      <c r="BY119" s="999"/>
      <c r="BZ119" s="999"/>
      <c r="CA119" s="999">
        <v>26963820</v>
      </c>
      <c r="CB119" s="999"/>
      <c r="CC119" s="999"/>
      <c r="CD119" s="999"/>
      <c r="CE119" s="999"/>
      <c r="CF119" s="1000"/>
      <c r="CG119" s="1001"/>
      <c r="CH119" s="1001"/>
      <c r="CI119" s="1001"/>
      <c r="CJ119" s="1002"/>
      <c r="CK119" s="949"/>
      <c r="CL119" s="950"/>
      <c r="CM119" s="972" t="s">
        <v>479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476</v>
      </c>
      <c r="DH119" s="985"/>
      <c r="DI119" s="985"/>
      <c r="DJ119" s="985"/>
      <c r="DK119" s="986"/>
      <c r="DL119" s="984" t="s">
        <v>469</v>
      </c>
      <c r="DM119" s="985"/>
      <c r="DN119" s="985"/>
      <c r="DO119" s="985"/>
      <c r="DP119" s="986"/>
      <c r="DQ119" s="984" t="s">
        <v>477</v>
      </c>
      <c r="DR119" s="985"/>
      <c r="DS119" s="985"/>
      <c r="DT119" s="985"/>
      <c r="DU119" s="986"/>
      <c r="DV119" s="987" t="s">
        <v>468</v>
      </c>
      <c r="DW119" s="988"/>
      <c r="DX119" s="988"/>
      <c r="DY119" s="988"/>
      <c r="DZ119" s="989"/>
    </row>
    <row r="120" spans="1:130" s="230" customFormat="1" ht="26.25" customHeight="1">
      <c r="A120" s="1056"/>
      <c r="B120" s="948"/>
      <c r="C120" s="921" t="s">
        <v>449</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477</v>
      </c>
      <c r="AB120" s="958"/>
      <c r="AC120" s="958"/>
      <c r="AD120" s="958"/>
      <c r="AE120" s="959"/>
      <c r="AF120" s="960" t="s">
        <v>468</v>
      </c>
      <c r="AG120" s="958"/>
      <c r="AH120" s="958"/>
      <c r="AI120" s="958"/>
      <c r="AJ120" s="959"/>
      <c r="AK120" s="960" t="s">
        <v>471</v>
      </c>
      <c r="AL120" s="958"/>
      <c r="AM120" s="958"/>
      <c r="AN120" s="958"/>
      <c r="AO120" s="959"/>
      <c r="AP120" s="961" t="s">
        <v>445</v>
      </c>
      <c r="AQ120" s="962"/>
      <c r="AR120" s="962"/>
      <c r="AS120" s="962"/>
      <c r="AT120" s="963"/>
      <c r="AU120" s="990" t="s">
        <v>480</v>
      </c>
      <c r="AV120" s="991"/>
      <c r="AW120" s="991"/>
      <c r="AX120" s="991"/>
      <c r="AY120" s="992"/>
      <c r="AZ120" s="928" t="s">
        <v>481</v>
      </c>
      <c r="BA120" s="896"/>
      <c r="BB120" s="896"/>
      <c r="BC120" s="896"/>
      <c r="BD120" s="896"/>
      <c r="BE120" s="896"/>
      <c r="BF120" s="896"/>
      <c r="BG120" s="896"/>
      <c r="BH120" s="896"/>
      <c r="BI120" s="896"/>
      <c r="BJ120" s="896"/>
      <c r="BK120" s="896"/>
      <c r="BL120" s="896"/>
      <c r="BM120" s="896"/>
      <c r="BN120" s="896"/>
      <c r="BO120" s="896"/>
      <c r="BP120" s="897"/>
      <c r="BQ120" s="929">
        <v>4207951</v>
      </c>
      <c r="BR120" s="930"/>
      <c r="BS120" s="930"/>
      <c r="BT120" s="930"/>
      <c r="BU120" s="930"/>
      <c r="BV120" s="930">
        <v>4880055</v>
      </c>
      <c r="BW120" s="930"/>
      <c r="BX120" s="930"/>
      <c r="BY120" s="930"/>
      <c r="BZ120" s="930"/>
      <c r="CA120" s="930">
        <v>5652264</v>
      </c>
      <c r="CB120" s="930"/>
      <c r="CC120" s="930"/>
      <c r="CD120" s="930"/>
      <c r="CE120" s="930"/>
      <c r="CF120" s="943">
        <v>62.5</v>
      </c>
      <c r="CG120" s="944"/>
      <c r="CH120" s="944"/>
      <c r="CI120" s="944"/>
      <c r="CJ120" s="944"/>
      <c r="CK120" s="1005" t="s">
        <v>482</v>
      </c>
      <c r="CL120" s="1006"/>
      <c r="CM120" s="1006"/>
      <c r="CN120" s="1006"/>
      <c r="CO120" s="1007"/>
      <c r="CP120" s="1013" t="s">
        <v>411</v>
      </c>
      <c r="CQ120" s="1014"/>
      <c r="CR120" s="1014"/>
      <c r="CS120" s="1014"/>
      <c r="CT120" s="1014"/>
      <c r="CU120" s="1014"/>
      <c r="CV120" s="1014"/>
      <c r="CW120" s="1014"/>
      <c r="CX120" s="1014"/>
      <c r="CY120" s="1014"/>
      <c r="CZ120" s="1014"/>
      <c r="DA120" s="1014"/>
      <c r="DB120" s="1014"/>
      <c r="DC120" s="1014"/>
      <c r="DD120" s="1014"/>
      <c r="DE120" s="1014"/>
      <c r="DF120" s="1015"/>
      <c r="DG120" s="929">
        <v>3673456</v>
      </c>
      <c r="DH120" s="930"/>
      <c r="DI120" s="930"/>
      <c r="DJ120" s="930"/>
      <c r="DK120" s="930"/>
      <c r="DL120" s="930">
        <v>2562400</v>
      </c>
      <c r="DM120" s="930"/>
      <c r="DN120" s="930"/>
      <c r="DO120" s="930"/>
      <c r="DP120" s="930"/>
      <c r="DQ120" s="930">
        <v>1679248</v>
      </c>
      <c r="DR120" s="930"/>
      <c r="DS120" s="930"/>
      <c r="DT120" s="930"/>
      <c r="DU120" s="930"/>
      <c r="DV120" s="931">
        <v>18.600000000000001</v>
      </c>
      <c r="DW120" s="931"/>
      <c r="DX120" s="931"/>
      <c r="DY120" s="931"/>
      <c r="DZ120" s="932"/>
    </row>
    <row r="121" spans="1:130" s="230" customFormat="1" ht="26.25" customHeight="1">
      <c r="A121" s="1056"/>
      <c r="B121" s="948"/>
      <c r="C121" s="973" t="s">
        <v>483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445</v>
      </c>
      <c r="AB121" s="958"/>
      <c r="AC121" s="958"/>
      <c r="AD121" s="958"/>
      <c r="AE121" s="959"/>
      <c r="AF121" s="960" t="s">
        <v>475</v>
      </c>
      <c r="AG121" s="958"/>
      <c r="AH121" s="958"/>
      <c r="AI121" s="958"/>
      <c r="AJ121" s="959"/>
      <c r="AK121" s="960" t="s">
        <v>447</v>
      </c>
      <c r="AL121" s="958"/>
      <c r="AM121" s="958"/>
      <c r="AN121" s="958"/>
      <c r="AO121" s="959"/>
      <c r="AP121" s="961" t="s">
        <v>477</v>
      </c>
      <c r="AQ121" s="962"/>
      <c r="AR121" s="962"/>
      <c r="AS121" s="962"/>
      <c r="AT121" s="963"/>
      <c r="AU121" s="993"/>
      <c r="AV121" s="994"/>
      <c r="AW121" s="994"/>
      <c r="AX121" s="994"/>
      <c r="AY121" s="995"/>
      <c r="AZ121" s="921" t="s">
        <v>484</v>
      </c>
      <c r="BA121" s="922"/>
      <c r="BB121" s="922"/>
      <c r="BC121" s="922"/>
      <c r="BD121" s="922"/>
      <c r="BE121" s="922"/>
      <c r="BF121" s="922"/>
      <c r="BG121" s="922"/>
      <c r="BH121" s="922"/>
      <c r="BI121" s="922"/>
      <c r="BJ121" s="922"/>
      <c r="BK121" s="922"/>
      <c r="BL121" s="922"/>
      <c r="BM121" s="922"/>
      <c r="BN121" s="922"/>
      <c r="BO121" s="922"/>
      <c r="BP121" s="923"/>
      <c r="BQ121" s="924">
        <v>89472</v>
      </c>
      <c r="BR121" s="925"/>
      <c r="BS121" s="925"/>
      <c r="BT121" s="925"/>
      <c r="BU121" s="925"/>
      <c r="BV121" s="925">
        <v>81549</v>
      </c>
      <c r="BW121" s="925"/>
      <c r="BX121" s="925"/>
      <c r="BY121" s="925"/>
      <c r="BZ121" s="925"/>
      <c r="CA121" s="925">
        <v>56304</v>
      </c>
      <c r="CB121" s="925"/>
      <c r="CC121" s="925"/>
      <c r="CD121" s="925"/>
      <c r="CE121" s="925"/>
      <c r="CF121" s="919">
        <v>0.6</v>
      </c>
      <c r="CG121" s="920"/>
      <c r="CH121" s="920"/>
      <c r="CI121" s="920"/>
      <c r="CJ121" s="920"/>
      <c r="CK121" s="1008"/>
      <c r="CL121" s="1009"/>
      <c r="CM121" s="1009"/>
      <c r="CN121" s="1009"/>
      <c r="CO121" s="1010"/>
      <c r="CP121" s="1018" t="s">
        <v>485</v>
      </c>
      <c r="CQ121" s="1019"/>
      <c r="CR121" s="1019"/>
      <c r="CS121" s="1019"/>
      <c r="CT121" s="1019"/>
      <c r="CU121" s="1019"/>
      <c r="CV121" s="1019"/>
      <c r="CW121" s="1019"/>
      <c r="CX121" s="1019"/>
      <c r="CY121" s="1019"/>
      <c r="CZ121" s="1019"/>
      <c r="DA121" s="1019"/>
      <c r="DB121" s="1019"/>
      <c r="DC121" s="1019"/>
      <c r="DD121" s="1019"/>
      <c r="DE121" s="1019"/>
      <c r="DF121" s="1020"/>
      <c r="DG121" s="924">
        <v>413107</v>
      </c>
      <c r="DH121" s="925"/>
      <c r="DI121" s="925"/>
      <c r="DJ121" s="925"/>
      <c r="DK121" s="925"/>
      <c r="DL121" s="925">
        <v>398803</v>
      </c>
      <c r="DM121" s="925"/>
      <c r="DN121" s="925"/>
      <c r="DO121" s="925"/>
      <c r="DP121" s="925"/>
      <c r="DQ121" s="925">
        <v>413557</v>
      </c>
      <c r="DR121" s="925"/>
      <c r="DS121" s="925"/>
      <c r="DT121" s="925"/>
      <c r="DU121" s="925"/>
      <c r="DV121" s="926">
        <v>4.5999999999999996</v>
      </c>
      <c r="DW121" s="926"/>
      <c r="DX121" s="926"/>
      <c r="DY121" s="926"/>
      <c r="DZ121" s="927"/>
    </row>
    <row r="122" spans="1:130" s="230" customFormat="1" ht="26.25" customHeight="1">
      <c r="A122" s="1056"/>
      <c r="B122" s="948"/>
      <c r="C122" s="921" t="s">
        <v>459</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445</v>
      </c>
      <c r="AB122" s="958"/>
      <c r="AC122" s="958"/>
      <c r="AD122" s="958"/>
      <c r="AE122" s="959"/>
      <c r="AF122" s="960" t="s">
        <v>445</v>
      </c>
      <c r="AG122" s="958"/>
      <c r="AH122" s="958"/>
      <c r="AI122" s="958"/>
      <c r="AJ122" s="959"/>
      <c r="AK122" s="960" t="s">
        <v>445</v>
      </c>
      <c r="AL122" s="958"/>
      <c r="AM122" s="958"/>
      <c r="AN122" s="958"/>
      <c r="AO122" s="959"/>
      <c r="AP122" s="961" t="s">
        <v>447</v>
      </c>
      <c r="AQ122" s="962"/>
      <c r="AR122" s="962"/>
      <c r="AS122" s="962"/>
      <c r="AT122" s="963"/>
      <c r="AU122" s="993"/>
      <c r="AV122" s="994"/>
      <c r="AW122" s="994"/>
      <c r="AX122" s="994"/>
      <c r="AY122" s="995"/>
      <c r="AZ122" s="972" t="s">
        <v>486</v>
      </c>
      <c r="BA122" s="964"/>
      <c r="BB122" s="964"/>
      <c r="BC122" s="964"/>
      <c r="BD122" s="964"/>
      <c r="BE122" s="964"/>
      <c r="BF122" s="964"/>
      <c r="BG122" s="964"/>
      <c r="BH122" s="964"/>
      <c r="BI122" s="964"/>
      <c r="BJ122" s="964"/>
      <c r="BK122" s="964"/>
      <c r="BL122" s="964"/>
      <c r="BM122" s="964"/>
      <c r="BN122" s="964"/>
      <c r="BO122" s="964"/>
      <c r="BP122" s="965"/>
      <c r="BQ122" s="998">
        <v>21647236</v>
      </c>
      <c r="BR122" s="999"/>
      <c r="BS122" s="999"/>
      <c r="BT122" s="999"/>
      <c r="BU122" s="999"/>
      <c r="BV122" s="999">
        <v>20808270</v>
      </c>
      <c r="BW122" s="999"/>
      <c r="BX122" s="999"/>
      <c r="BY122" s="999"/>
      <c r="BZ122" s="999"/>
      <c r="CA122" s="999">
        <v>20149565</v>
      </c>
      <c r="CB122" s="999"/>
      <c r="CC122" s="999"/>
      <c r="CD122" s="999"/>
      <c r="CE122" s="999"/>
      <c r="CF122" s="1016">
        <v>222.6</v>
      </c>
      <c r="CG122" s="1017"/>
      <c r="CH122" s="1017"/>
      <c r="CI122" s="1017"/>
      <c r="CJ122" s="1017"/>
      <c r="CK122" s="1008"/>
      <c r="CL122" s="1009"/>
      <c r="CM122" s="1009"/>
      <c r="CN122" s="1009"/>
      <c r="CO122" s="1010"/>
      <c r="CP122" s="1018" t="s">
        <v>487</v>
      </c>
      <c r="CQ122" s="1019"/>
      <c r="CR122" s="1019"/>
      <c r="CS122" s="1019"/>
      <c r="CT122" s="1019"/>
      <c r="CU122" s="1019"/>
      <c r="CV122" s="1019"/>
      <c r="CW122" s="1019"/>
      <c r="CX122" s="1019"/>
      <c r="CY122" s="1019"/>
      <c r="CZ122" s="1019"/>
      <c r="DA122" s="1019"/>
      <c r="DB122" s="1019"/>
      <c r="DC122" s="1019"/>
      <c r="DD122" s="1019"/>
      <c r="DE122" s="1019"/>
      <c r="DF122" s="1020"/>
      <c r="DG122" s="924">
        <v>350335</v>
      </c>
      <c r="DH122" s="925"/>
      <c r="DI122" s="925"/>
      <c r="DJ122" s="925"/>
      <c r="DK122" s="925"/>
      <c r="DL122" s="925">
        <v>309829</v>
      </c>
      <c r="DM122" s="925"/>
      <c r="DN122" s="925"/>
      <c r="DO122" s="925"/>
      <c r="DP122" s="925"/>
      <c r="DQ122" s="925">
        <v>280878</v>
      </c>
      <c r="DR122" s="925"/>
      <c r="DS122" s="925"/>
      <c r="DT122" s="925"/>
      <c r="DU122" s="925"/>
      <c r="DV122" s="926">
        <v>3.1</v>
      </c>
      <c r="DW122" s="926"/>
      <c r="DX122" s="926"/>
      <c r="DY122" s="926"/>
      <c r="DZ122" s="927"/>
    </row>
    <row r="123" spans="1:130" s="230" customFormat="1" ht="26.25" customHeight="1">
      <c r="A123" s="1056"/>
      <c r="B123" s="948"/>
      <c r="C123" s="921" t="s">
        <v>465</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488</v>
      </c>
      <c r="AB123" s="958"/>
      <c r="AC123" s="958"/>
      <c r="AD123" s="958"/>
      <c r="AE123" s="959"/>
      <c r="AF123" s="960" t="s">
        <v>489</v>
      </c>
      <c r="AG123" s="958"/>
      <c r="AH123" s="958"/>
      <c r="AI123" s="958"/>
      <c r="AJ123" s="959"/>
      <c r="AK123" s="960" t="s">
        <v>476</v>
      </c>
      <c r="AL123" s="958"/>
      <c r="AM123" s="958"/>
      <c r="AN123" s="958"/>
      <c r="AO123" s="959"/>
      <c r="AP123" s="961" t="s">
        <v>489</v>
      </c>
      <c r="AQ123" s="962"/>
      <c r="AR123" s="962"/>
      <c r="AS123" s="962"/>
      <c r="AT123" s="963"/>
      <c r="AU123" s="996"/>
      <c r="AV123" s="997"/>
      <c r="AW123" s="997"/>
      <c r="AX123" s="997"/>
      <c r="AY123" s="997"/>
      <c r="AZ123" s="251" t="s">
        <v>188</v>
      </c>
      <c r="BA123" s="251"/>
      <c r="BB123" s="251"/>
      <c r="BC123" s="251"/>
      <c r="BD123" s="251"/>
      <c r="BE123" s="251"/>
      <c r="BF123" s="251"/>
      <c r="BG123" s="251"/>
      <c r="BH123" s="251"/>
      <c r="BI123" s="251"/>
      <c r="BJ123" s="251"/>
      <c r="BK123" s="251"/>
      <c r="BL123" s="251"/>
      <c r="BM123" s="251"/>
      <c r="BN123" s="251"/>
      <c r="BO123" s="976" t="s">
        <v>490</v>
      </c>
      <c r="BP123" s="1004"/>
      <c r="BQ123" s="1062">
        <v>25944659</v>
      </c>
      <c r="BR123" s="1063"/>
      <c r="BS123" s="1063"/>
      <c r="BT123" s="1063"/>
      <c r="BU123" s="1063"/>
      <c r="BV123" s="1063">
        <v>25769874</v>
      </c>
      <c r="BW123" s="1063"/>
      <c r="BX123" s="1063"/>
      <c r="BY123" s="1063"/>
      <c r="BZ123" s="1063"/>
      <c r="CA123" s="1063">
        <v>25858133</v>
      </c>
      <c r="CB123" s="1063"/>
      <c r="CC123" s="1063"/>
      <c r="CD123" s="1063"/>
      <c r="CE123" s="1063"/>
      <c r="CF123" s="1000"/>
      <c r="CG123" s="1001"/>
      <c r="CH123" s="1001"/>
      <c r="CI123" s="1001"/>
      <c r="CJ123" s="1002"/>
      <c r="CK123" s="1008"/>
      <c r="CL123" s="1009"/>
      <c r="CM123" s="1009"/>
      <c r="CN123" s="1009"/>
      <c r="CO123" s="1010"/>
      <c r="CP123" s="1018" t="s">
        <v>491</v>
      </c>
      <c r="CQ123" s="1019"/>
      <c r="CR123" s="1019"/>
      <c r="CS123" s="1019"/>
      <c r="CT123" s="1019"/>
      <c r="CU123" s="1019"/>
      <c r="CV123" s="1019"/>
      <c r="CW123" s="1019"/>
      <c r="CX123" s="1019"/>
      <c r="CY123" s="1019"/>
      <c r="CZ123" s="1019"/>
      <c r="DA123" s="1019"/>
      <c r="DB123" s="1019"/>
      <c r="DC123" s="1019"/>
      <c r="DD123" s="1019"/>
      <c r="DE123" s="1019"/>
      <c r="DF123" s="1020"/>
      <c r="DG123" s="957">
        <v>64064</v>
      </c>
      <c r="DH123" s="958"/>
      <c r="DI123" s="958"/>
      <c r="DJ123" s="958"/>
      <c r="DK123" s="959"/>
      <c r="DL123" s="960">
        <v>59920</v>
      </c>
      <c r="DM123" s="958"/>
      <c r="DN123" s="958"/>
      <c r="DO123" s="958"/>
      <c r="DP123" s="959"/>
      <c r="DQ123" s="960">
        <v>55592</v>
      </c>
      <c r="DR123" s="958"/>
      <c r="DS123" s="958"/>
      <c r="DT123" s="958"/>
      <c r="DU123" s="959"/>
      <c r="DV123" s="961">
        <v>0.6</v>
      </c>
      <c r="DW123" s="962"/>
      <c r="DX123" s="962"/>
      <c r="DY123" s="962"/>
      <c r="DZ123" s="963"/>
    </row>
    <row r="124" spans="1:130" s="230" customFormat="1" ht="26.25" customHeight="1" thickBot="1">
      <c r="A124" s="1056"/>
      <c r="B124" s="948"/>
      <c r="C124" s="921" t="s">
        <v>470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476</v>
      </c>
      <c r="AB124" s="958"/>
      <c r="AC124" s="958"/>
      <c r="AD124" s="958"/>
      <c r="AE124" s="959"/>
      <c r="AF124" s="960" t="s">
        <v>469</v>
      </c>
      <c r="AG124" s="958"/>
      <c r="AH124" s="958"/>
      <c r="AI124" s="958"/>
      <c r="AJ124" s="959"/>
      <c r="AK124" s="960" t="s">
        <v>469</v>
      </c>
      <c r="AL124" s="958"/>
      <c r="AM124" s="958"/>
      <c r="AN124" s="958"/>
      <c r="AO124" s="959"/>
      <c r="AP124" s="961" t="s">
        <v>445</v>
      </c>
      <c r="AQ124" s="962"/>
      <c r="AR124" s="962"/>
      <c r="AS124" s="962"/>
      <c r="AT124" s="963"/>
      <c r="AU124" s="1058" t="s">
        <v>492</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49.4</v>
      </c>
      <c r="BR124" s="1026"/>
      <c r="BS124" s="1026"/>
      <c r="BT124" s="1026"/>
      <c r="BU124" s="1026"/>
      <c r="BV124" s="1026">
        <v>31.1</v>
      </c>
      <c r="BW124" s="1026"/>
      <c r="BX124" s="1026"/>
      <c r="BY124" s="1026"/>
      <c r="BZ124" s="1026"/>
      <c r="CA124" s="1026">
        <v>12.2</v>
      </c>
      <c r="CB124" s="1026"/>
      <c r="CC124" s="1026"/>
      <c r="CD124" s="1026"/>
      <c r="CE124" s="1026"/>
      <c r="CF124" s="1027"/>
      <c r="CG124" s="1028"/>
      <c r="CH124" s="1028"/>
      <c r="CI124" s="1028"/>
      <c r="CJ124" s="1029"/>
      <c r="CK124" s="1011"/>
      <c r="CL124" s="1011"/>
      <c r="CM124" s="1011"/>
      <c r="CN124" s="1011"/>
      <c r="CO124" s="1012"/>
      <c r="CP124" s="1018" t="s">
        <v>493</v>
      </c>
      <c r="CQ124" s="1019"/>
      <c r="CR124" s="1019"/>
      <c r="CS124" s="1019"/>
      <c r="CT124" s="1019"/>
      <c r="CU124" s="1019"/>
      <c r="CV124" s="1019"/>
      <c r="CW124" s="1019"/>
      <c r="CX124" s="1019"/>
      <c r="CY124" s="1019"/>
      <c r="CZ124" s="1019"/>
      <c r="DA124" s="1019"/>
      <c r="DB124" s="1019"/>
      <c r="DC124" s="1019"/>
      <c r="DD124" s="1019"/>
      <c r="DE124" s="1019"/>
      <c r="DF124" s="1020"/>
      <c r="DG124" s="1003" t="s">
        <v>475</v>
      </c>
      <c r="DH124" s="985"/>
      <c r="DI124" s="985"/>
      <c r="DJ124" s="985"/>
      <c r="DK124" s="986"/>
      <c r="DL124" s="984" t="s">
        <v>494</v>
      </c>
      <c r="DM124" s="985"/>
      <c r="DN124" s="985"/>
      <c r="DO124" s="985"/>
      <c r="DP124" s="986"/>
      <c r="DQ124" s="984" t="s">
        <v>445</v>
      </c>
      <c r="DR124" s="985"/>
      <c r="DS124" s="985"/>
      <c r="DT124" s="985"/>
      <c r="DU124" s="986"/>
      <c r="DV124" s="987" t="s">
        <v>394</v>
      </c>
      <c r="DW124" s="988"/>
      <c r="DX124" s="988"/>
      <c r="DY124" s="988"/>
      <c r="DZ124" s="989"/>
    </row>
    <row r="125" spans="1:130" s="230" customFormat="1" ht="26.25" customHeight="1">
      <c r="A125" s="1056"/>
      <c r="B125" s="948"/>
      <c r="C125" s="921" t="s">
        <v>474</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447</v>
      </c>
      <c r="AB125" s="958"/>
      <c r="AC125" s="958"/>
      <c r="AD125" s="958"/>
      <c r="AE125" s="959"/>
      <c r="AF125" s="960" t="s">
        <v>447</v>
      </c>
      <c r="AG125" s="958"/>
      <c r="AH125" s="958"/>
      <c r="AI125" s="958"/>
      <c r="AJ125" s="959"/>
      <c r="AK125" s="960" t="s">
        <v>477</v>
      </c>
      <c r="AL125" s="958"/>
      <c r="AM125" s="958"/>
      <c r="AN125" s="958"/>
      <c r="AO125" s="959"/>
      <c r="AP125" s="961" t="s">
        <v>477</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495</v>
      </c>
      <c r="CL125" s="1006"/>
      <c r="CM125" s="1006"/>
      <c r="CN125" s="1006"/>
      <c r="CO125" s="1007"/>
      <c r="CP125" s="928" t="s">
        <v>496</v>
      </c>
      <c r="CQ125" s="896"/>
      <c r="CR125" s="896"/>
      <c r="CS125" s="896"/>
      <c r="CT125" s="896"/>
      <c r="CU125" s="896"/>
      <c r="CV125" s="896"/>
      <c r="CW125" s="896"/>
      <c r="CX125" s="896"/>
      <c r="CY125" s="896"/>
      <c r="CZ125" s="896"/>
      <c r="DA125" s="896"/>
      <c r="DB125" s="896"/>
      <c r="DC125" s="896"/>
      <c r="DD125" s="896"/>
      <c r="DE125" s="896"/>
      <c r="DF125" s="897"/>
      <c r="DG125" s="929" t="s">
        <v>488</v>
      </c>
      <c r="DH125" s="930"/>
      <c r="DI125" s="930"/>
      <c r="DJ125" s="930"/>
      <c r="DK125" s="930"/>
      <c r="DL125" s="930" t="s">
        <v>477</v>
      </c>
      <c r="DM125" s="930"/>
      <c r="DN125" s="930"/>
      <c r="DO125" s="930"/>
      <c r="DP125" s="930"/>
      <c r="DQ125" s="930" t="s">
        <v>468</v>
      </c>
      <c r="DR125" s="930"/>
      <c r="DS125" s="930"/>
      <c r="DT125" s="930"/>
      <c r="DU125" s="930"/>
      <c r="DV125" s="931" t="s">
        <v>445</v>
      </c>
      <c r="DW125" s="931"/>
      <c r="DX125" s="931"/>
      <c r="DY125" s="931"/>
      <c r="DZ125" s="932"/>
    </row>
    <row r="126" spans="1:130" s="230" customFormat="1" ht="26.25" customHeight="1" thickBot="1">
      <c r="A126" s="1056"/>
      <c r="B126" s="948"/>
      <c r="C126" s="921" t="s">
        <v>479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468</v>
      </c>
      <c r="AB126" s="958"/>
      <c r="AC126" s="958"/>
      <c r="AD126" s="958"/>
      <c r="AE126" s="959"/>
      <c r="AF126" s="960" t="s">
        <v>471</v>
      </c>
      <c r="AG126" s="958"/>
      <c r="AH126" s="958"/>
      <c r="AI126" s="958"/>
      <c r="AJ126" s="959"/>
      <c r="AK126" s="960" t="s">
        <v>445</v>
      </c>
      <c r="AL126" s="958"/>
      <c r="AM126" s="958"/>
      <c r="AN126" s="958"/>
      <c r="AO126" s="959"/>
      <c r="AP126" s="961" t="s">
        <v>497</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498</v>
      </c>
      <c r="CQ126" s="922"/>
      <c r="CR126" s="922"/>
      <c r="CS126" s="922"/>
      <c r="CT126" s="922"/>
      <c r="CU126" s="922"/>
      <c r="CV126" s="922"/>
      <c r="CW126" s="922"/>
      <c r="CX126" s="922"/>
      <c r="CY126" s="922"/>
      <c r="CZ126" s="922"/>
      <c r="DA126" s="922"/>
      <c r="DB126" s="922"/>
      <c r="DC126" s="922"/>
      <c r="DD126" s="922"/>
      <c r="DE126" s="922"/>
      <c r="DF126" s="923"/>
      <c r="DG126" s="924" t="s">
        <v>394</v>
      </c>
      <c r="DH126" s="925"/>
      <c r="DI126" s="925"/>
      <c r="DJ126" s="925"/>
      <c r="DK126" s="925"/>
      <c r="DL126" s="925" t="s">
        <v>471</v>
      </c>
      <c r="DM126" s="925"/>
      <c r="DN126" s="925"/>
      <c r="DO126" s="925"/>
      <c r="DP126" s="925"/>
      <c r="DQ126" s="925" t="s">
        <v>488</v>
      </c>
      <c r="DR126" s="925"/>
      <c r="DS126" s="925"/>
      <c r="DT126" s="925"/>
      <c r="DU126" s="925"/>
      <c r="DV126" s="926" t="s">
        <v>469</v>
      </c>
      <c r="DW126" s="926"/>
      <c r="DX126" s="926"/>
      <c r="DY126" s="926"/>
      <c r="DZ126" s="927"/>
    </row>
    <row r="127" spans="1:130" s="230" customFormat="1" ht="26.25" customHeight="1">
      <c r="A127" s="1057"/>
      <c r="B127" s="950"/>
      <c r="C127" s="972" t="s">
        <v>499</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3391</v>
      </c>
      <c r="AB127" s="958"/>
      <c r="AC127" s="958"/>
      <c r="AD127" s="958"/>
      <c r="AE127" s="959"/>
      <c r="AF127" s="960">
        <v>5890</v>
      </c>
      <c r="AG127" s="958"/>
      <c r="AH127" s="958"/>
      <c r="AI127" s="958"/>
      <c r="AJ127" s="959"/>
      <c r="AK127" s="960">
        <v>4891</v>
      </c>
      <c r="AL127" s="958"/>
      <c r="AM127" s="958"/>
      <c r="AN127" s="958"/>
      <c r="AO127" s="959"/>
      <c r="AP127" s="961">
        <v>0.1</v>
      </c>
      <c r="AQ127" s="962"/>
      <c r="AR127" s="962"/>
      <c r="AS127" s="962"/>
      <c r="AT127" s="963"/>
      <c r="AU127" s="232"/>
      <c r="AV127" s="232"/>
      <c r="AW127" s="232"/>
      <c r="AX127" s="1030" t="s">
        <v>500</v>
      </c>
      <c r="AY127" s="1031"/>
      <c r="AZ127" s="1031"/>
      <c r="BA127" s="1031"/>
      <c r="BB127" s="1031"/>
      <c r="BC127" s="1031"/>
      <c r="BD127" s="1031"/>
      <c r="BE127" s="1032"/>
      <c r="BF127" s="1033" t="s">
        <v>501</v>
      </c>
      <c r="BG127" s="1031"/>
      <c r="BH127" s="1031"/>
      <c r="BI127" s="1031"/>
      <c r="BJ127" s="1031"/>
      <c r="BK127" s="1031"/>
      <c r="BL127" s="1032"/>
      <c r="BM127" s="1033" t="s">
        <v>502</v>
      </c>
      <c r="BN127" s="1031"/>
      <c r="BO127" s="1031"/>
      <c r="BP127" s="1031"/>
      <c r="BQ127" s="1031"/>
      <c r="BR127" s="1031"/>
      <c r="BS127" s="1032"/>
      <c r="BT127" s="1033" t="s">
        <v>503</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504</v>
      </c>
      <c r="CQ127" s="922"/>
      <c r="CR127" s="922"/>
      <c r="CS127" s="922"/>
      <c r="CT127" s="922"/>
      <c r="CU127" s="922"/>
      <c r="CV127" s="922"/>
      <c r="CW127" s="922"/>
      <c r="CX127" s="922"/>
      <c r="CY127" s="922"/>
      <c r="CZ127" s="922"/>
      <c r="DA127" s="922"/>
      <c r="DB127" s="922"/>
      <c r="DC127" s="922"/>
      <c r="DD127" s="922"/>
      <c r="DE127" s="922"/>
      <c r="DF127" s="923"/>
      <c r="DG127" s="924" t="s">
        <v>445</v>
      </c>
      <c r="DH127" s="925"/>
      <c r="DI127" s="925"/>
      <c r="DJ127" s="925"/>
      <c r="DK127" s="925"/>
      <c r="DL127" s="925" t="s">
        <v>477</v>
      </c>
      <c r="DM127" s="925"/>
      <c r="DN127" s="925"/>
      <c r="DO127" s="925"/>
      <c r="DP127" s="925"/>
      <c r="DQ127" s="925" t="s">
        <v>445</v>
      </c>
      <c r="DR127" s="925"/>
      <c r="DS127" s="925"/>
      <c r="DT127" s="925"/>
      <c r="DU127" s="925"/>
      <c r="DV127" s="926" t="s">
        <v>445</v>
      </c>
      <c r="DW127" s="926"/>
      <c r="DX127" s="926"/>
      <c r="DY127" s="926"/>
      <c r="DZ127" s="927"/>
    </row>
    <row r="128" spans="1:130" s="230" customFormat="1" ht="26.25" customHeight="1" thickBot="1">
      <c r="A128" s="1040" t="s">
        <v>505</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506</v>
      </c>
      <c r="X128" s="1042"/>
      <c r="Y128" s="1042"/>
      <c r="Z128" s="1043"/>
      <c r="AA128" s="1044">
        <v>14923</v>
      </c>
      <c r="AB128" s="1045"/>
      <c r="AC128" s="1045"/>
      <c r="AD128" s="1045"/>
      <c r="AE128" s="1046"/>
      <c r="AF128" s="1047">
        <v>14539</v>
      </c>
      <c r="AG128" s="1045"/>
      <c r="AH128" s="1045"/>
      <c r="AI128" s="1045"/>
      <c r="AJ128" s="1046"/>
      <c r="AK128" s="1047">
        <v>11311</v>
      </c>
      <c r="AL128" s="1045"/>
      <c r="AM128" s="1045"/>
      <c r="AN128" s="1045"/>
      <c r="AO128" s="1046"/>
      <c r="AP128" s="1048"/>
      <c r="AQ128" s="1049"/>
      <c r="AR128" s="1049"/>
      <c r="AS128" s="1049"/>
      <c r="AT128" s="1050"/>
      <c r="AU128" s="232"/>
      <c r="AV128" s="232"/>
      <c r="AW128" s="232"/>
      <c r="AX128" s="895" t="s">
        <v>507</v>
      </c>
      <c r="AY128" s="896"/>
      <c r="AZ128" s="896"/>
      <c r="BA128" s="896"/>
      <c r="BB128" s="896"/>
      <c r="BC128" s="896"/>
      <c r="BD128" s="896"/>
      <c r="BE128" s="897"/>
      <c r="BF128" s="1051" t="s">
        <v>469</v>
      </c>
      <c r="BG128" s="1052"/>
      <c r="BH128" s="1052"/>
      <c r="BI128" s="1052"/>
      <c r="BJ128" s="1052"/>
      <c r="BK128" s="1052"/>
      <c r="BL128" s="1053"/>
      <c r="BM128" s="1051">
        <v>13.2</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508</v>
      </c>
      <c r="CQ128" s="726"/>
      <c r="CR128" s="726"/>
      <c r="CS128" s="726"/>
      <c r="CT128" s="726"/>
      <c r="CU128" s="726"/>
      <c r="CV128" s="726"/>
      <c r="CW128" s="726"/>
      <c r="CX128" s="726"/>
      <c r="CY128" s="726"/>
      <c r="CZ128" s="726"/>
      <c r="DA128" s="726"/>
      <c r="DB128" s="726"/>
      <c r="DC128" s="726"/>
      <c r="DD128" s="726"/>
      <c r="DE128" s="726"/>
      <c r="DF128" s="1035"/>
      <c r="DG128" s="1036" t="s">
        <v>494</v>
      </c>
      <c r="DH128" s="1037"/>
      <c r="DI128" s="1037"/>
      <c r="DJ128" s="1037"/>
      <c r="DK128" s="1037"/>
      <c r="DL128" s="1037" t="s">
        <v>445</v>
      </c>
      <c r="DM128" s="1037"/>
      <c r="DN128" s="1037"/>
      <c r="DO128" s="1037"/>
      <c r="DP128" s="1037"/>
      <c r="DQ128" s="1037" t="s">
        <v>445</v>
      </c>
      <c r="DR128" s="1037"/>
      <c r="DS128" s="1037"/>
      <c r="DT128" s="1037"/>
      <c r="DU128" s="1037"/>
      <c r="DV128" s="1038" t="s">
        <v>445</v>
      </c>
      <c r="DW128" s="1038"/>
      <c r="DX128" s="1038"/>
      <c r="DY128" s="1038"/>
      <c r="DZ128" s="1039"/>
    </row>
    <row r="129" spans="1:131" s="230" customFormat="1" ht="26.25" customHeight="1">
      <c r="A129" s="933" t="s">
        <v>107</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509</v>
      </c>
      <c r="X129" s="1070"/>
      <c r="Y129" s="1070"/>
      <c r="Z129" s="1071"/>
      <c r="AA129" s="957">
        <v>10697233</v>
      </c>
      <c r="AB129" s="958"/>
      <c r="AC129" s="958"/>
      <c r="AD129" s="958"/>
      <c r="AE129" s="959"/>
      <c r="AF129" s="960">
        <v>11146946</v>
      </c>
      <c r="AG129" s="958"/>
      <c r="AH129" s="958"/>
      <c r="AI129" s="958"/>
      <c r="AJ129" s="959"/>
      <c r="AK129" s="960">
        <v>10852420</v>
      </c>
      <c r="AL129" s="958"/>
      <c r="AM129" s="958"/>
      <c r="AN129" s="958"/>
      <c r="AO129" s="959"/>
      <c r="AP129" s="1072"/>
      <c r="AQ129" s="1073"/>
      <c r="AR129" s="1073"/>
      <c r="AS129" s="1073"/>
      <c r="AT129" s="1074"/>
      <c r="AU129" s="233"/>
      <c r="AV129" s="233"/>
      <c r="AW129" s="233"/>
      <c r="AX129" s="1064" t="s">
        <v>510</v>
      </c>
      <c r="AY129" s="922"/>
      <c r="AZ129" s="922"/>
      <c r="BA129" s="922"/>
      <c r="BB129" s="922"/>
      <c r="BC129" s="922"/>
      <c r="BD129" s="922"/>
      <c r="BE129" s="923"/>
      <c r="BF129" s="1065" t="s">
        <v>475</v>
      </c>
      <c r="BG129" s="1066"/>
      <c r="BH129" s="1066"/>
      <c r="BI129" s="1066"/>
      <c r="BJ129" s="1066"/>
      <c r="BK129" s="1066"/>
      <c r="BL129" s="1067"/>
      <c r="BM129" s="1065">
        <v>18.2</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3" t="s">
        <v>511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512</v>
      </c>
      <c r="X130" s="1070"/>
      <c r="Y130" s="1070"/>
      <c r="Z130" s="1071"/>
      <c r="AA130" s="957">
        <v>1812424</v>
      </c>
      <c r="AB130" s="958"/>
      <c r="AC130" s="958"/>
      <c r="AD130" s="958"/>
      <c r="AE130" s="959"/>
      <c r="AF130" s="960">
        <v>1834043</v>
      </c>
      <c r="AG130" s="958"/>
      <c r="AH130" s="958"/>
      <c r="AI130" s="958"/>
      <c r="AJ130" s="959"/>
      <c r="AK130" s="960">
        <v>1802287</v>
      </c>
      <c r="AL130" s="958"/>
      <c r="AM130" s="958"/>
      <c r="AN130" s="958"/>
      <c r="AO130" s="959"/>
      <c r="AP130" s="1072"/>
      <c r="AQ130" s="1073"/>
      <c r="AR130" s="1073"/>
      <c r="AS130" s="1073"/>
      <c r="AT130" s="1074"/>
      <c r="AU130" s="233"/>
      <c r="AV130" s="233"/>
      <c r="AW130" s="233"/>
      <c r="AX130" s="1064" t="s">
        <v>513</v>
      </c>
      <c r="AY130" s="922"/>
      <c r="AZ130" s="922"/>
      <c r="BA130" s="922"/>
      <c r="BB130" s="922"/>
      <c r="BC130" s="922"/>
      <c r="BD130" s="922"/>
      <c r="BE130" s="923"/>
      <c r="BF130" s="1100">
        <v>5.3</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514</v>
      </c>
      <c r="X131" s="1107"/>
      <c r="Y131" s="1107"/>
      <c r="Z131" s="1108"/>
      <c r="AA131" s="1003">
        <v>8884809</v>
      </c>
      <c r="AB131" s="985"/>
      <c r="AC131" s="985"/>
      <c r="AD131" s="985"/>
      <c r="AE131" s="986"/>
      <c r="AF131" s="984">
        <v>9312903</v>
      </c>
      <c r="AG131" s="985"/>
      <c r="AH131" s="985"/>
      <c r="AI131" s="985"/>
      <c r="AJ131" s="986"/>
      <c r="AK131" s="984">
        <v>9050133</v>
      </c>
      <c r="AL131" s="985"/>
      <c r="AM131" s="985"/>
      <c r="AN131" s="985"/>
      <c r="AO131" s="986"/>
      <c r="AP131" s="1109"/>
      <c r="AQ131" s="1110"/>
      <c r="AR131" s="1110"/>
      <c r="AS131" s="1110"/>
      <c r="AT131" s="1111"/>
      <c r="AU131" s="233"/>
      <c r="AV131" s="233"/>
      <c r="AW131" s="233"/>
      <c r="AX131" s="1082" t="s">
        <v>515</v>
      </c>
      <c r="AY131" s="726"/>
      <c r="AZ131" s="726"/>
      <c r="BA131" s="726"/>
      <c r="BB131" s="726"/>
      <c r="BC131" s="726"/>
      <c r="BD131" s="726"/>
      <c r="BE131" s="1035"/>
      <c r="BF131" s="1083">
        <v>12.2</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89" t="s">
        <v>516</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517</v>
      </c>
      <c r="W132" s="1093"/>
      <c r="X132" s="1093"/>
      <c r="Y132" s="1093"/>
      <c r="Z132" s="1094"/>
      <c r="AA132" s="1095">
        <v>5.8358710919999996</v>
      </c>
      <c r="AB132" s="1096"/>
      <c r="AC132" s="1096"/>
      <c r="AD132" s="1096"/>
      <c r="AE132" s="1097"/>
      <c r="AF132" s="1098">
        <v>4.4396575379999996</v>
      </c>
      <c r="AG132" s="1096"/>
      <c r="AH132" s="1096"/>
      <c r="AI132" s="1096"/>
      <c r="AJ132" s="1097"/>
      <c r="AK132" s="1098">
        <v>5.6510329739999996</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518</v>
      </c>
      <c r="W133" s="1076"/>
      <c r="X133" s="1076"/>
      <c r="Y133" s="1076"/>
      <c r="Z133" s="1077"/>
      <c r="AA133" s="1078">
        <v>7.5</v>
      </c>
      <c r="AB133" s="1079"/>
      <c r="AC133" s="1079"/>
      <c r="AD133" s="1079"/>
      <c r="AE133" s="1080"/>
      <c r="AF133" s="1078">
        <v>6.2</v>
      </c>
      <c r="AG133" s="1079"/>
      <c r="AH133" s="1079"/>
      <c r="AI133" s="1079"/>
      <c r="AJ133" s="1080"/>
      <c r="AK133" s="1078">
        <v>5.3</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VxbiwMmRzz5MB0Muk/DNH75T+hxbLj7+fK7rZNUoPkqarRYSnbdLLUJvxGeFU/SexDvH47d5unYEBPS5RryaQ==" saltValue="9j3KtM4ym0Gesk1b1P+6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qrwOgF4RMuKOsB41QvXUJaq/IneJn0YvXNgqHlIflLH8BBqUSUAVUG7QLNPgTAyRms03DRlQdYW2UWkotuRqg==" saltValue="X4PEzrQZKEjcivMODmacp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4MQE5DAMFMUzY7ERx7saoi3tYJUbh6saFmNzHv2Wf8aJ2IVFc6N6WpFb46sZlVhoJeyK3GOuxPG4qkHvF4toQ==" saltValue="GzLd8F6rbkHPCjQE2/lDI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522</v>
      </c>
      <c r="AP7" s="272"/>
      <c r="AQ7" s="273" t="s">
        <v>523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524</v>
      </c>
      <c r="AQ8" s="279" t="s">
        <v>525</v>
      </c>
      <c r="AR8" s="280" t="s">
        <v>526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527</v>
      </c>
      <c r="AL9" s="1116"/>
      <c r="AM9" s="1116"/>
      <c r="AN9" s="1117"/>
      <c r="AO9" s="281">
        <v>2916580</v>
      </c>
      <c r="AP9" s="281">
        <v>81457</v>
      </c>
      <c r="AQ9" s="282">
        <v>105319</v>
      </c>
      <c r="AR9" s="283">
        <v>-22.7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528</v>
      </c>
      <c r="AL10" s="1116"/>
      <c r="AM10" s="1116"/>
      <c r="AN10" s="1117"/>
      <c r="AO10" s="284">
        <v>646785</v>
      </c>
      <c r="AP10" s="284">
        <v>18064</v>
      </c>
      <c r="AQ10" s="285">
        <v>9860</v>
      </c>
      <c r="AR10" s="286">
        <v>83.2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529</v>
      </c>
      <c r="AL11" s="1116"/>
      <c r="AM11" s="1116"/>
      <c r="AN11" s="1117"/>
      <c r="AO11" s="284" t="s">
        <v>530</v>
      </c>
      <c r="AP11" s="284" t="s">
        <v>530</v>
      </c>
      <c r="AQ11" s="285">
        <v>1656</v>
      </c>
      <c r="AR11" s="286" t="s">
        <v>530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531</v>
      </c>
      <c r="AL12" s="1116"/>
      <c r="AM12" s="1116"/>
      <c r="AN12" s="1117"/>
      <c r="AO12" s="284" t="s">
        <v>530</v>
      </c>
      <c r="AP12" s="284" t="s">
        <v>530</v>
      </c>
      <c r="AQ12" s="285">
        <v>3</v>
      </c>
      <c r="AR12" s="286" t="s">
        <v>530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532</v>
      </c>
      <c r="AL13" s="1116"/>
      <c r="AM13" s="1116"/>
      <c r="AN13" s="1117"/>
      <c r="AO13" s="284">
        <v>116920</v>
      </c>
      <c r="AP13" s="284">
        <v>3265</v>
      </c>
      <c r="AQ13" s="285">
        <v>4056</v>
      </c>
      <c r="AR13" s="286">
        <v>-19.5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533</v>
      </c>
      <c r="AL14" s="1116"/>
      <c r="AM14" s="1116"/>
      <c r="AN14" s="1117"/>
      <c r="AO14" s="284">
        <v>53469</v>
      </c>
      <c r="AP14" s="284">
        <v>1493</v>
      </c>
      <c r="AQ14" s="285">
        <v>2339</v>
      </c>
      <c r="AR14" s="286">
        <v>-36.200000000000003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534</v>
      </c>
      <c r="AL15" s="1119"/>
      <c r="AM15" s="1119"/>
      <c r="AN15" s="1120"/>
      <c r="AO15" s="284">
        <v>-187393</v>
      </c>
      <c r="AP15" s="284">
        <v>-5234</v>
      </c>
      <c r="AQ15" s="285">
        <v>-7717</v>
      </c>
      <c r="AR15" s="286">
        <v>-32.200000000000003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188</v>
      </c>
      <c r="AL16" s="1119"/>
      <c r="AM16" s="1119"/>
      <c r="AN16" s="1120"/>
      <c r="AO16" s="284">
        <v>3546361</v>
      </c>
      <c r="AP16" s="284">
        <v>99047</v>
      </c>
      <c r="AQ16" s="285">
        <v>115515</v>
      </c>
      <c r="AR16" s="286">
        <v>-14.3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539</v>
      </c>
      <c r="AL21" s="1122"/>
      <c r="AM21" s="1122"/>
      <c r="AN21" s="1123"/>
      <c r="AO21" s="297">
        <v>8.6300000000000008</v>
      </c>
      <c r="AP21" s="298">
        <v>10.69</v>
      </c>
      <c r="AQ21" s="299">
        <v>-2.06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540</v>
      </c>
      <c r="AL22" s="1122"/>
      <c r="AM22" s="1122"/>
      <c r="AN22" s="1123"/>
      <c r="AO22" s="302">
        <v>95.7</v>
      </c>
      <c r="AP22" s="303">
        <v>97.4</v>
      </c>
      <c r="AQ22" s="304">
        <v>-1.7</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2" t="s">
        <v>541</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c r="A27" s="309"/>
      <c r="AO27" s="262"/>
      <c r="AP27" s="262"/>
      <c r="AQ27" s="262"/>
      <c r="AR27" s="262"/>
      <c r="AS27" s="262"/>
      <c r="AT27" s="262"/>
    </row>
    <row r="28" spans="1:46" ht="17.2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522</v>
      </c>
      <c r="AP30" s="272"/>
      <c r="AQ30" s="273" t="s">
        <v>523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524</v>
      </c>
      <c r="AQ31" s="279" t="s">
        <v>525</v>
      </c>
      <c r="AR31" s="280" t="s">
        <v>526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544</v>
      </c>
      <c r="AL32" s="1130"/>
      <c r="AM32" s="1130"/>
      <c r="AN32" s="1131"/>
      <c r="AO32" s="312">
        <v>1829167</v>
      </c>
      <c r="AP32" s="312">
        <v>51087</v>
      </c>
      <c r="AQ32" s="313">
        <v>74824</v>
      </c>
      <c r="AR32" s="314">
        <v>-31.7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545</v>
      </c>
      <c r="AL33" s="1130"/>
      <c r="AM33" s="1130"/>
      <c r="AN33" s="1131"/>
      <c r="AO33" s="312" t="s">
        <v>530</v>
      </c>
      <c r="AP33" s="312" t="s">
        <v>530</v>
      </c>
      <c r="AQ33" s="313" t="s">
        <v>530</v>
      </c>
      <c r="AR33" s="314" t="s">
        <v>530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546</v>
      </c>
      <c r="AL34" s="1130"/>
      <c r="AM34" s="1130"/>
      <c r="AN34" s="1131"/>
      <c r="AO34" s="312" t="s">
        <v>530</v>
      </c>
      <c r="AP34" s="312" t="s">
        <v>530</v>
      </c>
      <c r="AQ34" s="313">
        <v>1</v>
      </c>
      <c r="AR34" s="314" t="s">
        <v>530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547</v>
      </c>
      <c r="AL35" s="1130"/>
      <c r="AM35" s="1130"/>
      <c r="AN35" s="1131"/>
      <c r="AO35" s="312">
        <v>385944</v>
      </c>
      <c r="AP35" s="312">
        <v>10779</v>
      </c>
      <c r="AQ35" s="313">
        <v>17427</v>
      </c>
      <c r="AR35" s="314">
        <v>-38.1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548</v>
      </c>
      <c r="AL36" s="1130"/>
      <c r="AM36" s="1130"/>
      <c r="AN36" s="1131"/>
      <c r="AO36" s="312">
        <v>105022</v>
      </c>
      <c r="AP36" s="312">
        <v>2933</v>
      </c>
      <c r="AQ36" s="313">
        <v>2447</v>
      </c>
      <c r="AR36" s="314">
        <v>19.899999999999999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549</v>
      </c>
      <c r="AL37" s="1130"/>
      <c r="AM37" s="1130"/>
      <c r="AN37" s="1131"/>
      <c r="AO37" s="312">
        <v>4891</v>
      </c>
      <c r="AP37" s="312">
        <v>137</v>
      </c>
      <c r="AQ37" s="313">
        <v>591</v>
      </c>
      <c r="AR37" s="314">
        <v>-76.8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550</v>
      </c>
      <c r="AL38" s="1133"/>
      <c r="AM38" s="1133"/>
      <c r="AN38" s="1134"/>
      <c r="AO38" s="315" t="s">
        <v>530</v>
      </c>
      <c r="AP38" s="315" t="s">
        <v>530</v>
      </c>
      <c r="AQ38" s="316">
        <v>2</v>
      </c>
      <c r="AR38" s="304" t="s">
        <v>530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551</v>
      </c>
      <c r="AL39" s="1133"/>
      <c r="AM39" s="1133"/>
      <c r="AN39" s="1134"/>
      <c r="AO39" s="312">
        <v>-11311</v>
      </c>
      <c r="AP39" s="312">
        <v>-316</v>
      </c>
      <c r="AQ39" s="313">
        <v>-3618</v>
      </c>
      <c r="AR39" s="314">
        <v>-91.3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552</v>
      </c>
      <c r="AL40" s="1130"/>
      <c r="AM40" s="1130"/>
      <c r="AN40" s="1131"/>
      <c r="AO40" s="312">
        <v>-1802287</v>
      </c>
      <c r="AP40" s="312">
        <v>-50336</v>
      </c>
      <c r="AQ40" s="313">
        <v>-63812</v>
      </c>
      <c r="AR40" s="314">
        <v>-21.1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302</v>
      </c>
      <c r="AL41" s="1136"/>
      <c r="AM41" s="1136"/>
      <c r="AN41" s="1137"/>
      <c r="AO41" s="312">
        <v>511426</v>
      </c>
      <c r="AP41" s="312">
        <v>14284</v>
      </c>
      <c r="AQ41" s="313">
        <v>27863</v>
      </c>
      <c r="AR41" s="314">
        <v>-48.7</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522</v>
      </c>
      <c r="AN49" s="1126" t="s">
        <v>556</v>
      </c>
      <c r="AO49" s="1127"/>
      <c r="AP49" s="1127"/>
      <c r="AQ49" s="1127"/>
      <c r="AR49" s="1128"/>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557</v>
      </c>
      <c r="AO50" s="329" t="s">
        <v>558</v>
      </c>
      <c r="AP50" s="330" t="s">
        <v>559</v>
      </c>
      <c r="AQ50" s="331" t="s">
        <v>560</v>
      </c>
      <c r="AR50" s="332" t="s">
        <v>561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2446300</v>
      </c>
      <c r="AN51" s="334">
        <v>65646</v>
      </c>
      <c r="AO51" s="335">
        <v>-0.9</v>
      </c>
      <c r="AP51" s="336">
        <v>85173</v>
      </c>
      <c r="AQ51" s="337">
        <v>-4.3</v>
      </c>
      <c r="AR51" s="338">
        <v>3.4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447862</v>
      </c>
      <c r="AN52" s="342">
        <v>12018</v>
      </c>
      <c r="AO52" s="343">
        <v>-68.900000000000006</v>
      </c>
      <c r="AP52" s="344">
        <v>43913</v>
      </c>
      <c r="AQ52" s="345">
        <v>-3.4</v>
      </c>
      <c r="AR52" s="346">
        <v>-65.5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4262693</v>
      </c>
      <c r="AN53" s="334">
        <v>115417</v>
      </c>
      <c r="AO53" s="335">
        <v>75.8</v>
      </c>
      <c r="AP53" s="336">
        <v>94081</v>
      </c>
      <c r="AQ53" s="337">
        <v>10.5</v>
      </c>
      <c r="AR53" s="338">
        <v>65.3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470008</v>
      </c>
      <c r="AN54" s="342">
        <v>12726</v>
      </c>
      <c r="AO54" s="343">
        <v>5.9</v>
      </c>
      <c r="AP54" s="344">
        <v>48949</v>
      </c>
      <c r="AQ54" s="345">
        <v>11.5</v>
      </c>
      <c r="AR54" s="346">
        <v>-5.6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1207281</v>
      </c>
      <c r="AN55" s="334">
        <v>33110</v>
      </c>
      <c r="AO55" s="335">
        <v>-71.3</v>
      </c>
      <c r="AP55" s="336">
        <v>92632</v>
      </c>
      <c r="AQ55" s="337">
        <v>-1.5</v>
      </c>
      <c r="AR55" s="338">
        <v>-69.8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964586</v>
      </c>
      <c r="AN56" s="342">
        <v>26454</v>
      </c>
      <c r="AO56" s="343">
        <v>107.9</v>
      </c>
      <c r="AP56" s="344">
        <v>47978</v>
      </c>
      <c r="AQ56" s="345">
        <v>-2</v>
      </c>
      <c r="AR56" s="346">
        <v>109.9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834700</v>
      </c>
      <c r="AN57" s="334">
        <v>23117</v>
      </c>
      <c r="AO57" s="335">
        <v>-30.2</v>
      </c>
      <c r="AP57" s="336">
        <v>96469</v>
      </c>
      <c r="AQ57" s="337">
        <v>4.0999999999999996</v>
      </c>
      <c r="AR57" s="338">
        <v>-34.299999999999997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364290</v>
      </c>
      <c r="AN58" s="342">
        <v>10089</v>
      </c>
      <c r="AO58" s="343">
        <v>-61.9</v>
      </c>
      <c r="AP58" s="344">
        <v>49775</v>
      </c>
      <c r="AQ58" s="345">
        <v>3.7</v>
      </c>
      <c r="AR58" s="346">
        <v>-65.599999999999994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788184</v>
      </c>
      <c r="AN59" s="334">
        <v>22013</v>
      </c>
      <c r="AO59" s="335">
        <v>-4.8</v>
      </c>
      <c r="AP59" s="336">
        <v>85743</v>
      </c>
      <c r="AQ59" s="337">
        <v>-11.1</v>
      </c>
      <c r="AR59" s="338">
        <v>6.3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550014</v>
      </c>
      <c r="AN60" s="342">
        <v>15361</v>
      </c>
      <c r="AO60" s="343">
        <v>52.3</v>
      </c>
      <c r="AP60" s="344">
        <v>45231</v>
      </c>
      <c r="AQ60" s="345">
        <v>-9.1</v>
      </c>
      <c r="AR60" s="346">
        <v>61.4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1907832</v>
      </c>
      <c r="AN61" s="349">
        <v>51861</v>
      </c>
      <c r="AO61" s="350">
        <v>-6.3</v>
      </c>
      <c r="AP61" s="351">
        <v>90820</v>
      </c>
      <c r="AQ61" s="352">
        <v>-0.5</v>
      </c>
      <c r="AR61" s="338">
        <v>-5.8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559352</v>
      </c>
      <c r="AN62" s="342">
        <v>15330</v>
      </c>
      <c r="AO62" s="343">
        <v>7.1</v>
      </c>
      <c r="AP62" s="344">
        <v>47169</v>
      </c>
      <c r="AQ62" s="345">
        <v>0.1</v>
      </c>
      <c r="AR62" s="346">
        <v>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is1YQkJ0jRXYY19ipjo48/7YkU74MWdtjdH9K6Q4Vg1vqp98nTfpBgM15P91ZTiAEKo+w8ZBs7bKrctXpeh2rQ==" saltValue="vDvgA9BzqIo44JcBf2Dx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570</v>
      </c>
    </row>
    <row r="120" spans="125:125" ht="13.5" hidden="1" customHeight="1"/>
    <row r="121" spans="125:125" ht="13.5" hidden="1" customHeight="1">
      <c r="DU121" s="259"/>
    </row>
  </sheetData>
  <sheetProtection algorithmName="SHA-512" hashValue="yRTr387IdiYPbaS/qBTuFbIjgzVe9ylFGqs3rkr0embw7UcNCrpapYn5U1UeUcv7IPBxHHYuyXnEYYfLYF3kww==" saltValue="dAjuNbAT3p0PrBMo8D9Wv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571</v>
      </c>
    </row>
  </sheetData>
  <sheetProtection algorithmName="SHA-512" hashValue="N3IT9fcdR2VZWNn8OkUjS+BAcWF/6JBD8cbCEbih55usD0tKg2MIMdDp1JrQgrnkeObi7kaFhpfTEEZ1BE2MoQ==" saltValue="jRiKwIS2X0fF9tlEnzuar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138" t="s">
        <v>3</v>
      </c>
      <c r="D47" s="1138"/>
      <c r="E47" s="1139"/>
      <c r="F47" s="11">
        <v>16.78</v>
      </c>
      <c r="G47" s="12">
        <v>17.87</v>
      </c>
      <c r="H47" s="12">
        <v>19.37</v>
      </c>
      <c r="I47" s="12">
        <v>18.59</v>
      </c>
      <c r="J47" s="13">
        <v>20.59</v>
      </c>
    </row>
    <row r="48" spans="2:10" ht="57.75" customHeight="1">
      <c r="B48" s="14"/>
      <c r="C48" s="1140" t="s">
        <v>4</v>
      </c>
      <c r="D48" s="1140"/>
      <c r="E48" s="1141"/>
      <c r="F48" s="15">
        <v>5.68</v>
      </c>
      <c r="G48" s="16">
        <v>6.04</v>
      </c>
      <c r="H48" s="16">
        <v>7.99</v>
      </c>
      <c r="I48" s="16">
        <v>14.72</v>
      </c>
      <c r="J48" s="17">
        <v>8.89</v>
      </c>
    </row>
    <row r="49" spans="2:10" ht="57.75" customHeight="1" thickBot="1">
      <c r="B49" s="18"/>
      <c r="C49" s="1142" t="s">
        <v>5</v>
      </c>
      <c r="D49" s="1142"/>
      <c r="E49" s="1143"/>
      <c r="F49" s="19" t="s">
        <v>577</v>
      </c>
      <c r="G49" s="20">
        <v>1.41</v>
      </c>
      <c r="H49" s="20">
        <v>3.95</v>
      </c>
      <c r="I49" s="20">
        <v>7.05</v>
      </c>
      <c r="J49" s="21" t="s">
        <v>578</v>
      </c>
    </row>
    <row r="50" spans="2:10"/>
  </sheetData>
  <sheetProtection algorithmName="SHA-512" hashValue="FlJEh8PpQsMTJsFAsBR9HWZXJtODk+qB1uuZ2VKcMyR40ZjAOuSbd5R1VyJBCHdD06KtfXjsVO2gns1lMfzIYg==" saltValue="zYVyRFjjTwhqQ+wAi8cVL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2024-03-22T04:06:25Z</cp:lastPrinted>
  <dcterms:created xsi:type="dcterms:W3CDTF">2024-03-14T04:08:16Z</dcterms:created>
  <dcterms:modified xsi:type="dcterms:W3CDTF">2024-03-26T06:34:25Z</dcterms:modified>
  <cp:category/>
</cp:coreProperties>
</file>