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updateLinks="never"/>
  <mc:AlternateContent xmlns:mc="http://schemas.openxmlformats.org/markup-compatibility/2006">
    <mc:Choice Requires="x15">
      <x15ac:absPath xmlns:x15ac="http://schemas.microsoft.com/office/spreadsheetml/2010/11/ac" url="\\10.65.21.21\市町振興課nas\41財政係\☆財政状況資料集\R4年度分\05 市町回答（修正後）\12_上島町\"/>
    </mc:Choice>
  </mc:AlternateContent>
  <xr:revisionPtr revIDLastSave="0" documentId="13_ncr:1_{4FC38056-162D-4A5A-A2ED-757BB6C9EFBD}" xr6:coauthVersionLast="36" xr6:coauthVersionMax="36" xr10:uidLastSave="{00000000-0000-0000-0000-000000000000}"/>
  <bookViews>
    <workbookView xWindow="0" yWindow="0" windowWidth="15360" windowHeight="7635" xr2:uid="{00000000-000D-0000-FFFF-FFFF00000000}"/>
  </bookViews>
  <sheets>
    <sheet name="総括表" sheetId="18" r:id="rId1"/>
    <sheet name="普通会計の状況" sheetId="19" r:id="rId2"/>
    <sheet name="各会計、関係団体の財政状況及び健全化判断比率" sheetId="20" r:id="rId3"/>
    <sheet name="財政比較分析表" sheetId="13" r:id="rId4"/>
    <sheet name="経常経費分析表（経常収支比率の分析）" sheetId="21" r:id="rId5"/>
    <sheet name="経常経費分析表（人件費・公債費・普通建設事業費の分析）" sheetId="22" r:id="rId6"/>
    <sheet name="性質別歳出決算分析表（住民一人当たりのコスト）" sheetId="23" r:id="rId7"/>
    <sheet name="目的別歳出決算分析表（住民一人当たりのコスト）" sheetId="24" r:id="rId8"/>
    <sheet name="実質収支比率等に係る経年分析" sheetId="25" r:id="rId9"/>
    <sheet name="連結実質赤字比率に係る赤字・黒字の構成分析" sheetId="26" r:id="rId10"/>
    <sheet name="実質公債費比率（分子）の構造" sheetId="27" r:id="rId11"/>
    <sheet name="将来負担比率（分子）の構造" sheetId="28" r:id="rId12"/>
    <sheet name="基金残高に係る経年分析" sheetId="29"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8" l="1"/>
  <c r="CQ43" i="18"/>
  <c r="CO43" i="18" s="1"/>
  <c r="BY43" i="18"/>
  <c r="BW43" i="18" s="1"/>
  <c r="BE43" i="18"/>
  <c r="AM43" i="18"/>
  <c r="U43" i="18"/>
  <c r="E43" i="18"/>
  <c r="C43" i="18" s="1"/>
  <c r="DG42" i="18"/>
  <c r="CQ42" i="18"/>
  <c r="CO42" i="18"/>
  <c r="BY42" i="18"/>
  <c r="BE42" i="18"/>
  <c r="AM42" i="18"/>
  <c r="U42" i="18"/>
  <c r="E42" i="18"/>
  <c r="C42" i="18"/>
  <c r="DG41" i="18"/>
  <c r="CQ41" i="18"/>
  <c r="CO41" i="18" s="1"/>
  <c r="BY41" i="18"/>
  <c r="BE41" i="18"/>
  <c r="AM41" i="18"/>
  <c r="U41" i="18"/>
  <c r="E41" i="18"/>
  <c r="C41" i="18"/>
  <c r="DG40" i="18"/>
  <c r="CQ40" i="18"/>
  <c r="CO40" i="18"/>
  <c r="BY40" i="18"/>
  <c r="BE40" i="18"/>
  <c r="AM40" i="18"/>
  <c r="U40" i="18"/>
  <c r="E40" i="18"/>
  <c r="C40" i="18"/>
  <c r="DG39" i="18"/>
  <c r="CQ39" i="18"/>
  <c r="CO39" i="18"/>
  <c r="BY39" i="18"/>
  <c r="BE39" i="18"/>
  <c r="AM39" i="18"/>
  <c r="W39" i="18"/>
  <c r="E39" i="18"/>
  <c r="C39" i="18" s="1"/>
  <c r="DG38" i="18"/>
  <c r="CQ38" i="18"/>
  <c r="CO38" i="18"/>
  <c r="BY38" i="18"/>
  <c r="BG38" i="18"/>
  <c r="AM38" i="18"/>
  <c r="W38" i="18"/>
  <c r="E38" i="18"/>
  <c r="C38" i="18"/>
  <c r="DG37" i="18"/>
  <c r="CQ37" i="18"/>
  <c r="CO37" i="18" s="1"/>
  <c r="BY37" i="18"/>
  <c r="BG37" i="18"/>
  <c r="AM37" i="18"/>
  <c r="W37" i="18"/>
  <c r="E37" i="18"/>
  <c r="C37" i="18"/>
  <c r="DG36" i="18"/>
  <c r="CQ36" i="18"/>
  <c r="CO36" i="18"/>
  <c r="BY36" i="18"/>
  <c r="BG36" i="18"/>
  <c r="AM36" i="18"/>
  <c r="W36" i="18"/>
  <c r="E36" i="18"/>
  <c r="DG35" i="18"/>
  <c r="CQ35" i="18"/>
  <c r="BY35" i="18"/>
  <c r="BG35" i="18"/>
  <c r="AM35" i="18"/>
  <c r="W35" i="18"/>
  <c r="E35" i="18"/>
  <c r="DG34" i="18"/>
  <c r="CQ34" i="18"/>
  <c r="BY34" i="18"/>
  <c r="BG34" i="18"/>
  <c r="AO34" i="18"/>
  <c r="W34" i="18"/>
  <c r="E34" i="18"/>
  <c r="C34" i="18" s="1"/>
  <c r="C35" i="18" s="1"/>
  <c r="C36" i="18" s="1"/>
  <c r="U34" i="18" l="1"/>
  <c r="U35" i="18" s="1"/>
  <c r="U36" i="18" s="1"/>
  <c r="U37" i="18" s="1"/>
  <c r="U38" i="18" s="1"/>
  <c r="U39" i="18" s="1"/>
  <c r="AM34" i="18" l="1"/>
  <c r="BE34" i="18"/>
  <c r="BE35" i="18" s="1"/>
  <c r="BE36" i="18" s="1"/>
  <c r="BE37" i="18" s="1"/>
  <c r="BE38" i="18" s="1"/>
  <c r="BW34" i="18" l="1"/>
  <c r="BW35" i="18" s="1"/>
  <c r="BW36" i="18" s="1"/>
  <c r="BW37" i="18" s="1"/>
  <c r="BW38" i="18" s="1"/>
  <c r="BW39" i="18" s="1"/>
  <c r="BW40" i="18" s="1"/>
  <c r="BW41" i="18" s="1"/>
  <c r="BW42" i="18" s="1"/>
  <c r="CO34" i="18" l="1"/>
  <c r="CO35" i="18"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<sst xmlns="http://schemas.openxmlformats.org/spreadsheetml/2006/main" count="1199" uniqueCount="582">
  <si>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</si>
  <si>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</si>
  <si>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</si>
  <si>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</si>
  <si>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</si>
  <si>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</si>
  <si>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</si>
  <si>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</si>
  <si>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</si>
  <si>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</si>
  <si>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</si>
  <si>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</si>
  <si>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</si>
  <si>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</si>
  <si>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</si>
  <si>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</si>
  <si>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</si>
  <si>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</si>
  <si>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</si>
  <si>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</si>
  <si>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</si>
  <si>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</si>
  <si>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</si>
  <si>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</si>
  <si>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</si>
  <si>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</si>
  <si>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</si>
  <si>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</si>
  <si>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</si>
  <si>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</si>
  <si>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</si>
  <si>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</si>
  <si>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</si>
  <si>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</si>
  <si>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</si>
  <si>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</si>
  <si>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</si>
  <si>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</si>
  <si>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</si>
  <si>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</si>
  <si>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</si>
  <si>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</si>
  <si>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</si>
  <si>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</si>
  <si>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</si>
  <si>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</si>
  <si>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</si>
  <si>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</si>
  <si>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</si>
  <si>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</si>
  <si>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</si>
  <si>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</si>
  <si>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</si>
  <si>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</si>
  <si>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</si>
  <si>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</si>
  <si>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</si>
  <si>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</si>
  <si>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</si>
  <si>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</si>
  <si>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</si>
  <si>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</si>
  <si>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</si>
  <si>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</si>
  <si>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</si>
  <si>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</si>
  <si>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</si>
  <si>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</si>
  <si>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</si>
  <si>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</si>
  <si>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</si>
  <si>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</si>
  <si>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</si>
  <si>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</si>
  <si>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</si>
  <si>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</si>
  <si>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</si>
  <si>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</si>
  <si>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</si>
  <si>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</si>
  <si>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</si>
  <si>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</si>
  <si>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</si>
  <si>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</si>
  <si>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</si>
  <si>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</si>
  <si>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</si>
  <si>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</si>
  <si>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</si>
  <si>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</si>
  <si>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</si>
  <si>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</si>
  <si>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</si>
  <si>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</si>
  <si>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</si>
  <si>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</si>
  <si>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</si>
  <si>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</si>
  <si>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</si>
  <si>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</si>
  <si>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</si>
  <si>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</si>
  <si>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</si>
  <si>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</si>
  <si>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</si>
  <si>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</si>
  <si>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</si>
  <si>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</si>
  <si>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</si>
  <si>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</si>
  <si>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</si>
  <si>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</si>
  <si>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</si>
  <si>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</si>
  <si>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</si>
  <si>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</si>
  <si>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</si>
  <si>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</si>
  <si>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</si>
  <si>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</si>
  <si>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</si>
  <si>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</si>
  <si>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</si>
  <si>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</si>
  <si>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</si>
  <si>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</si>
  <si>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</si>
  <si>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</si>
  <si>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</si>
  <si>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</si>
  <si>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</si>
  <si>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</si>
  <si>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</si>
  <si>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</si>
  <si>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</si>
  <si>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</si>
  <si>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</si>
  <si>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</si>
  <si>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</si>
  <si>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</si>
  <si>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</si>
  <si>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</si>
  <si>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</si>
  <si>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</si>
  <si>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</si>
  <si>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</si>
  <si>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</si>
  <si>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</si>
  <si>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</si>
  <si>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</si>
  <si>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</si>
  <si>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</si>
  <si>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</si>
  <si>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</si>
  <si>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</si>
  <si>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</si>
  <si>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</si>
  <si>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</si>
  <si>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</si>
  <si>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</si>
  <si>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</si>
  <si>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</si>
  <si>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</si>
  <si>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</si>
  <si>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</si>
  <si>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</si>
  <si>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</si>
  <si>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</si>
  <si>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</si>
  <si>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</si>
  <si>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</si>
  <si>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</si>
  <si>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</si>
  <si>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</si>
  <si>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</si>
  <si>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</si>
  <si>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</si>
  <si>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</si>
  <si>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</si>
  <si>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</si>
  <si>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</si>
  <si>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</si>
  <si>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</si>
  <si>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</si>
  <si>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</si>
  <si>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</si>
  <si>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</si>
  <si>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</si>
  <si>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</si>
  <si>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</si>
  <si>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</si>
  <si>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</si>
  <si>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</si>
  <si>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</si>
  <si>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</si>
  <si>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</si>
  <si>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</si>
  <si>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</si>
  <si>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</si>
  <si>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</si>
  <si>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</si>
  <si>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</si>
  <si>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</si>
  <si>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</si>
  <si>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</si>
  <si>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</si>
  <si>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</si>
  <si>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</si>
  <si>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</si>
  <si>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</si>
  <si>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</si>
  <si>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</si>
  <si>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</si>
  <si>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</si>
  <si>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</si>
  <si>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</si>
  <si>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</si>
  <si>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</si>
  <si>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</si>
  <si>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</si>
  <si>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</si>
  <si>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</si>
  <si>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</si>
  <si>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</si>
  <si>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</si>
  <si>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</si>
  <si>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</si>
  <si>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</si>
  <si>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</si>
  <si>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</si>
  <si>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</si>
  <si>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</si>
  <si>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</si>
  <si>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</si>
  <si>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</si>
  <si>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</si>
  <si>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</si>
  <si>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</si>
  <si>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</si>
  <si>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</si>
  <si>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</si>
  <si>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</si>
  <si>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</si>
  <si>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</si>
  <si>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</si>
  <si>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</si>
  <si>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</si>
  <si>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</si>
  <si>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</si>
  <si>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</si>
  <si>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</si>
  <si>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</si>
  <si>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</si>
  <si>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</si>
  <si>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</si>
  <si>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</si>
  <si>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</si>
  <si>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</si>
  <si>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</si>
  <si>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</si>
  <si>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</si>
  <si>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</si>
  <si>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</si>
  <si>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</si>
  <si>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</si>
  <si>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</si>
  <si>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</si>
  <si>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</si>
  <si>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</si>
  <si>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</si>
  <si>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</si>
  <si>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</si>
  <si>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</si>
  <si>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</si>
  <si>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</si>
  <si>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</si>
  <si>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</si>
  <si>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</si>
  <si>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</si>
  <si>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</si>
  <si>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</si>
  <si>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</si>
  <si>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</si>
  <si>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</si>
  <si>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</si>
  <si>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</si>
  <si>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</si>
  <si>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</si>
  <si>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</si>
  <si>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</si>
  <si>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</si>
  <si>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</si>
  <si>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</si>
  <si>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</si>
  <si>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</si>
  <si>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</si>
  <si>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</si>
  <si>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</si>
  <si>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</si>
  <si>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</si>
  <si>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</si>
  <si>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</si>
  <si>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</si>
  <si>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</si>
  <si>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</si>
  <si>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</si>
  <si>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</si>
  <si>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</si>
  <si>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</si>
  <si>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</si>
  <si>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</si>
  <si>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</si>
  <si>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</si>
  <si>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</si>
  <si>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</si>
  <si>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</si>
  <si>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</si>
  <si>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</si>
  <si>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</si>
  <si>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</si>
  <si>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</si>
  <si>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</si>
  <si>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</si>
  <si>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</si>
  <si>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</si>
  <si>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</si>
  <si>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</si>
  <si>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</si>
  <si>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</si>
  <si>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</si>
  <si>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</si>
  <si>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</si>
  <si>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</si>
  <si>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</si>
  <si>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</si>
  <si>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</si>
  <si>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</si>
  <si>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</si>
  <si>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</si>
  <si>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</si>
  <si>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</si>
  <si>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</si>
  <si>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</si>
  <si>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</si>
  <si>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</si>
  <si>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</si>
  <si>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</si>
  <si>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</si>
  <si>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</si>
  <si>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</si>
  <si>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</si>
  <si>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</si>
  <si>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</si>
  <si>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</si>
  <si>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</si>
  <si>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</si>
  <si>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</si>
  <si>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</si>
  <si>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</si>
  <si>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</si>
  <si>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</si>
  <si>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</si>
  <si>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</si>
  <si>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</si>
  <si>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</si>
  <si>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</si>
  <si>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</si>
  <si>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</si>
  <si>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</si>
  <si>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</si>
  <si>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</si>
  <si>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</si>
  <si>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</si>
  <si>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</si>
  <si>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</si>
  <si>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</si>
  <si>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</si>
  <si>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</si>
  <si>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</si>
  <si>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</si>
  <si>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</si>
  <si>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</si>
  <si>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</si>
  <si>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</si>
  <si>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</si>
  <si>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</si>
  <si>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</si>
  <si>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</si>
  <si>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</si>
  <si>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</si>
  <si>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</si>
  <si>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</si>
  <si>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</si>
  <si>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</si>
  <si>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</si>
  <si>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</si>
  <si>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</si>
  <si>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</si>
  <si>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</si>
  <si>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</si>
  <si>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</si>
  <si>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</si>
  <si>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</si>
  <si>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</si>
  <si>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</si>
  <si>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</si>
  <si>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農業集落排水事業会計</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</si>
  <si>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</si>
  <si>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</si>
  <si>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</si>
  <si>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</si>
  <si>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</si>
  <si>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</si>
  <si>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</si>
  <si>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</si>
  <si>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</si>
  <si>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</si>
  <si>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</si>
  <si>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</si>
  <si>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</si>
  <si>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</si>
  <si>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</si>
  <si>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</si>
  <si>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</si>
  <si>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</si>
  <si>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</si>
  <si>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</si>
  <si>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</si>
  <si>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</si>
  <si>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</si>
  <si>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</si>
  <si>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</si>
  <si>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</si>
  <si>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</si>
  <si>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</si>
  <si>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</si>
  <si>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</si>
  <si>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</si>
  <si>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</si>
  <si>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</si>
  <si>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</si>
  <si>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</si>
  <si>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</si>
  <si>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</si>
  <si>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</si>
  <si>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</si>
  <si>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</si>
  <si>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</si>
  <si>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</si>
  <si>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</si>
  <si>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</si>
  <si>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</si>
  <si>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</si>
  <si>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</si>
  <si>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</si>
  <si>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</si>
  <si>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</si>
  <si>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</si>
  <si>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</si>
  <si>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</si>
  <si>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</si>
  <si>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</si>
  <si>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</si>
  <si>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</si>
  <si>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</si>
  <si>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</si>
  <si>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</si>
  <si>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</si>
  <si>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</si>
  <si>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</si>
  <si>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</si>
  <si>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</si>
  <si>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</si>
  <si>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</si>
  <si>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</si>
  <si>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</si>
  <si>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</si>
  <si>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</si>
  <si>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</si>
  <si>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</si>
  <si>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</si>
  <si>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</si>
  <si>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</si>
  <si>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</si>
  <si>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</si>
  <si>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</si>
  <si>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</si>
  <si>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</si>
  <si>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</si>
  <si>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</si>
  <si>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</si>
  <si>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</si>
  <si>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</si>
  <si>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</si>
  <si>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</si>
  <si>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</si>
  <si>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</si>
  <si>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</si>
  <si>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</si>
  <si>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</si>
  <si>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</si>
  <si>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</si>
  <si>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</si>
  <si>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</si>
  <si>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</si>
  <si>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</si>
  <si>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</si>
  <si>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</si>
  <si>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</si>
  <si>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</si>
  <si>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</si>
  <si>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</si>
  <si>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</si>
  <si>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</si>
  <si>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</si>
  <si>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</si>
  <si>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</si>
  <si>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</si>
  <si>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</si>
  <si>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</si>
  <si>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</si>
  <si>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</si>
  <si>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</si>
  <si>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</si>
  <si>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</si>
  <si>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</si>
  <si>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</si>
  <si>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</si>
  <si>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</si>
  <si>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</si>
  <si>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</si>
  <si>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</si>
  <si>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</si>
  <si>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</si>
  <si>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</si>
  <si>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</si>
  <si>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</si>
  <si>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</si>
  <si>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</si>
  <si>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</si>
  <si>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</si>
  <si>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</si>
  <si>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</si>
  <si>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</si>
  <si>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</si>
  <si>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5.47</t>
  </si>
  <si>
    <t>▲ 3.66</t>
  </si>
  <si>
    <t>▲ 0.21</t>
  </si>
  <si>
    <t>上水道事業会計</t>
  </si>
  <si>
    <t>一般会計</t>
  </si>
  <si>
    <t>船舶事業会計</t>
  </si>
  <si>
    <t>介護保険事業会計</t>
  </si>
  <si>
    <t>国民健康保険事業会計</t>
  </si>
  <si>
    <t>特別養護老人ホーム事業会計</t>
  </si>
  <si>
    <t>後期高齢者医療事業会計</t>
  </si>
  <si>
    <t>公共下水道事業会計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</si>
  <si>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</si>
  <si>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</si>
  <si>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</si>
  <si>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</si>
  <si>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</si>
  <si>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</si>
  <si>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</si>
  <si>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</si>
  <si>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いわぎ物産センター</t>
    <rPh sb="3" eb="5">
      <t>ブッサン</t>
    </rPh>
    <phoneticPr fontId="2"/>
  </si>
  <si>
    <t>-</t>
    <phoneticPr fontId="2"/>
  </si>
  <si>
    <t>株式会社いきなスポレク</t>
    <rPh sb="0" eb="4">
      <t>カブシキカイシャ</t>
    </rPh>
    <phoneticPr fontId="2"/>
  </si>
  <si>
    <t>愛媛県市町総合事務組合（退職手当事業分）</t>
    <rPh sb="0" eb="3">
      <t>エヒメケン</t>
    </rPh>
    <rPh sb="3" eb="4">
      <t>シ</t>
    </rPh>
    <rPh sb="4" eb="5">
      <t>マチ</t>
    </rPh>
    <rPh sb="5" eb="7">
      <t>ソウゴウ</t>
    </rPh>
    <rPh sb="7" eb="9">
      <t>ジム</t>
    </rPh>
    <rPh sb="9" eb="11">
      <t>クミアイ</t>
    </rPh>
    <rPh sb="12" eb="16">
      <t>タイショクテアテ</t>
    </rPh>
    <rPh sb="16" eb="18">
      <t>ジギョウ</t>
    </rPh>
    <rPh sb="18" eb="19">
      <t>ブン</t>
    </rPh>
    <phoneticPr fontId="2"/>
  </si>
  <si>
    <t>愛媛県市町総合事務組合（消防補償事業分）</t>
    <rPh sb="0" eb="3">
      <t>エヒメケン</t>
    </rPh>
    <rPh sb="3" eb="4">
      <t>シ</t>
    </rPh>
    <rPh sb="4" eb="5">
      <t>マチ</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</si>
  <si>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マチ</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</si>
  <si>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マチ</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</si>
  <si>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マチ</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</si>
  <si>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マチ</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</si>
  <si>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9">
      <t>タイノウセイリ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</si>
  <si>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9">
      <t>イッパンカイケイ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</si>
  <si>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</si>
  <si>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ふるさと整備基金</t>
    <rPh sb="4" eb="8">
      <t>セイビキキン</t>
    </rPh>
    <phoneticPr fontId="5"/>
  </si>
  <si>
    <t>地域振興基金</t>
    <rPh sb="0" eb="4">
      <t>チイキシンコウ</t>
    </rPh>
    <rPh sb="4" eb="6">
      <t>キキン</t>
    </rPh>
    <phoneticPr fontId="2"/>
  </si>
  <si>
    <t>水と土保全基金</t>
    <rPh sb="0" eb="1">
      <t>ミズ</t>
    </rPh>
    <rPh sb="2" eb="5">
      <t>ツチホゼン</t>
    </rPh>
    <rPh sb="5" eb="7">
      <t>キキン</t>
    </rPh>
    <phoneticPr fontId="2"/>
  </si>
  <si>
    <t>森林環境譲与税基金</t>
    <rPh sb="0" eb="7">
      <t>シンリンカンキョウジョウヨゼイ</t>
    </rPh>
    <rPh sb="7" eb="9">
      <t>キキン</t>
    </rPh>
    <phoneticPr fontId="2"/>
  </si>
  <si>
    <t>ふるさと振興基金</t>
    <rPh sb="4" eb="6">
      <t>シンコウ</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</si>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</sst>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0" xfId="12" applyFont="1" applyFill="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4" fillId="6" borderId="75" xfId="12" applyFont="1" applyFill="1" applyBorder="1" applyAlignment="1">
      <alignment horizontal="center"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94AE-471C-BBBE-CCE594A0130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177205</c:v>
                </c:pt>
                <c:pt idx="1">
                  <c:v>168713</c:v>
                </c:pt>
                <c:pt idx="2">
                  <c:v>252371</c:v>
                </c:pt>
                <c:pt idx="3">
                  <c:v>231471</c:v>
                </c:pt>
                <c:pt idx="4">
                  <c:v>133933</c:v>
                </c:pt>
              </c:numCache>
            </c:numRef>
          </c:val>
          <c:smooth val="0"/>
          <c:extLst>
            <c:ext xmlns:c16="http://schemas.microsoft.com/office/drawing/2014/chart" uri="{C3380CC4-5D6E-409C-BE32-E72D297353CC}">
              <c16:uniqueId val="{00000001-94AE-471C-BBBE-CCE594A013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2</c:v>
                </c:pt>
                <c:pt idx="1">
                  <c:v>1.79</c:v>
                </c:pt>
                <c:pt idx="2">
                  <c:v>1.1299999999999999</c:v>
                </c:pt>
                <c:pt idx="3">
                  <c:v>3.09</c:v>
                </c:pt>
                <c:pt idx="4">
                  <c:v>1.78</c:v>
                </c:pt>
              </c:numCache>
            </c:numRef>
          </c:val>
          <c:extLst>
            <c:ext xmlns:c16="http://schemas.microsoft.com/office/drawing/2014/chart" uri="{C3380CC4-5D6E-409C-BE32-E72D297353CC}">
              <c16:uniqueId val="{00000000-1372-4CD2-851D-3ED1B5BF797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26.61</c:v>
                </c:pt>
                <c:pt idx="1">
                  <c:v>23.61</c:v>
                </c:pt>
                <c:pt idx="2">
                  <c:v>25.65</c:v>
                </c:pt>
                <c:pt idx="3">
                  <c:v>24.54</c:v>
                </c:pt>
                <c:pt idx="4">
                  <c:v>27.56</c:v>
                </c:pt>
              </c:numCache>
            </c:numRef>
          </c:val>
          <c:extLst>
            <c:ext xmlns:c16="http://schemas.microsoft.com/office/drawing/2014/chart" uri="{C3380CC4-5D6E-409C-BE32-E72D297353CC}">
              <c16:uniqueId val="{00000001-1372-4CD2-851D-3ED1B5BF79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-5.47</c:v>
                </c:pt>
                <c:pt idx="1">
                  <c:v>-3.66</c:v>
                </c:pt>
                <c:pt idx="2">
                  <c:v>1.78</c:v>
                </c:pt>
                <c:pt idx="3">
                  <c:v>2.0099999999999998</c:v>
                </c:pt>
                <c:pt idx="4">
                  <c:v>-0.21</c:v>
                </c:pt>
              </c:numCache>
            </c:numRef>
          </c:val>
          <c:smooth val="0"/>
          <c:extLst>
            <c:ext xmlns:c16="http://schemas.microsoft.com/office/drawing/2014/chart" uri="{C3380CC4-5D6E-409C-BE32-E72D297353CC}">
              <c16:uniqueId val="{00000002-1372-4CD2-851D-3ED1B5BF79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0.15</c:v>
                </c:pt>
                <c:pt idx="2">
                  <c:v>#N/A</c:v>
                </c:pt>
                <c:pt idx="3">
                  <c:v>0.12</c:v>
                </c:pt>
                <c:pt idx="4">
                  <c:v>#N/A</c:v>
                </c:pt>
                <c:pt idx="5">
                  <c:v>0.3</c:v>
                </c:pt>
                <c:pt idx="6">
                  <c:v>#N/A</c:v>
                </c:pt>
                <c:pt idx="7">
                  <c:v>0.1</c:v>
                </c:pt>
                <c:pt idx="8">
                  <c:v>#N/A</c:v>
                </c:pt>
                <c:pt idx="9">
                  <c:v>0.09</c:v>
                </c:pt>
              </c:numCache>
            </c:numRef>
          </c:val>
          <c:extLst>
            <c:ext xmlns:c16="http://schemas.microsoft.com/office/drawing/2014/chart" uri="{C3380CC4-5D6E-409C-BE32-E72D297353CC}">
              <c16:uniqueId val="{00000000-9B51-4ADE-96DB-717B0515765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51-4ADE-96DB-717B0515765C}"/>
            </c:ext>
          </c:extLst>
        </c:ser>
        <c:ser>
          <c:idx val="2"/>
          <c:order val="2"/>
          <c:tx>
            <c:strRef>
              <c:f>[1]データシート!$A$29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0.02</c:v>
                </c:pt>
                <c:pt idx="2">
                  <c:v>#N/A</c:v>
                </c:pt>
                <c:pt idx="3">
                  <c:v>0.02</c:v>
                </c:pt>
                <c:pt idx="4">
                  <c:v>#N/A</c:v>
                </c:pt>
                <c:pt idx="5">
                  <c:v>0.21</c:v>
                </c:pt>
                <c:pt idx="6">
                  <c:v>#N/A</c:v>
                </c:pt>
                <c:pt idx="7">
                  <c:v>0.03</c:v>
                </c:pt>
                <c:pt idx="8">
                  <c:v>#N/A</c:v>
                </c:pt>
                <c:pt idx="9">
                  <c:v>0.02</c:v>
                </c:pt>
              </c:numCache>
            </c:numRef>
          </c:val>
          <c:extLst>
            <c:ext xmlns:c16="http://schemas.microsoft.com/office/drawing/2014/chart" uri="{C3380CC4-5D6E-409C-BE32-E72D297353CC}">
              <c16:uniqueId val="{00000002-9B51-4ADE-96DB-717B0515765C}"/>
            </c:ext>
          </c:extLst>
        </c:ser>
        <c:ser>
          <c:idx val="3"/>
          <c:order val="3"/>
          <c:tx>
            <c:strRef>
              <c:f>[1]データシート!$A$30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9B51-4ADE-96DB-717B0515765C}"/>
            </c:ext>
          </c:extLst>
        </c:ser>
        <c:ser>
          <c:idx val="4"/>
          <c:order val="4"/>
          <c:tx>
            <c:strRef>
              <c:f>[1]データシート!$A$31</c:f>
              <c:strCache>
                <c:ptCount val="1"/>
                <c:pt idx="0">
                  <c:v>特別養護老人ホーム事業会計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0.06</c:v>
                </c:pt>
                <c:pt idx="2">
                  <c:v>#N/A</c:v>
                </c:pt>
                <c:pt idx="3">
                  <c:v>0.05</c:v>
                </c:pt>
                <c:pt idx="4">
                  <c:v>#N/A</c:v>
                </c:pt>
                <c:pt idx="5">
                  <c:v>0.05</c:v>
                </c:pt>
                <c:pt idx="6">
                  <c:v>#N/A</c:v>
                </c:pt>
                <c:pt idx="7">
                  <c:v>0.04</c:v>
                </c:pt>
                <c:pt idx="8">
                  <c:v>#N/A</c:v>
                </c:pt>
                <c:pt idx="9">
                  <c:v>0.05</c:v>
                </c:pt>
              </c:numCache>
            </c:numRef>
          </c:val>
          <c:extLst>
            <c:ext xmlns:c16="http://schemas.microsoft.com/office/drawing/2014/chart" uri="{C3380CC4-5D6E-409C-BE32-E72D297353CC}">
              <c16:uniqueId val="{00000004-9B51-4ADE-96DB-717B0515765C}"/>
            </c:ext>
          </c:extLst>
        </c:ser>
        <c:ser>
          <c:idx val="5"/>
          <c:order val="5"/>
          <c:tx>
            <c:strRef>
              <c:f>[1]データシート!$A$32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0.6</c:v>
                </c:pt>
                <c:pt idx="2">
                  <c:v>#N/A</c:v>
                </c:pt>
                <c:pt idx="3">
                  <c:v>0.48</c:v>
                </c:pt>
                <c:pt idx="4">
                  <c:v>#N/A</c:v>
                </c:pt>
                <c:pt idx="5">
                  <c:v>0.41</c:v>
                </c:pt>
                <c:pt idx="6">
                  <c:v>#N/A</c:v>
                </c:pt>
                <c:pt idx="7">
                  <c:v>0.26</c:v>
                </c:pt>
                <c:pt idx="8">
                  <c:v>#N/A</c:v>
                </c:pt>
                <c:pt idx="9">
                  <c:v>0.36</c:v>
                </c:pt>
              </c:numCache>
            </c:numRef>
          </c:val>
          <c:extLst>
            <c:ext xmlns:c16="http://schemas.microsoft.com/office/drawing/2014/chart" uri="{C3380CC4-5D6E-409C-BE32-E72D297353CC}">
              <c16:uniqueId val="{00000005-9B51-4ADE-96DB-717B0515765C}"/>
            </c:ext>
          </c:extLst>
        </c:ser>
        <c:ser>
          <c:idx val="6"/>
          <c:order val="6"/>
          <c:tx>
            <c:strRef>
              <c:f>[1]データシート!$A$33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0.09</c:v>
                </c:pt>
                <c:pt idx="2">
                  <c:v>#N/A</c:v>
                </c:pt>
                <c:pt idx="3">
                  <c:v>0.17</c:v>
                </c:pt>
                <c:pt idx="4">
                  <c:v>#N/A</c:v>
                </c:pt>
                <c:pt idx="5">
                  <c:v>0.4</c:v>
                </c:pt>
                <c:pt idx="6">
                  <c:v>#N/A</c:v>
                </c:pt>
                <c:pt idx="7">
                  <c:v>0.25</c:v>
                </c:pt>
                <c:pt idx="8">
                  <c:v>#N/A</c:v>
                </c:pt>
                <c:pt idx="9">
                  <c:v>0.43</c:v>
                </c:pt>
              </c:numCache>
            </c:numRef>
          </c:val>
          <c:extLst>
            <c:ext xmlns:c16="http://schemas.microsoft.com/office/drawing/2014/chart" uri="{C3380CC4-5D6E-409C-BE32-E72D297353CC}">
              <c16:uniqueId val="{00000006-9B51-4ADE-96DB-717B0515765C}"/>
            </c:ext>
          </c:extLst>
        </c:ser>
        <c:ser>
          <c:idx val="7"/>
          <c:order val="7"/>
          <c:tx>
            <c:strRef>
              <c:f>[1]データシート!$A$34</c:f>
              <c:strCache>
                <c:ptCount val="1"/>
                <c:pt idx="0">
                  <c:v>船舶事業会計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2.72</c:v>
                </c:pt>
                <c:pt idx="2">
                  <c:v>#N/A</c:v>
                </c:pt>
                <c:pt idx="3">
                  <c:v>1.89</c:v>
                </c:pt>
                <c:pt idx="4">
                  <c:v>#N/A</c:v>
                </c:pt>
                <c:pt idx="5">
                  <c:v>1.27</c:v>
                </c:pt>
                <c:pt idx="6">
                  <c:v>#N/A</c:v>
                </c:pt>
                <c:pt idx="7">
                  <c:v>1.39</c:v>
                </c:pt>
                <c:pt idx="8">
                  <c:v>#N/A</c:v>
                </c:pt>
                <c:pt idx="9">
                  <c:v>0.96</c:v>
                </c:pt>
              </c:numCache>
            </c:numRef>
          </c:val>
          <c:extLst>
            <c:ext xmlns:c16="http://schemas.microsoft.com/office/drawing/2014/chart" uri="{C3380CC4-5D6E-409C-BE32-E72D297353CC}">
              <c16:uniqueId val="{00000007-9B51-4ADE-96DB-717B0515765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1.96</c:v>
                </c:pt>
                <c:pt idx="2">
                  <c:v>#N/A</c:v>
                </c:pt>
                <c:pt idx="3">
                  <c:v>1.75</c:v>
                </c:pt>
                <c:pt idx="4">
                  <c:v>#N/A</c:v>
                </c:pt>
                <c:pt idx="5">
                  <c:v>1.08</c:v>
                </c:pt>
                <c:pt idx="6">
                  <c:v>#N/A</c:v>
                </c:pt>
                <c:pt idx="7">
                  <c:v>3.05</c:v>
                </c:pt>
                <c:pt idx="8">
                  <c:v>#N/A</c:v>
                </c:pt>
                <c:pt idx="9">
                  <c:v>1.74</c:v>
                </c:pt>
              </c:numCache>
            </c:numRef>
          </c:val>
          <c:extLst>
            <c:ext xmlns:c16="http://schemas.microsoft.com/office/drawing/2014/chart" uri="{C3380CC4-5D6E-409C-BE32-E72D297353CC}">
              <c16:uniqueId val="{00000008-9B51-4ADE-96DB-717B0515765C}"/>
            </c:ext>
          </c:extLst>
        </c:ser>
        <c:ser>
          <c:idx val="9"/>
          <c:order val="9"/>
          <c:tx>
            <c:strRef>
              <c:f>[1]データシート!$A$36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13.12</c:v>
                </c:pt>
                <c:pt idx="2">
                  <c:v>#N/A</c:v>
                </c:pt>
                <c:pt idx="3">
                  <c:v>12.48</c:v>
                </c:pt>
                <c:pt idx="4">
                  <c:v>#N/A</c:v>
                </c:pt>
                <c:pt idx="5">
                  <c:v>12.52</c:v>
                </c:pt>
                <c:pt idx="6">
                  <c:v>#N/A</c:v>
                </c:pt>
                <c:pt idx="7">
                  <c:v>13.36</c:v>
                </c:pt>
                <c:pt idx="8">
                  <c:v>#N/A</c:v>
                </c:pt>
                <c:pt idx="9">
                  <c:v>15.79</c:v>
                </c:pt>
              </c:numCache>
            </c:numRef>
          </c:val>
          <c:extLst>
            <c:ext xmlns:c16="http://schemas.microsoft.com/office/drawing/2014/chart" uri="{C3380CC4-5D6E-409C-BE32-E72D297353CC}">
              <c16:uniqueId val="{00000009-9B51-4ADE-96DB-717B051576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1134</c:v>
                </c:pt>
                <c:pt idx="5">
                  <c:v>1133</c:v>
                </c:pt>
                <c:pt idx="8">
                  <c:v>1077</c:v>
                </c:pt>
                <c:pt idx="11">
                  <c:v>1021</c:v>
                </c:pt>
                <c:pt idx="14">
                  <c:v>977</c:v>
                </c:pt>
              </c:numCache>
            </c:numRef>
          </c:val>
          <c:extLst>
            <c:ext xmlns:c16="http://schemas.microsoft.com/office/drawing/2014/chart" uri="{C3380CC4-5D6E-409C-BE32-E72D297353CC}">
              <c16:uniqueId val="{00000000-F35F-4F92-B1A8-006053F46C4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5F-4F92-B1A8-006053F46C4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5F-4F92-B1A8-006053F46C4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5F-4F92-B1A8-006053F46C4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250</c:v>
                </c:pt>
                <c:pt idx="3">
                  <c:v>256</c:v>
                </c:pt>
                <c:pt idx="6">
                  <c:v>255</c:v>
                </c:pt>
                <c:pt idx="9">
                  <c:v>265</c:v>
                </c:pt>
                <c:pt idx="12">
                  <c:v>248</c:v>
                </c:pt>
              </c:numCache>
            </c:numRef>
          </c:val>
          <c:extLst>
            <c:ext xmlns:c16="http://schemas.microsoft.com/office/drawing/2014/chart" uri="{C3380CC4-5D6E-409C-BE32-E72D297353CC}">
              <c16:uniqueId val="{00000004-F35F-4F92-B1A8-006053F46C4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5F-4F92-B1A8-006053F46C4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5F-4F92-B1A8-006053F46C4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1260</c:v>
                </c:pt>
                <c:pt idx="3">
                  <c:v>1287</c:v>
                </c:pt>
                <c:pt idx="6">
                  <c:v>1235</c:v>
                </c:pt>
                <c:pt idx="9">
                  <c:v>1173</c:v>
                </c:pt>
                <c:pt idx="12">
                  <c:v>1188</c:v>
                </c:pt>
              </c:numCache>
            </c:numRef>
          </c:val>
          <c:extLst>
            <c:ext xmlns:c16="http://schemas.microsoft.com/office/drawing/2014/chart" uri="{C3380CC4-5D6E-409C-BE32-E72D297353CC}">
              <c16:uniqueId val="{00000007-F35F-4F92-B1A8-006053F46C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376</c:v>
                </c:pt>
                <c:pt idx="2">
                  <c:v>#N/A</c:v>
                </c:pt>
                <c:pt idx="3">
                  <c:v>#N/A</c:v>
                </c:pt>
                <c:pt idx="4">
                  <c:v>410</c:v>
                </c:pt>
                <c:pt idx="5">
                  <c:v>#N/A</c:v>
                </c:pt>
                <c:pt idx="6">
                  <c:v>#N/A</c:v>
                </c:pt>
                <c:pt idx="7">
                  <c:v>413</c:v>
                </c:pt>
                <c:pt idx="8">
                  <c:v>#N/A</c:v>
                </c:pt>
                <c:pt idx="9">
                  <c:v>#N/A</c:v>
                </c:pt>
                <c:pt idx="10">
                  <c:v>417</c:v>
                </c:pt>
                <c:pt idx="11">
                  <c:v>#N/A</c:v>
                </c:pt>
                <c:pt idx="12">
                  <c:v>#N/A</c:v>
                </c:pt>
                <c:pt idx="13">
                  <c:v>459</c:v>
                </c:pt>
                <c:pt idx="14">
                  <c:v>#N/A</c:v>
                </c:pt>
              </c:numCache>
            </c:numRef>
          </c:val>
          <c:smooth val="0"/>
          <c:extLst>
            <c:ext xmlns:c16="http://schemas.microsoft.com/office/drawing/2014/chart" uri="{C3380CC4-5D6E-409C-BE32-E72D297353CC}">
              <c16:uniqueId val="{00000008-F35F-4F92-B1A8-006053F46C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8468</c:v>
                </c:pt>
                <c:pt idx="5">
                  <c:v>7855</c:v>
                </c:pt>
                <c:pt idx="8">
                  <c:v>7690</c:v>
                </c:pt>
                <c:pt idx="11">
                  <c:v>7442</c:v>
                </c:pt>
                <c:pt idx="14">
                  <c:v>6887</c:v>
                </c:pt>
              </c:numCache>
            </c:numRef>
          </c:val>
          <c:extLst>
            <c:ext xmlns:c16="http://schemas.microsoft.com/office/drawing/2014/chart" uri="{C3380CC4-5D6E-409C-BE32-E72D297353CC}">
              <c16:uniqueId val="{00000000-25C5-45C0-8478-95AB2E53312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1251</c:v>
                </c:pt>
                <c:pt idx="5">
                  <c:v>1159</c:v>
                </c:pt>
                <c:pt idx="8">
                  <c:v>1078</c:v>
                </c:pt>
                <c:pt idx="11">
                  <c:v>983</c:v>
                </c:pt>
                <c:pt idx="14">
                  <c:v>889</c:v>
                </c:pt>
              </c:numCache>
            </c:numRef>
          </c:val>
          <c:extLst>
            <c:ext xmlns:c16="http://schemas.microsoft.com/office/drawing/2014/chart" uri="{C3380CC4-5D6E-409C-BE32-E72D297353CC}">
              <c16:uniqueId val="{00000001-25C5-45C0-8478-95AB2E53312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2761</c:v>
                </c:pt>
                <c:pt idx="5">
                  <c:v>2380</c:v>
                </c:pt>
                <c:pt idx="8">
                  <c:v>2084</c:v>
                </c:pt>
                <c:pt idx="11">
                  <c:v>2136</c:v>
                </c:pt>
                <c:pt idx="14">
                  <c:v>2213</c:v>
                </c:pt>
              </c:numCache>
            </c:numRef>
          </c:val>
          <c:extLst>
            <c:ext xmlns:c16="http://schemas.microsoft.com/office/drawing/2014/chart" uri="{C3380CC4-5D6E-409C-BE32-E72D297353CC}">
              <c16:uniqueId val="{00000002-25C5-45C0-8478-95AB2E53312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C5-45C0-8478-95AB2E53312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C5-45C0-8478-95AB2E53312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C5-45C0-8478-95AB2E53312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474</c:v>
                </c:pt>
                <c:pt idx="3">
                  <c:v>391</c:v>
                </c:pt>
                <c:pt idx="6">
                  <c:v>315</c:v>
                </c:pt>
                <c:pt idx="9">
                  <c:v>297</c:v>
                </c:pt>
                <c:pt idx="12">
                  <c:v>271</c:v>
                </c:pt>
              </c:numCache>
            </c:numRef>
          </c:val>
          <c:extLst>
            <c:ext xmlns:c16="http://schemas.microsoft.com/office/drawing/2014/chart" uri="{C3380CC4-5D6E-409C-BE32-E72D297353CC}">
              <c16:uniqueId val="{00000006-25C5-45C0-8478-95AB2E53312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5C5-45C0-8478-95AB2E53312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2225</c:v>
                </c:pt>
                <c:pt idx="3">
                  <c:v>2082</c:v>
                </c:pt>
                <c:pt idx="6">
                  <c:v>1971</c:v>
                </c:pt>
                <c:pt idx="9">
                  <c:v>1817</c:v>
                </c:pt>
                <c:pt idx="12">
                  <c:v>1650</c:v>
                </c:pt>
              </c:numCache>
            </c:numRef>
          </c:val>
          <c:extLst>
            <c:ext xmlns:c16="http://schemas.microsoft.com/office/drawing/2014/chart" uri="{C3380CC4-5D6E-409C-BE32-E72D297353CC}">
              <c16:uniqueId val="{00000008-25C5-45C0-8478-95AB2E53312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C5-45C0-8478-95AB2E53312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10688</c:v>
                </c:pt>
                <c:pt idx="3">
                  <c:v>10263</c:v>
                </c:pt>
                <c:pt idx="6">
                  <c:v>9981</c:v>
                </c:pt>
                <c:pt idx="9">
                  <c:v>9777</c:v>
                </c:pt>
                <c:pt idx="12">
                  <c:v>9004</c:v>
                </c:pt>
              </c:numCache>
            </c:numRef>
          </c:val>
          <c:extLst>
            <c:ext xmlns:c16="http://schemas.microsoft.com/office/drawing/2014/chart" uri="{C3380CC4-5D6E-409C-BE32-E72D297353CC}">
              <c16:uniqueId val="{0000000A-25C5-45C0-8478-95AB2E5331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906</c:v>
                </c:pt>
                <c:pt idx="2">
                  <c:v>#N/A</c:v>
                </c:pt>
                <c:pt idx="3">
                  <c:v>#N/A</c:v>
                </c:pt>
                <c:pt idx="4">
                  <c:v>1342</c:v>
                </c:pt>
                <c:pt idx="5">
                  <c:v>#N/A</c:v>
                </c:pt>
                <c:pt idx="6">
                  <c:v>#N/A</c:v>
                </c:pt>
                <c:pt idx="7">
                  <c:v>1415</c:v>
                </c:pt>
                <c:pt idx="8">
                  <c:v>#N/A</c:v>
                </c:pt>
                <c:pt idx="9">
                  <c:v>#N/A</c:v>
                </c:pt>
                <c:pt idx="10">
                  <c:v>1330</c:v>
                </c:pt>
                <c:pt idx="11">
                  <c:v>#N/A</c:v>
                </c:pt>
                <c:pt idx="12">
                  <c:v>#N/A</c:v>
                </c:pt>
                <c:pt idx="13">
                  <c:v>935</c:v>
                </c:pt>
                <c:pt idx="14">
                  <c:v>#N/A</c:v>
                </c:pt>
              </c:numCache>
            </c:numRef>
          </c:val>
          <c:smooth val="0"/>
          <c:extLst>
            <c:ext xmlns:c16="http://schemas.microsoft.com/office/drawing/2014/chart" uri="{C3380CC4-5D6E-409C-BE32-E72D297353CC}">
              <c16:uniqueId val="{0000000B-25C5-45C0-8478-95AB2E5331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1064</c:v>
                </c:pt>
                <c:pt idx="1">
                  <c:v>1064</c:v>
                </c:pt>
                <c:pt idx="2">
                  <c:v>1118</c:v>
                </c:pt>
              </c:numCache>
            </c:numRef>
          </c:val>
          <c:extLst>
            <c:ext xmlns:c16="http://schemas.microsoft.com/office/drawing/2014/chart" uri="{C3380CC4-5D6E-409C-BE32-E72D297353CC}">
              <c16:uniqueId val="{00000000-CF9E-41DC-82FB-B955FAF6B71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409</c:v>
                </c:pt>
                <c:pt idx="1">
                  <c:v>446</c:v>
                </c:pt>
                <c:pt idx="2">
                  <c:v>446</c:v>
                </c:pt>
              </c:numCache>
            </c:numRef>
          </c:val>
          <c:extLst>
            <c:ext xmlns:c16="http://schemas.microsoft.com/office/drawing/2014/chart" uri="{C3380CC4-5D6E-409C-BE32-E72D297353CC}">
              <c16:uniqueId val="{00000001-CF9E-41DC-82FB-B955FAF6B71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752</c:v>
                </c:pt>
                <c:pt idx="1">
                  <c:v>757</c:v>
                </c:pt>
                <c:pt idx="2">
                  <c:v>774</c:v>
                </c:pt>
              </c:numCache>
            </c:numRef>
          </c:val>
          <c:extLst>
            <c:ext xmlns:c16="http://schemas.microsoft.com/office/drawing/2014/chart" uri="{C3380CC4-5D6E-409C-BE32-E72D297353CC}">
              <c16:uniqueId val="{00000002-CF9E-41DC-82FB-B955FAF6B7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元利償還金の額は平成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年度に実施した魚島コミュニティプラント改修事業（辺地債）等の償還開始により前年度から増加しており、平成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年度に実施した消防庁舎建設事業（合併特例債）や平成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年度に実施した海光園整備事業（辺地債）等の交付税算入率が高い起債の償還を終えたことに伴い、公債費における交付税措置分が減少したため、単年度実質公債費率は</a:t>
          </a:r>
          <a:r>
            <a:rPr kumimoji="1" lang="en-US" altLang="ja-JP" sz="1200">
              <a:latin typeface="ＭＳ ゴシック" pitchFamily="49" charset="-128"/>
              <a:ea typeface="ＭＳ ゴシック" pitchFamily="49" charset="-128"/>
            </a:rPr>
            <a:t>14.6</a:t>
          </a:r>
          <a:r>
            <a:rPr kumimoji="1" lang="ja-JP" altLang="en-US" sz="1200">
              <a:latin typeface="ＭＳ ゴシック" pitchFamily="49" charset="-128"/>
              <a:ea typeface="ＭＳ ゴシック" pitchFamily="49" charset="-128"/>
            </a:rPr>
            <a:t>％と前年度比</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ポイントの上昇となり、３か年平均も</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ポイント上昇している。　</a:t>
          </a:r>
        </a:p>
        <a:p>
          <a:r>
            <a:rPr kumimoji="1" lang="ja-JP" altLang="en-US" sz="1200">
              <a:latin typeface="ＭＳ ゴシック" pitchFamily="49" charset="-128"/>
              <a:ea typeface="ＭＳ ゴシック" pitchFamily="49" charset="-128"/>
            </a:rPr>
            <a:t>　合併後に実施した情報通信基盤整備事業等の大型普通建設事業の償還を徐々に終えていることもあり、令和元年度をピークに元利償還金等は減少傾向にある。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ポイントの低下となった。これは、地方債現在高の減や財政調整基金の積立を行ったことによる充当可能基金の増加が主な要因である。</a:t>
          </a:r>
        </a:p>
        <a:p>
          <a:r>
            <a:rPr kumimoji="1" lang="ja-JP" altLang="en-US" sz="1400">
              <a:latin typeface="ＭＳ ゴシック" pitchFamily="49" charset="-128"/>
              <a:ea typeface="ＭＳ ゴシック" pitchFamily="49" charset="-128"/>
            </a:rPr>
            <a:t>　今後は普通交付税の減額や臨時財政対策債発行可能額の減額が懸念され、比率の上昇が想定されることから、施設の統廃合・組織再編による人件費の削減や徹底した経費削減等により、数値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財政調整基金及びその他特定目的基金（ふるさと整備基金・森林環境譲与税基金）の積み立て等により、基金全体としては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財政調整基金と減債基金を合わせると約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千万円で、適正範囲（標準財政規模の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％）で基金残高を確保しているが、公共施設の更新等による大型事業や大規模災害などの不測の事態に備えて、今後も一定の金額の確保に努める。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ふるさと整備基金・・・・ふるさとの振興を円滑かつ効果的に行う経費の財源に充てることを目的としている。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地域振興基金・・・・・・町民の連帯の強化又は地域振興に要する経費の財源に充てることを目的としている。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ふるさと振興基金・・・・行政の広域化の要請に対処し、効率化と均衡のある発展を促進するため今治地区広域市町村圏の振興に関する施策の推進を図る経費の財源に充てることを目的としている。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水と土保全基金・・・・・土地改良施設の公益的機能を有効に発揮し、集落住民の共同活動を促進する経費の財源に充てることを目的としている。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森林環境譲与税基金・・・森林の整備及びその促進に関する施策の支援等を図る経費の財源に充てることを目的としている。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ふるさと整備基金は、ふるさと振興に係る事業の推進により７百万円取り崩したが、寄付金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森林環境譲与税基金は、森林環境整備等に係る事業の推進により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百万円取り崩したが、配分額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ふるさと整備基金は、ふるさと振興事業を推進するため、引き続き財源として活用する。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地域振興基金は、合併特例債の償還に合わせ、毎年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百万円を地域振興事業の財源に充てる予定。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義務的経費の増加等に伴う財源不足の補填のため、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百万円の取り崩しがあったものの、前年度決算に基づく剰余金を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は、前年度決算に基づく剰余金の積立を行ったことにより基金は増加したものの、景気の変動等による税収の減少や自然災害など不測の事態に備えるため、組織改革や業務改善による人件費の抑制、公共施設等の統廃合による物件費・公債費の縮減に努め、標準財政規模の１０％を下回ら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前年度同額となっており、基金の預金利息を積み立てた以外に増減はない。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徐々に減少していくものの、一般会計歳出総額に占める負担割合は高い傾向にあり、財源確保のための基金取崩しが続く見込みであるが、財政の健全な運営に資するため、標準財政規模の５％を下回ら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6,283
6,032
30.38
6,614,693
6,469,444
71,989
4,055,693
9,004,016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に加え、歳入総額に占める自主財源割合は２割ほどで、財政基盤も弱いため、全国平均や類似団体平均を大きく下回っている。今後も人口減少対策の取り組みを進めながら、新たな雇用の創出、ふるさと納税への取組強化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93.2</a:t>
          </a:r>
          <a:r>
            <a:rPr kumimoji="1" lang="ja-JP" altLang="en-US" sz="1300">
              <a:latin typeface="ＭＳ Ｐゴシック" panose="020B0600070205080204" pitchFamily="50" charset="-128"/>
              <a:ea typeface="ＭＳ Ｐゴシック" panose="020B0600070205080204" pitchFamily="50" charset="-128"/>
            </a:rPr>
            <a:t>％となった。主な要因は歳入面の普通交付税・臨時財政対策債の減少、歳出面では物価高騰による光熱水費など物件費の増加である。</a:t>
          </a:r>
        </a:p>
        <a:p>
          <a:r>
            <a:rPr kumimoji="1" lang="ja-JP" altLang="en-US" sz="1300">
              <a:latin typeface="ＭＳ Ｐゴシック" panose="020B0600070205080204" pitchFamily="50" charset="-128"/>
              <a:ea typeface="ＭＳ Ｐゴシック" panose="020B0600070205080204" pitchFamily="50" charset="-128"/>
            </a:rPr>
            <a:t>　義務的経費の経常収支比率も高止まりしており、</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ポイント上昇している。中でも人件費は</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ともっとも高い数値となっている。令和４年度の人件費は職員数の減などにより減少したものの、今後は定員管理計画に基づき、適正な定員管理及び事務事業の見直しによる事業の集約化・効率化を行うことで、人件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143383</xdr:rowOff>
    </xdr:from>
    <xdr:to>
      <xdr:col>23</xdr:col>
      <xdr:colOff>133350</xdr:colOff>
      <xdr:row>63</xdr:row>
      <xdr:rowOff>70866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73283"/>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143383</xdr:rowOff>
    </xdr:from>
    <xdr:to>
      <xdr:col>19</xdr:col>
      <xdr:colOff>133350</xdr:colOff>
      <xdr:row>63</xdr:row>
      <xdr:rowOff>148082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73283"/>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64</xdr:row>
      <xdr:rowOff>51435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49432"/>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51435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6873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92583</xdr:rowOff>
    </xdr:from>
    <xdr:to>
      <xdr:col>19</xdr:col>
      <xdr:colOff>184150</xdr:colOff>
      <xdr:row>63</xdr:row>
      <xdr:rowOff>22733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7510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0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１人当たり</a:t>
          </a:r>
          <a:r>
            <a:rPr kumimoji="1" lang="en-US" altLang="ja-JP" sz="1300">
              <a:latin typeface="ＭＳ Ｐゴシック" panose="020B0600070205080204" pitchFamily="50" charset="-128"/>
              <a:ea typeface="ＭＳ Ｐゴシック" panose="020B0600070205080204" pitchFamily="50" charset="-128"/>
            </a:rPr>
            <a:t>391,173</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6,169</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を大きく上回っている。これは、離島同士の合併による行政サービスの低下を招かないよう総合支所・分庁併用方式を採用しているため、職員数が多くなっていることによるものである。また、その他の要因としては、離島間における地域格差の無いよう類似施設を複数有することから、維持管理費等による物件費が嵩んでいるため、今後は、公共施設等総合管理計画に基づき、施設の統廃合を進めることで施設の適正化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126702</xdr:rowOff>
    </xdr:from>
    <xdr:to>
      <xdr:col>23</xdr:col>
      <xdr:colOff>133350</xdr:colOff>
      <xdr:row>82</xdr:row>
      <xdr:rowOff>133790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5602"/>
          <a:ext cx="8382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126702</xdr:rowOff>
    </xdr:from>
    <xdr:to>
      <xdr:col>19</xdr:col>
      <xdr:colOff>133350</xdr:colOff>
      <xdr:row>82</xdr:row>
      <xdr:rowOff>131042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85602"/>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90582</xdr:rowOff>
    </xdr:from>
    <xdr:to>
      <xdr:col>15</xdr:col>
      <xdr:colOff>82550</xdr:colOff>
      <xdr:row>82</xdr:row>
      <xdr:rowOff>131042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49482"/>
          <a:ext cx="889000" cy="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79530</xdr:rowOff>
    </xdr:from>
    <xdr:to>
      <xdr:col>11</xdr:col>
      <xdr:colOff>31750</xdr:colOff>
      <xdr:row>82</xdr:row>
      <xdr:rowOff>90582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8430"/>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82990</xdr:rowOff>
    </xdr:from>
    <xdr:to>
      <xdr:col>23</xdr:col>
      <xdr:colOff>184150</xdr:colOff>
      <xdr:row>83</xdr:row>
      <xdr:rowOff>13140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55067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75902</xdr:rowOff>
    </xdr:from>
    <xdr:to>
      <xdr:col>19</xdr:col>
      <xdr:colOff>184150</xdr:colOff>
      <xdr:row>83</xdr:row>
      <xdr:rowOff>6052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162279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2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80242</xdr:rowOff>
    </xdr:from>
    <xdr:to>
      <xdr:col>15</xdr:col>
      <xdr:colOff>133350</xdr:colOff>
      <xdr:row>83</xdr:row>
      <xdr:rowOff>10392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166619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2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39782</xdr:rowOff>
    </xdr:from>
    <xdr:to>
      <xdr:col>11</xdr:col>
      <xdr:colOff>82550</xdr:colOff>
      <xdr:row>82</xdr:row>
      <xdr:rowOff>141382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126159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8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28730</xdr:rowOff>
    </xdr:from>
    <xdr:to>
      <xdr:col>7</xdr:col>
      <xdr:colOff>31750</xdr:colOff>
      <xdr:row>82</xdr:row>
      <xdr:rowOff>130330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115107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前年度から数値は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ポイント上昇したものの、類似団体平均値を大きく下回る状況が続いている。今後は、職員の削減に努めるとともに、人事評価制度の適切な運用により、給与水準の適正化に努める。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52009</xdr:rowOff>
    </xdr:from>
    <xdr:to>
      <xdr:col>81</xdr:col>
      <xdr:colOff>44450</xdr:colOff>
      <xdr:row>89</xdr:row>
      <xdr:rowOff>92832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110909"/>
          <a:ext cx="0" cy="124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138386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85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52009</xdr:rowOff>
    </xdr:from>
    <xdr:to>
      <xdr:col>81</xdr:col>
      <xdr:colOff>133350</xdr:colOff>
      <xdr:row>82</xdr:row>
      <xdr:rowOff>52009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11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85573</xdr:rowOff>
    </xdr:from>
    <xdr:to>
      <xdr:col>81</xdr:col>
      <xdr:colOff>44450</xdr:colOff>
      <xdr:row>82</xdr:row>
      <xdr:rowOff>52009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97302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148365</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21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500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164798</xdr:rowOff>
    </xdr:from>
    <xdr:to>
      <xdr:col>77</xdr:col>
      <xdr:colOff>95250</xdr:colOff>
      <xdr:row>86</xdr:row>
      <xdr:rowOff>94948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82</xdr:row>
      <xdr:rowOff>52009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9500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52009</xdr:rowOff>
    </xdr:from>
    <xdr:to>
      <xdr:col>68</xdr:col>
      <xdr:colOff>152400</xdr:colOff>
      <xdr:row>83</xdr:row>
      <xdr:rowOff>18445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1109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1209</xdr:rowOff>
    </xdr:from>
    <xdr:to>
      <xdr:col>81</xdr:col>
      <xdr:colOff>95250</xdr:colOff>
      <xdr:row>82</xdr:row>
      <xdr:rowOff>102809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93936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34773</xdr:rowOff>
    </xdr:from>
    <xdr:to>
      <xdr:col>77</xdr:col>
      <xdr:colOff>95250</xdr:colOff>
      <xdr:row>81</xdr:row>
      <xdr:rowOff>136373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146550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1209</xdr:rowOff>
    </xdr:from>
    <xdr:to>
      <xdr:col>68</xdr:col>
      <xdr:colOff>203200</xdr:colOff>
      <xdr:row>82</xdr:row>
      <xdr:rowOff>102809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112986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離島同士の合併による行政サービスの低下を招かないよう総合支所・分庁併用方式を採用しているため、人口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に比べ２倍近い数値になっている。令和３年度の岩城橋開通により、町内４つの有人島が陸続きとなったことから、組織体系の見直し及び業務の簡素化・効率化、民間委託の活用など事務事業の見直しにより、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89916</xdr:rowOff>
    </xdr:from>
    <xdr:to>
      <xdr:col>81</xdr:col>
      <xdr:colOff>44450</xdr:colOff>
      <xdr:row>65</xdr:row>
      <xdr:rowOff>158169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234166"/>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127145</xdr:rowOff>
    </xdr:from>
    <xdr:to>
      <xdr:col>77</xdr:col>
      <xdr:colOff>44450</xdr:colOff>
      <xdr:row>65</xdr:row>
      <xdr:rowOff>158169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713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127145</xdr:rowOff>
    </xdr:from>
    <xdr:to>
      <xdr:col>72</xdr:col>
      <xdr:colOff>203200</xdr:colOff>
      <xdr:row>65</xdr:row>
      <xdr:rowOff>167822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271395"/>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167822</xdr:rowOff>
    </xdr:from>
    <xdr:to>
      <xdr:col>68</xdr:col>
      <xdr:colOff>152400</xdr:colOff>
      <xdr:row>66</xdr:row>
      <xdr:rowOff>10850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3120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39116</xdr:rowOff>
    </xdr:from>
    <xdr:to>
      <xdr:col>81</xdr:col>
      <xdr:colOff>95250</xdr:colOff>
      <xdr:row>65</xdr:row>
      <xdr:rowOff>140716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11193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107369</xdr:rowOff>
    </xdr:from>
    <xdr:to>
      <xdr:col>77</xdr:col>
      <xdr:colOff>95250</xdr:colOff>
      <xdr:row>66</xdr:row>
      <xdr:rowOff>37519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22296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3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76345</xdr:rowOff>
    </xdr:from>
    <xdr:to>
      <xdr:col>73</xdr:col>
      <xdr:colOff>44450</xdr:colOff>
      <xdr:row>66</xdr:row>
      <xdr:rowOff>6495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162722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0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117022</xdr:rowOff>
    </xdr:from>
    <xdr:to>
      <xdr:col>68</xdr:col>
      <xdr:colOff>203200</xdr:colOff>
      <xdr:row>66</xdr:row>
      <xdr:rowOff>47172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31949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131500</xdr:rowOff>
    </xdr:from>
    <xdr:to>
      <xdr:col>64</xdr:col>
      <xdr:colOff>152400</xdr:colOff>
      <xdr:row>66</xdr:row>
      <xdr:rowOff>61650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46427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元利償還金の額は平成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年度に実施した魚島コミュニティプラント改修事業（辺地債）等の償還開始により前年度から増加しており、平成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年度に実施した消防庁舎建設事業（合併特例債）や平成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年度に実施した海光園整備事業（辺地債）等の交付税算入率が高い起債の償還を終えたことに伴い、公債費における交付税措置分が減少したため、単年度実質公債費率は</a:t>
          </a:r>
          <a:r>
            <a:rPr kumimoji="1" lang="en-US" altLang="ja-JP" sz="1100">
              <a:latin typeface="ＭＳ Ｐゴシック" panose="020B0600070205080204" pitchFamily="50" charset="-128"/>
              <a:ea typeface="ＭＳ Ｐゴシック" panose="020B0600070205080204" pitchFamily="50" charset="-128"/>
            </a:rPr>
            <a:t>14.6</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ポイントの上昇となり、３か年平均も</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ポイント上昇している。　</a:t>
          </a:r>
        </a:p>
        <a:p>
          <a:r>
            <a:rPr kumimoji="1" lang="ja-JP" altLang="en-US" sz="1100">
              <a:latin typeface="ＭＳ Ｐゴシック" panose="020B0600070205080204" pitchFamily="50" charset="-128"/>
              <a:ea typeface="ＭＳ Ｐゴシック" panose="020B0600070205080204" pitchFamily="50" charset="-128"/>
            </a:rPr>
            <a:t>　合併後に実施した情報通信基盤整備事業等の大型普通建設事業の償還を徐々に終えていることもあり、令和元年度をピークに元利償還金等は減少傾向にある。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165354</xdr:rowOff>
    </xdr:from>
    <xdr:to>
      <xdr:col>81</xdr:col>
      <xdr:colOff>44450</xdr:colOff>
      <xdr:row>43</xdr:row>
      <xdr:rowOff>13208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662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165354</xdr:rowOff>
    </xdr:from>
    <xdr:to>
      <xdr:col>77</xdr:col>
      <xdr:colOff>44450</xdr:colOff>
      <xdr:row>42</xdr:row>
      <xdr:rowOff>165354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66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136398</xdr:rowOff>
    </xdr:from>
    <xdr:to>
      <xdr:col>72</xdr:col>
      <xdr:colOff>203200</xdr:colOff>
      <xdr:row>42</xdr:row>
      <xdr:rowOff>165354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372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136398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9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133858</xdr:rowOff>
    </xdr:from>
    <xdr:to>
      <xdr:col>81</xdr:col>
      <xdr:colOff>95250</xdr:colOff>
      <xdr:row>43</xdr:row>
      <xdr:rowOff>64008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29735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114554</xdr:rowOff>
    </xdr:from>
    <xdr:to>
      <xdr:col>77</xdr:col>
      <xdr:colOff>95250</xdr:colOff>
      <xdr:row>43</xdr:row>
      <xdr:rowOff>44704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29481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0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114554</xdr:rowOff>
    </xdr:from>
    <xdr:to>
      <xdr:col>73</xdr:col>
      <xdr:colOff>44450</xdr:colOff>
      <xdr:row>43</xdr:row>
      <xdr:rowOff>44704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29481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令和４年度は、地方債現在高の減や財政調整基金の積立を行ったことによる充当可能基金が増加したことに伴い、将来負担比率は</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の低下となった。今後も普通交付税額の減少が懸念されることや、義務的経費の短期間での改善が困難であることから、財源不足補填に伴う充当可能基金の減が懸念されているため、中長期計画に基づき、大型事業の計画的な実施による普通建設事業費の平準化や交付税措置の有利な起債の借入をするなど財政規模に応じた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82731</xdr:rowOff>
    </xdr:from>
    <xdr:to>
      <xdr:col>81</xdr:col>
      <xdr:colOff>44450</xdr:colOff>
      <xdr:row>16</xdr:row>
      <xdr:rowOff>20441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54481"/>
          <a:ext cx="8382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20441</xdr:rowOff>
    </xdr:from>
    <xdr:to>
      <xdr:col>77</xdr:col>
      <xdr:colOff>44450</xdr:colOff>
      <xdr:row>16</xdr:row>
      <xdr:rowOff>85937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636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77893</xdr:rowOff>
    </xdr:from>
    <xdr:to>
      <xdr:col>72</xdr:col>
      <xdr:colOff>203200</xdr:colOff>
      <xdr:row>16</xdr:row>
      <xdr:rowOff>85937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210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75837</xdr:rowOff>
    </xdr:from>
    <xdr:to>
      <xdr:col>68</xdr:col>
      <xdr:colOff>152400</xdr:colOff>
      <xdr:row>16</xdr:row>
      <xdr:rowOff>77893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47587"/>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31931</xdr:rowOff>
    </xdr:from>
    <xdr:to>
      <xdr:col>81</xdr:col>
      <xdr:colOff>95250</xdr:colOff>
      <xdr:row>15</xdr:row>
      <xdr:rowOff>133531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4008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7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141091</xdr:rowOff>
    </xdr:from>
    <xdr:to>
      <xdr:col>77</xdr:col>
      <xdr:colOff>95250</xdr:colOff>
      <xdr:row>16</xdr:row>
      <xdr:rowOff>71241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56018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9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27093</xdr:rowOff>
    </xdr:from>
    <xdr:to>
      <xdr:col>68</xdr:col>
      <xdr:colOff>203200</xdr:colOff>
      <xdr:row>16</xdr:row>
      <xdr:rowOff>128693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113470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25037</xdr:rowOff>
    </xdr:from>
    <xdr:to>
      <xdr:col>64</xdr:col>
      <xdr:colOff>152400</xdr:colOff>
      <xdr:row>15</xdr:row>
      <xdr:rowOff>126637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111414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6,283
6,032
30.38
6,614,693
6,469,444
71,989
4,055,693
9,004,016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令和４年度は、職員数の減等により、前年度比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低下となった。例年類似団体平均を上回る状況が続いているが、これは離島同士の合併であることから、職員数の削減が進まず、定員が多くなっているためである。今後は、定員管理計画に基づき、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872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4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39</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780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物価高騰の影響による光熱水費の増などにより、前年度比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上昇となった。今後は、令和３年度の岩城橋開通により、町内４つの有人島が陸続きとなったことから、公共施設の統廃合による維持管理経費の削減、委託業務の一元化などコスト削減を図りつつ、行政サービス水準の維持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38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19</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302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xdr:rowOff>
    </xdr:from>
    <xdr:to>
      <xdr:col>65</xdr:col>
      <xdr:colOff>53975</xdr:colOff>
      <xdr:row>19</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扶助費は、類似団体と比較して大幅に下回っている。主な要因は、少子化により子ども等に係る経費が少ないことが挙げられ、今後も同程度の数値で推移していく見込みである。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上回っているのは、特別会計への繰出金額が多くなっていることが要因である。特に下水道施設は、離島という地理的特性により、各島へ施設を有していることから、維持管理経費が嵩み、繰出金が多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下水道事業については、効率的かつ将来にわたり持続可能な経営に努めるとともに、独立採算の原則のもと、適切な原価計算に基づく使用料の改定など一般会計への依存体質脱却に向けた経営改善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7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58</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7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43180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補助費等については、昨年度からの変動はなく、類似団体平均を下回っている状況にある。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令和６年度に下水道事業等が法適用の企業会計に移行することから、各会計の繰出金が補助費等へ振り替えられることによる大幅な増加が見込まれる。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69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740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72136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160782</xdr:rowOff>
    </xdr:from>
    <xdr:to>
      <xdr:col>82</xdr:col>
      <xdr:colOff>158750</xdr:colOff>
      <xdr:row>34</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69359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xdr:rowOff>
    </xdr:from>
    <xdr:to>
      <xdr:col>69</xdr:col>
      <xdr:colOff>142875</xdr:colOff>
      <xdr:row>34</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128541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は、令和元年度をピークに減少に転じているが、依然として類似団体平均を大幅に上回っている。これは合併直後にごみ処理施設整備事業や公営住宅建設事業等の大型整備事業が集中したことによる地方債発行の増大が影響しており、ここ数年は地方債発行額を元利償還金額より抑える方針のもと、公債費の圧縮に努め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今後も、公共施設等総合管理計画に基づき、公共施設の統廃合、施設の経年劣化状況等を比較・分析しながら、中長期的な視点から施設整備を行うことで、町債発行を抑制し、公債費の縮減に努める。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92711</xdr:rowOff>
    </xdr:from>
    <xdr:to>
      <xdr:col>24</xdr:col>
      <xdr:colOff>25400</xdr:colOff>
      <xdr:row>79</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6581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92711</xdr:rowOff>
    </xdr:from>
    <xdr:to>
      <xdr:col>19</xdr:col>
      <xdr:colOff>187325</xdr:colOff>
      <xdr:row>79</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658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20320</xdr:rowOff>
    </xdr:from>
    <xdr:to>
      <xdr:col>15</xdr:col>
      <xdr:colOff>98425</xdr:colOff>
      <xdr:row>79</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564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568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133350</xdr:rowOff>
    </xdr:from>
    <xdr:to>
      <xdr:col>24</xdr:col>
      <xdr:colOff>76200</xdr:colOff>
      <xdr:row>79</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105427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41911</xdr:rowOff>
    </xdr:from>
    <xdr:to>
      <xdr:col>20</xdr:col>
      <xdr:colOff>38100</xdr:colOff>
      <xdr:row>78</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128288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140970</xdr:rowOff>
    </xdr:from>
    <xdr:to>
      <xdr:col>15</xdr:col>
      <xdr:colOff>149225</xdr:colOff>
      <xdr:row>79</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30480</xdr:rowOff>
    </xdr:from>
    <xdr:to>
      <xdr:col>11</xdr:col>
      <xdr:colOff>60325</xdr:colOff>
      <xdr:row>79</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116857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公債費以外に係る経常収支比率は、物価高騰などの影響により物件費が増加したものの、類似団体平均を下回っている状況である。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ながら、依然として人件費が高止まりしており、類似団体平均を上回っている状況にあることから、適正な人員管理による人件費の抑制を図るとともに、事務事業の見直しによる集約化・効率化を行うことで、経常的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3433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4339"/>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40132</xdr:rowOff>
    </xdr:from>
    <xdr:to>
      <xdr:col>73</xdr:col>
      <xdr:colOff>180975</xdr:colOff>
      <xdr:row>77</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417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92202</xdr:rowOff>
    </xdr:from>
    <xdr:to>
      <xdr:col>82</xdr:col>
      <xdr:colOff>158750</xdr:colOff>
      <xdr:row>77</xdr:row>
      <xdr:rowOff>22352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108729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6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160782</xdr:rowOff>
    </xdr:from>
    <xdr:to>
      <xdr:col>74</xdr:col>
      <xdr:colOff>31750</xdr:colOff>
      <xdr:row>77</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101109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66973</xdr:rowOff>
    </xdr:from>
    <xdr:to>
      <xdr:col>29</xdr:col>
      <xdr:colOff>127000</xdr:colOff>
      <xdr:row>13</xdr:row>
      <xdr:rowOff>117576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43448"/>
          <a:ext cx="647700" cy="5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66973</xdr:rowOff>
    </xdr:from>
    <xdr:to>
      <xdr:col>26</xdr:col>
      <xdr:colOff>50800</xdr:colOff>
      <xdr:row>13</xdr:row>
      <xdr:rowOff>81503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43448"/>
          <a:ext cx="698500" cy="14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81503</xdr:rowOff>
    </xdr:from>
    <xdr:to>
      <xdr:col>22</xdr:col>
      <xdr:colOff>114300</xdr:colOff>
      <xdr:row>14</xdr:row>
      <xdr:rowOff>133706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57978"/>
          <a:ext cx="698500" cy="22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28476</xdr:rowOff>
    </xdr:from>
    <xdr:to>
      <xdr:col>18</xdr:col>
      <xdr:colOff>177800</xdr:colOff>
      <xdr:row>14</xdr:row>
      <xdr:rowOff>133706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476401"/>
          <a:ext cx="698500" cy="10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66776</xdr:rowOff>
    </xdr:from>
    <xdr:to>
      <xdr:col>29</xdr:col>
      <xdr:colOff>177800</xdr:colOff>
      <xdr:row>13</xdr:row>
      <xdr:rowOff>168376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4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83303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8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16173</xdr:rowOff>
    </xdr:from>
    <xdr:to>
      <xdr:col>26</xdr:col>
      <xdr:colOff>101600</xdr:colOff>
      <xdr:row>13</xdr:row>
      <xdr:rowOff>117773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9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127950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6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30703</xdr:rowOff>
    </xdr:from>
    <xdr:to>
      <xdr:col>22</xdr:col>
      <xdr:colOff>165100</xdr:colOff>
      <xdr:row>13</xdr:row>
      <xdr:rowOff>132303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0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142480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82906</xdr:rowOff>
    </xdr:from>
    <xdr:to>
      <xdr:col>19</xdr:col>
      <xdr:colOff>38100</xdr:colOff>
      <xdr:row>15</xdr:row>
      <xdr:rowOff>13056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3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23233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9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149126</xdr:rowOff>
    </xdr:from>
    <xdr:to>
      <xdr:col>15</xdr:col>
      <xdr:colOff>101600</xdr:colOff>
      <xdr:row>14</xdr:row>
      <xdr:rowOff>79276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2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89453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9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220922</xdr:rowOff>
    </xdr:from>
    <xdr:to>
      <xdr:col>29</xdr:col>
      <xdr:colOff>127000</xdr:colOff>
      <xdr:row>34</xdr:row>
      <xdr:rowOff>310794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88372"/>
          <a:ext cx="647700" cy="8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310794</xdr:rowOff>
    </xdr:from>
    <xdr:to>
      <xdr:col>26</xdr:col>
      <xdr:colOff>50800</xdr:colOff>
      <xdr:row>34</xdr:row>
      <xdr:rowOff>330617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78244"/>
          <a:ext cx="6985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330617</xdr:rowOff>
    </xdr:from>
    <xdr:to>
      <xdr:col>22</xdr:col>
      <xdr:colOff>114300</xdr:colOff>
      <xdr:row>35</xdr:row>
      <xdr:rowOff>14670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98067"/>
          <a:ext cx="698500" cy="2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14670</xdr:rowOff>
    </xdr:from>
    <xdr:to>
      <xdr:col>18</xdr:col>
      <xdr:colOff>177800</xdr:colOff>
      <xdr:row>35</xdr:row>
      <xdr:rowOff>80540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25020"/>
          <a:ext cx="698500" cy="65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170122</xdr:rowOff>
    </xdr:from>
    <xdr:to>
      <xdr:col>29</xdr:col>
      <xdr:colOff>177800</xdr:colOff>
      <xdr:row>34</xdr:row>
      <xdr:rowOff>271721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375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15199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259994</xdr:rowOff>
    </xdr:from>
    <xdr:to>
      <xdr:col>26</xdr:col>
      <xdr:colOff>101600</xdr:colOff>
      <xdr:row>35</xdr:row>
      <xdr:rowOff>18694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2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28871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9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279817</xdr:rowOff>
    </xdr:from>
    <xdr:to>
      <xdr:col>22</xdr:col>
      <xdr:colOff>165100</xdr:colOff>
      <xdr:row>35</xdr:row>
      <xdr:rowOff>38517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4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48694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1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306770</xdr:rowOff>
    </xdr:from>
    <xdr:to>
      <xdr:col>19</xdr:col>
      <xdr:colOff>38100</xdr:colOff>
      <xdr:row>35</xdr:row>
      <xdr:rowOff>65470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75647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29740</xdr:rowOff>
    </xdr:from>
    <xdr:to>
      <xdr:col>15</xdr:col>
      <xdr:colOff>101600</xdr:colOff>
      <xdr:row>35</xdr:row>
      <xdr:rowOff>131340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4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141517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0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6,283
6,032
30.38
6,614,693
6,469,444
71,989
4,055,693
9,004,016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119126</xdr:rowOff>
    </xdr:from>
    <xdr:to>
      <xdr:col>24</xdr:col>
      <xdr:colOff>63500</xdr:colOff>
      <xdr:row>33</xdr:row>
      <xdr:rowOff>26762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605526"/>
          <a:ext cx="838200" cy="7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119126</xdr:rowOff>
    </xdr:from>
    <xdr:to>
      <xdr:col>19</xdr:col>
      <xdr:colOff>177800</xdr:colOff>
      <xdr:row>32</xdr:row>
      <xdr:rowOff>141867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05526"/>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141867</xdr:rowOff>
    </xdr:from>
    <xdr:to>
      <xdr:col>15</xdr:col>
      <xdr:colOff>50800</xdr:colOff>
      <xdr:row>34</xdr:row>
      <xdr:rowOff>13988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28267"/>
          <a:ext cx="889000" cy="2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13988</xdr:rowOff>
    </xdr:from>
    <xdr:to>
      <xdr:col>10</xdr:col>
      <xdr:colOff>114300</xdr:colOff>
      <xdr:row>34</xdr:row>
      <xdr:rowOff>100874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43288"/>
          <a:ext cx="889000" cy="8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147412</xdr:rowOff>
    </xdr:from>
    <xdr:to>
      <xdr:col>24</xdr:col>
      <xdr:colOff>114300</xdr:colOff>
      <xdr:row>33</xdr:row>
      <xdr:rowOff>77562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170289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68326</xdr:rowOff>
    </xdr:from>
    <xdr:to>
      <xdr:col>20</xdr:col>
      <xdr:colOff>38100</xdr:colOff>
      <xdr:row>32</xdr:row>
      <xdr:rowOff>169926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15003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32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91067</xdr:rowOff>
    </xdr:from>
    <xdr:to>
      <xdr:col>15</xdr:col>
      <xdr:colOff>101600</xdr:colOff>
      <xdr:row>33</xdr:row>
      <xdr:rowOff>21217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37744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35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134638</xdr:rowOff>
    </xdr:from>
    <xdr:to>
      <xdr:col>10</xdr:col>
      <xdr:colOff>165100</xdr:colOff>
      <xdr:row>34</xdr:row>
      <xdr:rowOff>64788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81315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56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50074</xdr:rowOff>
    </xdr:from>
    <xdr:to>
      <xdr:col>6</xdr:col>
      <xdr:colOff>38100</xdr:colOff>
      <xdr:row>34</xdr:row>
      <xdr:rowOff>151674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168201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6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76129</xdr:rowOff>
    </xdr:from>
    <xdr:to>
      <xdr:col>24</xdr:col>
      <xdr:colOff>63500</xdr:colOff>
      <xdr:row>58</xdr:row>
      <xdr:rowOff>84668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0229"/>
          <a:ext cx="8382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79172</xdr:rowOff>
    </xdr:from>
    <xdr:to>
      <xdr:col>19</xdr:col>
      <xdr:colOff>177800</xdr:colOff>
      <xdr:row>58</xdr:row>
      <xdr:rowOff>84668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23272"/>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79172</xdr:rowOff>
    </xdr:from>
    <xdr:to>
      <xdr:col>15</xdr:col>
      <xdr:colOff>50800</xdr:colOff>
      <xdr:row>58</xdr:row>
      <xdr:rowOff>94920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327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94176</xdr:rowOff>
    </xdr:from>
    <xdr:to>
      <xdr:col>10</xdr:col>
      <xdr:colOff>114300</xdr:colOff>
      <xdr:row>58</xdr:row>
      <xdr:rowOff>94920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38276"/>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25329</xdr:rowOff>
    </xdr:from>
    <xdr:to>
      <xdr:col>24</xdr:col>
      <xdr:colOff>114300</xdr:colOff>
      <xdr:row>58</xdr:row>
      <xdr:rowOff>126929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48206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33868</xdr:rowOff>
    </xdr:from>
    <xdr:to>
      <xdr:col>20</xdr:col>
      <xdr:colOff>38100</xdr:colOff>
      <xdr:row>58</xdr:row>
      <xdr:rowOff>135468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151995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5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28372</xdr:rowOff>
    </xdr:from>
    <xdr:to>
      <xdr:col>15</xdr:col>
      <xdr:colOff>101600</xdr:colOff>
      <xdr:row>58</xdr:row>
      <xdr:rowOff>129972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146499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4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44120</xdr:rowOff>
    </xdr:from>
    <xdr:to>
      <xdr:col>10</xdr:col>
      <xdr:colOff>165100</xdr:colOff>
      <xdr:row>58</xdr:row>
      <xdr:rowOff>145720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162247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6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43376</xdr:rowOff>
    </xdr:from>
    <xdr:to>
      <xdr:col>6</xdr:col>
      <xdr:colOff>38100</xdr:colOff>
      <xdr:row>58</xdr:row>
      <xdr:rowOff>144976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161503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6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131471</xdr:rowOff>
    </xdr:from>
    <xdr:to>
      <xdr:col>24</xdr:col>
      <xdr:colOff>63500</xdr:colOff>
      <xdr:row>79</xdr:row>
      <xdr:rowOff>4369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04571"/>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3732</xdr:rowOff>
    </xdr:from>
    <xdr:to>
      <xdr:col>19</xdr:col>
      <xdr:colOff>177800</xdr:colOff>
      <xdr:row>79</xdr:row>
      <xdr:rowOff>4369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48282"/>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116252</xdr:rowOff>
    </xdr:from>
    <xdr:to>
      <xdr:col>15</xdr:col>
      <xdr:colOff>50800</xdr:colOff>
      <xdr:row>79</xdr:row>
      <xdr:rowOff>3732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89352"/>
          <a:ext cx="8890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116252</xdr:rowOff>
    </xdr:from>
    <xdr:to>
      <xdr:col>10</xdr:col>
      <xdr:colOff>114300</xdr:colOff>
      <xdr:row>78</xdr:row>
      <xdr:rowOff>156747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9352"/>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80671</xdr:rowOff>
    </xdr:from>
    <xdr:to>
      <xdr:col>24</xdr:col>
      <xdr:colOff>114300</xdr:colOff>
      <xdr:row>79</xdr:row>
      <xdr:rowOff>10821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167048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125019</xdr:rowOff>
    </xdr:from>
    <xdr:to>
      <xdr:col>20</xdr:col>
      <xdr:colOff>38100</xdr:colOff>
      <xdr:row>79</xdr:row>
      <xdr:rowOff>55169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46296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124382</xdr:rowOff>
    </xdr:from>
    <xdr:to>
      <xdr:col>15</xdr:col>
      <xdr:colOff>101600</xdr:colOff>
      <xdr:row>79</xdr:row>
      <xdr:rowOff>54532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45659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65452</xdr:rowOff>
    </xdr:from>
    <xdr:to>
      <xdr:col>10</xdr:col>
      <xdr:colOff>165100</xdr:colOff>
      <xdr:row>78</xdr:row>
      <xdr:rowOff>167052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158179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105947</xdr:rowOff>
    </xdr:from>
    <xdr:to>
      <xdr:col>6</xdr:col>
      <xdr:colOff>38100</xdr:colOff>
      <xdr:row>79</xdr:row>
      <xdr:rowOff>36097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27224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73507</xdr:rowOff>
    </xdr:from>
    <xdr:to>
      <xdr:col>24</xdr:col>
      <xdr:colOff>63500</xdr:colOff>
      <xdr:row>97</xdr:row>
      <xdr:rowOff>164033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04157"/>
          <a:ext cx="8382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73507</xdr:rowOff>
    </xdr:from>
    <xdr:to>
      <xdr:col>19</xdr:col>
      <xdr:colOff>177800</xdr:colOff>
      <xdr:row>98</xdr:row>
      <xdr:rowOff>160452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04157"/>
          <a:ext cx="889000" cy="2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160452</xdr:rowOff>
    </xdr:from>
    <xdr:to>
      <xdr:col>15</xdr:col>
      <xdr:colOff>50800</xdr:colOff>
      <xdr:row>99</xdr:row>
      <xdr:rowOff>14376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62552"/>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14376</xdr:rowOff>
    </xdr:from>
    <xdr:to>
      <xdr:col>10</xdr:col>
      <xdr:colOff>114300</xdr:colOff>
      <xdr:row>99</xdr:row>
      <xdr:rowOff>35370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87926"/>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113233</xdr:rowOff>
    </xdr:from>
    <xdr:to>
      <xdr:col>24</xdr:col>
      <xdr:colOff>114300</xdr:colOff>
      <xdr:row>98</xdr:row>
      <xdr:rowOff>43383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28160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22707</xdr:rowOff>
    </xdr:from>
    <xdr:to>
      <xdr:col>20</xdr:col>
      <xdr:colOff>38100</xdr:colOff>
      <xdr:row>97</xdr:row>
      <xdr:rowOff>124307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115434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109652</xdr:rowOff>
    </xdr:from>
    <xdr:to>
      <xdr:col>15</xdr:col>
      <xdr:colOff>101600</xdr:colOff>
      <xdr:row>99</xdr:row>
      <xdr:rowOff>39802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30929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70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135026</xdr:rowOff>
    </xdr:from>
    <xdr:to>
      <xdr:col>10</xdr:col>
      <xdr:colOff>165100</xdr:colOff>
      <xdr:row>99</xdr:row>
      <xdr:rowOff>65176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56303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156020</xdr:rowOff>
    </xdr:from>
    <xdr:to>
      <xdr:col>6</xdr:col>
      <xdr:colOff>38100</xdr:colOff>
      <xdr:row>99</xdr:row>
      <xdr:rowOff>86170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77297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61144</xdr:rowOff>
    </xdr:from>
    <xdr:to>
      <xdr:col>55</xdr:col>
      <xdr:colOff>0</xdr:colOff>
      <xdr:row>37</xdr:row>
      <xdr:rowOff>926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33344"/>
          <a:ext cx="838200" cy="1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117722</xdr:rowOff>
    </xdr:from>
    <xdr:to>
      <xdr:col>50</xdr:col>
      <xdr:colOff>114300</xdr:colOff>
      <xdr:row>37</xdr:row>
      <xdr:rowOff>926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47022"/>
          <a:ext cx="889000" cy="3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117722</xdr:rowOff>
    </xdr:from>
    <xdr:to>
      <xdr:col>45</xdr:col>
      <xdr:colOff>177800</xdr:colOff>
      <xdr:row>37</xdr:row>
      <xdr:rowOff>79852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47022"/>
          <a:ext cx="889000" cy="4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79852</xdr:rowOff>
    </xdr:from>
    <xdr:to>
      <xdr:col>41</xdr:col>
      <xdr:colOff>50800</xdr:colOff>
      <xdr:row>37</xdr:row>
      <xdr:rowOff>86980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3502"/>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10344</xdr:rowOff>
    </xdr:from>
    <xdr:to>
      <xdr:col>55</xdr:col>
      <xdr:colOff>50800</xdr:colOff>
      <xdr:row>36</xdr:row>
      <xdr:rowOff>111944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96721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121576</xdr:rowOff>
    </xdr:from>
    <xdr:to>
      <xdr:col>50</xdr:col>
      <xdr:colOff>165100</xdr:colOff>
      <xdr:row>37</xdr:row>
      <xdr:rowOff>51726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42853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66922</xdr:rowOff>
    </xdr:from>
    <xdr:to>
      <xdr:col>46</xdr:col>
      <xdr:colOff>38100</xdr:colOff>
      <xdr:row>34</xdr:row>
      <xdr:rowOff>168522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159649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29052</xdr:rowOff>
    </xdr:from>
    <xdr:to>
      <xdr:col>41</xdr:col>
      <xdr:colOff>101600</xdr:colOff>
      <xdr:row>37</xdr:row>
      <xdr:rowOff>130652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121779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36180</xdr:rowOff>
    </xdr:from>
    <xdr:to>
      <xdr:col>36</xdr:col>
      <xdr:colOff>165100</xdr:colOff>
      <xdr:row>37</xdr:row>
      <xdr:rowOff>137780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128907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63819</xdr:rowOff>
    </xdr:from>
    <xdr:to>
      <xdr:col>55</xdr:col>
      <xdr:colOff>0</xdr:colOff>
      <xdr:row>58</xdr:row>
      <xdr:rowOff>51635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36469"/>
          <a:ext cx="838200" cy="1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29693</xdr:rowOff>
    </xdr:from>
    <xdr:to>
      <xdr:col>50</xdr:col>
      <xdr:colOff>114300</xdr:colOff>
      <xdr:row>57</xdr:row>
      <xdr:rowOff>63819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02343"/>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29693</xdr:rowOff>
    </xdr:from>
    <xdr:to>
      <xdr:col>45</xdr:col>
      <xdr:colOff>177800</xdr:colOff>
      <xdr:row>57</xdr:row>
      <xdr:rowOff>166295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02343"/>
          <a:ext cx="889000" cy="13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152428</xdr:rowOff>
    </xdr:from>
    <xdr:to>
      <xdr:col>41</xdr:col>
      <xdr:colOff>50800</xdr:colOff>
      <xdr:row>57</xdr:row>
      <xdr:rowOff>166295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25078"/>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835</xdr:rowOff>
    </xdr:from>
    <xdr:to>
      <xdr:col>55</xdr:col>
      <xdr:colOff>50800</xdr:colOff>
      <xdr:row>58</xdr:row>
      <xdr:rowOff>102435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23712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9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13019</xdr:rowOff>
    </xdr:from>
    <xdr:to>
      <xdr:col>50</xdr:col>
      <xdr:colOff>165100</xdr:colOff>
      <xdr:row>57</xdr:row>
      <xdr:rowOff>114619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131146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6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150343</xdr:rowOff>
    </xdr:from>
    <xdr:to>
      <xdr:col>46</xdr:col>
      <xdr:colOff>38100</xdr:colOff>
      <xdr:row>57</xdr:row>
      <xdr:rowOff>80493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97020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2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115495</xdr:rowOff>
    </xdr:from>
    <xdr:to>
      <xdr:col>41</xdr:col>
      <xdr:colOff>101600</xdr:colOff>
      <xdr:row>58</xdr:row>
      <xdr:rowOff>45645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62172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6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101628</xdr:rowOff>
    </xdr:from>
    <xdr:to>
      <xdr:col>36</xdr:col>
      <xdr:colOff>165100</xdr:colOff>
      <xdr:row>58</xdr:row>
      <xdr:rowOff>31778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48305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4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168033</xdr:rowOff>
    </xdr:from>
    <xdr:to>
      <xdr:col>55</xdr:col>
      <xdr:colOff>0</xdr:colOff>
      <xdr:row>78</xdr:row>
      <xdr:rowOff>56933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69683"/>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56933</xdr:rowOff>
    </xdr:from>
    <xdr:to>
      <xdr:col>50</xdr:col>
      <xdr:colOff>114300</xdr:colOff>
      <xdr:row>78</xdr:row>
      <xdr:rowOff>107285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30033"/>
          <a:ext cx="889000" cy="5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106059</xdr:rowOff>
    </xdr:from>
    <xdr:to>
      <xdr:col>45</xdr:col>
      <xdr:colOff>177800</xdr:colOff>
      <xdr:row>78</xdr:row>
      <xdr:rowOff>107285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07709"/>
          <a:ext cx="889000" cy="1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106059</xdr:rowOff>
    </xdr:from>
    <xdr:to>
      <xdr:col>41</xdr:col>
      <xdr:colOff>50800</xdr:colOff>
      <xdr:row>77</xdr:row>
      <xdr:rowOff>137725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07709"/>
          <a:ext cx="889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117233</xdr:rowOff>
    </xdr:from>
    <xdr:to>
      <xdr:col>55</xdr:col>
      <xdr:colOff>50800</xdr:colOff>
      <xdr:row>78</xdr:row>
      <xdr:rowOff>47383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140110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6133</xdr:rowOff>
    </xdr:from>
    <xdr:to>
      <xdr:col>50</xdr:col>
      <xdr:colOff>165100</xdr:colOff>
      <xdr:row>78</xdr:row>
      <xdr:rowOff>107733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98860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7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56485</xdr:rowOff>
    </xdr:from>
    <xdr:to>
      <xdr:col>46</xdr:col>
      <xdr:colOff>38100</xdr:colOff>
      <xdr:row>78</xdr:row>
      <xdr:rowOff>158085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149212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55259</xdr:rowOff>
    </xdr:from>
    <xdr:to>
      <xdr:col>41</xdr:col>
      <xdr:colOff>101600</xdr:colOff>
      <xdr:row>77</xdr:row>
      <xdr:rowOff>156859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1936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86925</xdr:rowOff>
    </xdr:from>
    <xdr:to>
      <xdr:col>36</xdr:col>
      <xdr:colOff>165100</xdr:colOff>
      <xdr:row>78</xdr:row>
      <xdr:rowOff>17075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33602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105132</xdr:rowOff>
    </xdr:from>
    <xdr:to>
      <xdr:col>55</xdr:col>
      <xdr:colOff>0</xdr:colOff>
      <xdr:row>96</xdr:row>
      <xdr:rowOff>30964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221432"/>
          <a:ext cx="838200" cy="2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99402</xdr:rowOff>
    </xdr:from>
    <xdr:to>
      <xdr:col>50</xdr:col>
      <xdr:colOff>114300</xdr:colOff>
      <xdr:row>94</xdr:row>
      <xdr:rowOff>105132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5872802"/>
          <a:ext cx="889000" cy="3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99402</xdr:rowOff>
    </xdr:from>
    <xdr:to>
      <xdr:col>45</xdr:col>
      <xdr:colOff>177800</xdr:colOff>
      <xdr:row>95</xdr:row>
      <xdr:rowOff>100802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5872802"/>
          <a:ext cx="889000" cy="5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57880</xdr:rowOff>
    </xdr:from>
    <xdr:to>
      <xdr:col>41</xdr:col>
      <xdr:colOff>50800</xdr:colOff>
      <xdr:row>95</xdr:row>
      <xdr:rowOff>100802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345630"/>
          <a:ext cx="889000" cy="4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151614</xdr:rowOff>
    </xdr:from>
    <xdr:to>
      <xdr:col>55</xdr:col>
      <xdr:colOff>50800</xdr:colOff>
      <xdr:row>96</xdr:row>
      <xdr:rowOff>81764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3041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9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54332</xdr:rowOff>
    </xdr:from>
    <xdr:to>
      <xdr:col>50</xdr:col>
      <xdr:colOff>165100</xdr:colOff>
      <xdr:row>94</xdr:row>
      <xdr:rowOff>155932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1009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9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48602</xdr:rowOff>
    </xdr:from>
    <xdr:to>
      <xdr:col>46</xdr:col>
      <xdr:colOff>38100</xdr:colOff>
      <xdr:row>92</xdr:row>
      <xdr:rowOff>150202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5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166729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559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50002</xdr:rowOff>
    </xdr:from>
    <xdr:to>
      <xdr:col>41</xdr:col>
      <xdr:colOff>101600</xdr:colOff>
      <xdr:row>95</xdr:row>
      <xdr:rowOff>151602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168129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7080</xdr:rowOff>
    </xdr:from>
    <xdr:to>
      <xdr:col>36</xdr:col>
      <xdr:colOff>165100</xdr:colOff>
      <xdr:row>95</xdr:row>
      <xdr:rowOff>108680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2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125207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07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123671</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38771"/>
          <a:ext cx="838200" cy="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116474</xdr:rowOff>
    </xdr:from>
    <xdr:to>
      <xdr:col>81</xdr:col>
      <xdr:colOff>50800</xdr:colOff>
      <xdr:row>38</xdr:row>
      <xdr:rowOff>123671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31574"/>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1059</xdr:rowOff>
    </xdr:from>
    <xdr:to>
      <xdr:col>76</xdr:col>
      <xdr:colOff>114300</xdr:colOff>
      <xdr:row>38</xdr:row>
      <xdr:rowOff>116474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16159"/>
          <a:ext cx="889000" cy="1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163008</xdr:rowOff>
    </xdr:from>
    <xdr:to>
      <xdr:col>71</xdr:col>
      <xdr:colOff>177800</xdr:colOff>
      <xdr:row>38</xdr:row>
      <xdr:rowOff>1059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06658"/>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72871</xdr:rowOff>
    </xdr:from>
    <xdr:to>
      <xdr:col>81</xdr:col>
      <xdr:colOff>101600</xdr:colOff>
      <xdr:row>39</xdr:row>
      <xdr:rowOff>3021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165598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65674</xdr:rowOff>
    </xdr:from>
    <xdr:to>
      <xdr:col>76</xdr:col>
      <xdr:colOff>165100</xdr:colOff>
      <xdr:row>38</xdr:row>
      <xdr:rowOff>167274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158401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121709</xdr:rowOff>
    </xdr:from>
    <xdr:to>
      <xdr:col>72</xdr:col>
      <xdr:colOff>38100</xdr:colOff>
      <xdr:row>38</xdr:row>
      <xdr:rowOff>51859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68386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112208</xdr:rowOff>
    </xdr:from>
    <xdr:to>
      <xdr:col>67</xdr:col>
      <xdr:colOff>101600</xdr:colOff>
      <xdr:row>38</xdr:row>
      <xdr:rowOff>42358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58885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132783</xdr:rowOff>
    </xdr:from>
    <xdr:to>
      <xdr:col>85</xdr:col>
      <xdr:colOff>127000</xdr:colOff>
      <xdr:row>73</xdr:row>
      <xdr:rowOff>163588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48633"/>
          <a:ext cx="838200" cy="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135535</xdr:rowOff>
    </xdr:from>
    <xdr:to>
      <xdr:col>81</xdr:col>
      <xdr:colOff>50800</xdr:colOff>
      <xdr:row>73</xdr:row>
      <xdr:rowOff>163588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651385"/>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126752</xdr:rowOff>
    </xdr:from>
    <xdr:to>
      <xdr:col>76</xdr:col>
      <xdr:colOff>114300</xdr:colOff>
      <xdr:row>73</xdr:row>
      <xdr:rowOff>135535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642602"/>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126752</xdr:rowOff>
    </xdr:from>
    <xdr:to>
      <xdr:col>71</xdr:col>
      <xdr:colOff>177800</xdr:colOff>
      <xdr:row>73</xdr:row>
      <xdr:rowOff>162227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642602"/>
          <a:ext cx="8890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81983</xdr:rowOff>
    </xdr:from>
    <xdr:to>
      <xdr:col>85</xdr:col>
      <xdr:colOff>177800</xdr:colOff>
      <xdr:row>74</xdr:row>
      <xdr:rowOff>12133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104860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4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112788</xdr:rowOff>
    </xdr:from>
    <xdr:to>
      <xdr:col>81</xdr:col>
      <xdr:colOff>101600</xdr:colOff>
      <xdr:row>74</xdr:row>
      <xdr:rowOff>42938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59465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40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84735</xdr:rowOff>
    </xdr:from>
    <xdr:to>
      <xdr:col>76</xdr:col>
      <xdr:colOff>165100</xdr:colOff>
      <xdr:row>74</xdr:row>
      <xdr:rowOff>14885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31412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3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75952</xdr:rowOff>
    </xdr:from>
    <xdr:to>
      <xdr:col>72</xdr:col>
      <xdr:colOff>38100</xdr:colOff>
      <xdr:row>74</xdr:row>
      <xdr:rowOff>6102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5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22629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3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111427</xdr:rowOff>
    </xdr:from>
    <xdr:to>
      <xdr:col>67</xdr:col>
      <xdr:colOff>101600</xdr:colOff>
      <xdr:row>74</xdr:row>
      <xdr:rowOff>41577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6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58104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40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72602</xdr:rowOff>
    </xdr:from>
    <xdr:to>
      <xdr:col>85</xdr:col>
      <xdr:colOff>127000</xdr:colOff>
      <xdr:row>99</xdr:row>
      <xdr:rowOff>84703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46152"/>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19208</xdr:rowOff>
    </xdr:from>
    <xdr:to>
      <xdr:col>81</xdr:col>
      <xdr:colOff>50800</xdr:colOff>
      <xdr:row>99</xdr:row>
      <xdr:rowOff>84703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92758"/>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19208</xdr:rowOff>
    </xdr:from>
    <xdr:to>
      <xdr:col>76</xdr:col>
      <xdr:colOff>114300</xdr:colOff>
      <xdr:row>99</xdr:row>
      <xdr:rowOff>61323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92758"/>
          <a:ext cx="889000" cy="4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60748</xdr:rowOff>
    </xdr:from>
    <xdr:to>
      <xdr:col>71</xdr:col>
      <xdr:colOff>177800</xdr:colOff>
      <xdr:row>99</xdr:row>
      <xdr:rowOff>61323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34298"/>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21802</xdr:rowOff>
    </xdr:from>
    <xdr:to>
      <xdr:col>85</xdr:col>
      <xdr:colOff>177800</xdr:colOff>
      <xdr:row>99</xdr:row>
      <xdr:rowOff>123402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9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108179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33903</xdr:rowOff>
    </xdr:from>
    <xdr:to>
      <xdr:col>81</xdr:col>
      <xdr:colOff>101600</xdr:colOff>
      <xdr:row>99</xdr:row>
      <xdr:rowOff>135503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126630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1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139858</xdr:rowOff>
    </xdr:from>
    <xdr:to>
      <xdr:col>76</xdr:col>
      <xdr:colOff>165100</xdr:colOff>
      <xdr:row>99</xdr:row>
      <xdr:rowOff>70008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86535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10523</xdr:rowOff>
    </xdr:from>
    <xdr:to>
      <xdr:col>72</xdr:col>
      <xdr:colOff>38100</xdr:colOff>
      <xdr:row>99</xdr:row>
      <xdr:rowOff>112123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103250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7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9948</xdr:rowOff>
    </xdr:from>
    <xdr:to>
      <xdr:col>67</xdr:col>
      <xdr:colOff>101600</xdr:colOff>
      <xdr:row>99</xdr:row>
      <xdr:rowOff>111548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102675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98421</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3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140810</xdr:rowOff>
    </xdr:from>
    <xdr:to>
      <xdr:col>111</xdr:col>
      <xdr:colOff>177800</xdr:colOff>
      <xdr:row>59</xdr:row>
      <xdr:rowOff>98421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4910"/>
          <a:ext cx="889000" cy="1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140810</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4910"/>
          <a:ext cx="889000" cy="12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47621</xdr:rowOff>
    </xdr:from>
    <xdr:to>
      <xdr:col>112</xdr:col>
      <xdr:colOff>38100</xdr:colOff>
      <xdr:row>59</xdr:row>
      <xdr:rowOff>149221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140348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90010</xdr:rowOff>
    </xdr:from>
    <xdr:to>
      <xdr:col>107</xdr:col>
      <xdr:colOff>101600</xdr:colOff>
      <xdr:row>59</xdr:row>
      <xdr:rowOff>20160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36687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41653</xdr:rowOff>
    </xdr:from>
    <xdr:to>
      <xdr:col>116</xdr:col>
      <xdr:colOff>63500</xdr:colOff>
      <xdr:row>72</xdr:row>
      <xdr:rowOff>48778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386053"/>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5192</xdr:rowOff>
    </xdr:from>
    <xdr:to>
      <xdr:col>111</xdr:col>
      <xdr:colOff>177800</xdr:colOff>
      <xdr:row>72</xdr:row>
      <xdr:rowOff>48778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349592"/>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5192</xdr:rowOff>
    </xdr:from>
    <xdr:to>
      <xdr:col>107</xdr:col>
      <xdr:colOff>50800</xdr:colOff>
      <xdr:row>72</xdr:row>
      <xdr:rowOff>38309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49592"/>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38309</xdr:rowOff>
    </xdr:from>
    <xdr:to>
      <xdr:col>102</xdr:col>
      <xdr:colOff>114300</xdr:colOff>
      <xdr:row>72</xdr:row>
      <xdr:rowOff>130449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82709"/>
          <a:ext cx="889000" cy="9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162303</xdr:rowOff>
    </xdr:from>
    <xdr:to>
      <xdr:col>116</xdr:col>
      <xdr:colOff>114300</xdr:colOff>
      <xdr:row>72</xdr:row>
      <xdr:rowOff>92453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13730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8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169428</xdr:rowOff>
    </xdr:from>
    <xdr:to>
      <xdr:col>112</xdr:col>
      <xdr:colOff>38100</xdr:colOff>
      <xdr:row>72</xdr:row>
      <xdr:rowOff>99578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116105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11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125842</xdr:rowOff>
    </xdr:from>
    <xdr:to>
      <xdr:col>107</xdr:col>
      <xdr:colOff>101600</xdr:colOff>
      <xdr:row>72</xdr:row>
      <xdr:rowOff>55992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72519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07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158959</xdr:rowOff>
    </xdr:from>
    <xdr:to>
      <xdr:col>102</xdr:col>
      <xdr:colOff>165100</xdr:colOff>
      <xdr:row>72</xdr:row>
      <xdr:rowOff>89109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105636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10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79649</xdr:rowOff>
    </xdr:from>
    <xdr:to>
      <xdr:col>98</xdr:col>
      <xdr:colOff>38100</xdr:colOff>
      <xdr:row>73</xdr:row>
      <xdr:rowOff>9799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26326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1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令和４年度は、プレミアム商品券事業・生活応援商品券事業などにより補助費等が増加しているが、</a:t>
          </a:r>
        </a:p>
        <a:p>
          <a:r>
            <a:rPr kumimoji="1" lang="ja-JP" altLang="en-US" sz="1300">
              <a:latin typeface="ＭＳ Ｐゴシック" panose="020B0600070205080204" pitchFamily="50" charset="-128"/>
              <a:ea typeface="ＭＳ Ｐゴシック" panose="020B0600070205080204" pitchFamily="50" charset="-128"/>
            </a:rPr>
            <a:t>職員数の減などによる人件費、長崎桟橋整備事業や災害情報伝達システム構築事業の減などによる普通建設事業費等が減少しており、歳出全体では前年度から減少している。</a:t>
          </a:r>
        </a:p>
        <a:p>
          <a:r>
            <a:rPr kumimoji="1" lang="ja-JP" altLang="en-US" sz="1300">
              <a:latin typeface="ＭＳ Ｐゴシック" panose="020B0600070205080204" pitchFamily="50" charset="-128"/>
              <a:ea typeface="ＭＳ Ｐゴシック" panose="020B0600070205080204" pitchFamily="50" charset="-128"/>
            </a:rPr>
            <a:t>類似団体平均値との比較では、人件費、繰出金、物件費、公債費が大きく上回っている。</a:t>
          </a:r>
        </a:p>
        <a:p>
          <a:r>
            <a:rPr kumimoji="1" lang="ja-JP" altLang="en-US" sz="1300">
              <a:latin typeface="ＭＳ Ｐゴシック" panose="020B0600070205080204" pitchFamily="50" charset="-128"/>
              <a:ea typeface="ＭＳ Ｐゴシック" panose="020B0600070205080204" pitchFamily="50" charset="-128"/>
            </a:rPr>
            <a:t>人件費が類似団体平均を大きく上回っているのは、離島という地理的特性により、職員数が他団体よりも多くなっているためである。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6,283
6,032
30.38
6,614,693
6,469,444
71,989
4,055,693
9,004,016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128379</xdr:rowOff>
    </xdr:from>
    <xdr:to>
      <xdr:col>24</xdr:col>
      <xdr:colOff>63500</xdr:colOff>
      <xdr:row>34</xdr:row>
      <xdr:rowOff>145361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7679"/>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145361</xdr:rowOff>
    </xdr:from>
    <xdr:to>
      <xdr:col>19</xdr:col>
      <xdr:colOff>177800</xdr:colOff>
      <xdr:row>35</xdr:row>
      <xdr:rowOff>7112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74661"/>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155811</xdr:rowOff>
    </xdr:from>
    <xdr:to>
      <xdr:col>15</xdr:col>
      <xdr:colOff>50800</xdr:colOff>
      <xdr:row>35</xdr:row>
      <xdr:rowOff>7112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85111"/>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126311</xdr:rowOff>
    </xdr:from>
    <xdr:to>
      <xdr:col>10</xdr:col>
      <xdr:colOff>114300</xdr:colOff>
      <xdr:row>34</xdr:row>
      <xdr:rowOff>155811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55611"/>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77579</xdr:rowOff>
    </xdr:from>
    <xdr:to>
      <xdr:col>24</xdr:col>
      <xdr:colOff>114300</xdr:colOff>
      <xdr:row>35</xdr:row>
      <xdr:rowOff>7729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100456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94561</xdr:rowOff>
    </xdr:from>
    <xdr:to>
      <xdr:col>20</xdr:col>
      <xdr:colOff>38100</xdr:colOff>
      <xdr:row>35</xdr:row>
      <xdr:rowOff>24711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41238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127762</xdr:rowOff>
    </xdr:from>
    <xdr:to>
      <xdr:col>15</xdr:col>
      <xdr:colOff>101600</xdr:colOff>
      <xdr:row>35</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74439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105011</xdr:rowOff>
    </xdr:from>
    <xdr:to>
      <xdr:col>10</xdr:col>
      <xdr:colOff>165100</xdr:colOff>
      <xdr:row>35</xdr:row>
      <xdr:rowOff>35161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51688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75511</xdr:rowOff>
    </xdr:from>
    <xdr:to>
      <xdr:col>6</xdr:col>
      <xdr:colOff>38100</xdr:colOff>
      <xdr:row>35</xdr:row>
      <xdr:rowOff>5661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22188</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6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56490</xdr:rowOff>
    </xdr:from>
    <xdr:to>
      <xdr:col>24</xdr:col>
      <xdr:colOff>63500</xdr:colOff>
      <xdr:row>58</xdr:row>
      <xdr:rowOff>69363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00590"/>
          <a:ext cx="838200" cy="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150915</xdr:rowOff>
    </xdr:from>
    <xdr:to>
      <xdr:col>19</xdr:col>
      <xdr:colOff>177800</xdr:colOff>
      <xdr:row>58</xdr:row>
      <xdr:rowOff>56490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3565"/>
          <a:ext cx="889000" cy="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150915</xdr:rowOff>
    </xdr:from>
    <xdr:to>
      <xdr:col>15</xdr:col>
      <xdr:colOff>50800</xdr:colOff>
      <xdr:row>58</xdr:row>
      <xdr:rowOff>80454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3565"/>
          <a:ext cx="889000" cy="1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80099</xdr:rowOff>
    </xdr:from>
    <xdr:to>
      <xdr:col>10</xdr:col>
      <xdr:colOff>114300</xdr:colOff>
      <xdr:row>58</xdr:row>
      <xdr:rowOff>80454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4199"/>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18563</xdr:rowOff>
    </xdr:from>
    <xdr:to>
      <xdr:col>24</xdr:col>
      <xdr:colOff>114300</xdr:colOff>
      <xdr:row>58</xdr:row>
      <xdr:rowOff>120163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5690</xdr:rowOff>
    </xdr:from>
    <xdr:to>
      <xdr:col>20</xdr:col>
      <xdr:colOff>38100</xdr:colOff>
      <xdr:row>58</xdr:row>
      <xdr:rowOff>107290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123817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2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100115</xdr:rowOff>
    </xdr:from>
    <xdr:to>
      <xdr:col>15</xdr:col>
      <xdr:colOff>101600</xdr:colOff>
      <xdr:row>58</xdr:row>
      <xdr:rowOff>30265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46792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29654</xdr:rowOff>
    </xdr:from>
    <xdr:to>
      <xdr:col>10</xdr:col>
      <xdr:colOff>165100</xdr:colOff>
      <xdr:row>58</xdr:row>
      <xdr:rowOff>131254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147781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29299</xdr:rowOff>
    </xdr:from>
    <xdr:to>
      <xdr:col>6</xdr:col>
      <xdr:colOff>38100</xdr:colOff>
      <xdr:row>58</xdr:row>
      <xdr:rowOff>130899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147426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133955</xdr:rowOff>
    </xdr:from>
    <xdr:to>
      <xdr:col>24</xdr:col>
      <xdr:colOff>63500</xdr:colOff>
      <xdr:row>75</xdr:row>
      <xdr:rowOff>40617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21255"/>
          <a:ext cx="838200" cy="7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133955</xdr:rowOff>
    </xdr:from>
    <xdr:to>
      <xdr:col>19</xdr:col>
      <xdr:colOff>177800</xdr:colOff>
      <xdr:row>75</xdr:row>
      <xdr:rowOff>75547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21255"/>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75547</xdr:rowOff>
    </xdr:from>
    <xdr:to>
      <xdr:col>15</xdr:col>
      <xdr:colOff>50800</xdr:colOff>
      <xdr:row>75</xdr:row>
      <xdr:rowOff>126312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34297"/>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126312</xdr:rowOff>
    </xdr:from>
    <xdr:to>
      <xdr:col>10</xdr:col>
      <xdr:colOff>114300</xdr:colOff>
      <xdr:row>76</xdr:row>
      <xdr:rowOff>71799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85062"/>
          <a:ext cx="889000" cy="1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161267</xdr:rowOff>
    </xdr:from>
    <xdr:to>
      <xdr:col>24</xdr:col>
      <xdr:colOff>114300</xdr:colOff>
      <xdr:row>75</xdr:row>
      <xdr:rowOff>91417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9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83155</xdr:rowOff>
    </xdr:from>
    <xdr:to>
      <xdr:col>20</xdr:col>
      <xdr:colOff>38100</xdr:colOff>
      <xdr:row>75</xdr:row>
      <xdr:rowOff>13305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29832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24747</xdr:rowOff>
    </xdr:from>
    <xdr:to>
      <xdr:col>15</xdr:col>
      <xdr:colOff>101600</xdr:colOff>
      <xdr:row>75</xdr:row>
      <xdr:rowOff>126347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142874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5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75512</xdr:rowOff>
    </xdr:from>
    <xdr:to>
      <xdr:col>10</xdr:col>
      <xdr:colOff>165100</xdr:colOff>
      <xdr:row>76</xdr:row>
      <xdr:rowOff>5662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0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20999</xdr:rowOff>
    </xdr:from>
    <xdr:to>
      <xdr:col>6</xdr:col>
      <xdr:colOff>38100</xdr:colOff>
      <xdr:row>76</xdr:row>
      <xdr:rowOff>122599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139125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14754</xdr:rowOff>
    </xdr:from>
    <xdr:to>
      <xdr:col>24</xdr:col>
      <xdr:colOff>63500</xdr:colOff>
      <xdr:row>95</xdr:row>
      <xdr:rowOff>64452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02504"/>
          <a:ext cx="8382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146763</xdr:rowOff>
    </xdr:from>
    <xdr:to>
      <xdr:col>19</xdr:col>
      <xdr:colOff>177800</xdr:colOff>
      <xdr:row>95</xdr:row>
      <xdr:rowOff>14754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920163"/>
          <a:ext cx="889000" cy="3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146763</xdr:rowOff>
    </xdr:from>
    <xdr:to>
      <xdr:col>15</xdr:col>
      <xdr:colOff>50800</xdr:colOff>
      <xdr:row>94</xdr:row>
      <xdr:rowOff>12584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920163"/>
          <a:ext cx="889000" cy="20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61785</xdr:rowOff>
    </xdr:from>
    <xdr:to>
      <xdr:col>10</xdr:col>
      <xdr:colOff>114300</xdr:colOff>
      <xdr:row>94</xdr:row>
      <xdr:rowOff>12584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006635"/>
          <a:ext cx="889000" cy="1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13652</xdr:rowOff>
    </xdr:from>
    <xdr:to>
      <xdr:col>24</xdr:col>
      <xdr:colOff>114300</xdr:colOff>
      <xdr:row>95</xdr:row>
      <xdr:rowOff>115252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36529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135404</xdr:rowOff>
    </xdr:from>
    <xdr:to>
      <xdr:col>20</xdr:col>
      <xdr:colOff>38100</xdr:colOff>
      <xdr:row>95</xdr:row>
      <xdr:rowOff>65554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82081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95963</xdr:rowOff>
    </xdr:from>
    <xdr:to>
      <xdr:col>15</xdr:col>
      <xdr:colOff>101600</xdr:colOff>
      <xdr:row>93</xdr:row>
      <xdr:rowOff>26113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8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42640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6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133234</xdr:rowOff>
    </xdr:from>
    <xdr:to>
      <xdr:col>10</xdr:col>
      <xdr:colOff>165100</xdr:colOff>
      <xdr:row>94</xdr:row>
      <xdr:rowOff>63384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79911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85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10985</xdr:rowOff>
    </xdr:from>
    <xdr:to>
      <xdr:col>6</xdr:col>
      <xdr:colOff>38100</xdr:colOff>
      <xdr:row>93</xdr:row>
      <xdr:rowOff>112585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9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129112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7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81723</xdr:rowOff>
    </xdr:from>
    <xdr:to>
      <xdr:col>55</xdr:col>
      <xdr:colOff>0</xdr:colOff>
      <xdr:row>57</xdr:row>
      <xdr:rowOff>110245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54373"/>
          <a:ext cx="838200" cy="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161048</xdr:rowOff>
    </xdr:from>
    <xdr:to>
      <xdr:col>50</xdr:col>
      <xdr:colOff>114300</xdr:colOff>
      <xdr:row>57</xdr:row>
      <xdr:rowOff>81723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62248"/>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161048</xdr:rowOff>
    </xdr:from>
    <xdr:to>
      <xdr:col>45</xdr:col>
      <xdr:colOff>177800</xdr:colOff>
      <xdr:row>57</xdr:row>
      <xdr:rowOff>134134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62248"/>
          <a:ext cx="889000" cy="14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134134</xdr:rowOff>
    </xdr:from>
    <xdr:to>
      <xdr:col>41</xdr:col>
      <xdr:colOff>50800</xdr:colOff>
      <xdr:row>57</xdr:row>
      <xdr:rowOff>171083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06784"/>
          <a:ext cx="889000" cy="3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59445</xdr:rowOff>
    </xdr:from>
    <xdr:to>
      <xdr:col>55</xdr:col>
      <xdr:colOff>50800</xdr:colOff>
      <xdr:row>57</xdr:row>
      <xdr:rowOff>161045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82322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30923</xdr:rowOff>
    </xdr:from>
    <xdr:to>
      <xdr:col>50</xdr:col>
      <xdr:colOff>165100</xdr:colOff>
      <xdr:row>57</xdr:row>
      <xdr:rowOff>132523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149050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110248</xdr:rowOff>
    </xdr:from>
    <xdr:to>
      <xdr:col>46</xdr:col>
      <xdr:colOff>38100</xdr:colOff>
      <xdr:row>57</xdr:row>
      <xdr:rowOff>40398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56925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83334</xdr:rowOff>
    </xdr:from>
    <xdr:to>
      <xdr:col>41</xdr:col>
      <xdr:colOff>101600</xdr:colOff>
      <xdr:row>58</xdr:row>
      <xdr:rowOff>13484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30011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120283</xdr:rowOff>
    </xdr:from>
    <xdr:to>
      <xdr:col>36</xdr:col>
      <xdr:colOff>165100</xdr:colOff>
      <xdr:row>58</xdr:row>
      <xdr:rowOff>50433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66960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31682</xdr:rowOff>
    </xdr:from>
    <xdr:to>
      <xdr:col>55</xdr:col>
      <xdr:colOff>0</xdr:colOff>
      <xdr:row>77</xdr:row>
      <xdr:rowOff>12272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61882"/>
          <a:ext cx="838200" cy="15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12272</xdr:rowOff>
    </xdr:from>
    <xdr:to>
      <xdr:col>50</xdr:col>
      <xdr:colOff>114300</xdr:colOff>
      <xdr:row>77</xdr:row>
      <xdr:rowOff>46464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13922"/>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46464</xdr:rowOff>
    </xdr:from>
    <xdr:to>
      <xdr:col>45</xdr:col>
      <xdr:colOff>177800</xdr:colOff>
      <xdr:row>78</xdr:row>
      <xdr:rowOff>74397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48114"/>
          <a:ext cx="889000" cy="19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43121</xdr:rowOff>
    </xdr:from>
    <xdr:to>
      <xdr:col>41</xdr:col>
      <xdr:colOff>50800</xdr:colOff>
      <xdr:row>78</xdr:row>
      <xdr:rowOff>74397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16221"/>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152332</xdr:rowOff>
    </xdr:from>
    <xdr:to>
      <xdr:col>55</xdr:col>
      <xdr:colOff>50800</xdr:colOff>
      <xdr:row>76</xdr:row>
      <xdr:rowOff>82482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3758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132922</xdr:rowOff>
    </xdr:from>
    <xdr:to>
      <xdr:col>50</xdr:col>
      <xdr:colOff>165100</xdr:colOff>
      <xdr:row>77</xdr:row>
      <xdr:rowOff>63072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79599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3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167114</xdr:rowOff>
    </xdr:from>
    <xdr:to>
      <xdr:col>46</xdr:col>
      <xdr:colOff>38100</xdr:colOff>
      <xdr:row>77</xdr:row>
      <xdr:rowOff>97264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113791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23597</xdr:rowOff>
    </xdr:from>
    <xdr:to>
      <xdr:col>41</xdr:col>
      <xdr:colOff>101600</xdr:colOff>
      <xdr:row>78</xdr:row>
      <xdr:rowOff>125197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116324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163771</xdr:rowOff>
    </xdr:from>
    <xdr:to>
      <xdr:col>36</xdr:col>
      <xdr:colOff>165100</xdr:colOff>
      <xdr:row>78</xdr:row>
      <xdr:rowOff>93921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110448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4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63861</xdr:rowOff>
    </xdr:from>
    <xdr:to>
      <xdr:col>55</xdr:col>
      <xdr:colOff>0</xdr:colOff>
      <xdr:row>96</xdr:row>
      <xdr:rowOff>141776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23061"/>
          <a:ext cx="8382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63861</xdr:rowOff>
    </xdr:from>
    <xdr:to>
      <xdr:col>50</xdr:col>
      <xdr:colOff>114300</xdr:colOff>
      <xdr:row>96</xdr:row>
      <xdr:rowOff>130178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23061"/>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129009</xdr:rowOff>
    </xdr:from>
    <xdr:to>
      <xdr:col>45</xdr:col>
      <xdr:colOff>177800</xdr:colOff>
      <xdr:row>96</xdr:row>
      <xdr:rowOff>130178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88209"/>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129009</xdr:rowOff>
    </xdr:from>
    <xdr:to>
      <xdr:col>41</xdr:col>
      <xdr:colOff>50800</xdr:colOff>
      <xdr:row>96</xdr:row>
      <xdr:rowOff>169704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88209"/>
          <a:ext cx="889000" cy="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90976</xdr:rowOff>
    </xdr:from>
    <xdr:to>
      <xdr:col>55</xdr:col>
      <xdr:colOff>50800</xdr:colOff>
      <xdr:row>97</xdr:row>
      <xdr:rowOff>21126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113853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0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13061</xdr:rowOff>
    </xdr:from>
    <xdr:to>
      <xdr:col>50</xdr:col>
      <xdr:colOff>165100</xdr:colOff>
      <xdr:row>96</xdr:row>
      <xdr:rowOff>114661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131188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24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79378</xdr:rowOff>
    </xdr:from>
    <xdr:to>
      <xdr:col>46</xdr:col>
      <xdr:colOff>38100</xdr:colOff>
      <xdr:row>97</xdr:row>
      <xdr:rowOff>9528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26055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1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78209</xdr:rowOff>
    </xdr:from>
    <xdr:to>
      <xdr:col>41</xdr:col>
      <xdr:colOff>101600</xdr:colOff>
      <xdr:row>97</xdr:row>
      <xdr:rowOff>8359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24886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31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118904</xdr:rowOff>
    </xdr:from>
    <xdr:to>
      <xdr:col>36</xdr:col>
      <xdr:colOff>165100</xdr:colOff>
      <xdr:row>97</xdr:row>
      <xdr:rowOff>49054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65581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3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71920</xdr:rowOff>
    </xdr:from>
    <xdr:to>
      <xdr:col>85</xdr:col>
      <xdr:colOff>127000</xdr:colOff>
      <xdr:row>34</xdr:row>
      <xdr:rowOff>109570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215420"/>
          <a:ext cx="838200" cy="7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71920</xdr:rowOff>
    </xdr:from>
    <xdr:to>
      <xdr:col>81</xdr:col>
      <xdr:colOff>50800</xdr:colOff>
      <xdr:row>31</xdr:row>
      <xdr:rowOff>108016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215420"/>
          <a:ext cx="889000" cy="20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108016</xdr:rowOff>
    </xdr:from>
    <xdr:to>
      <xdr:col>76</xdr:col>
      <xdr:colOff>114300</xdr:colOff>
      <xdr:row>34</xdr:row>
      <xdr:rowOff>78915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422966"/>
          <a:ext cx="889000" cy="4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138877</xdr:rowOff>
    </xdr:from>
    <xdr:to>
      <xdr:col>71</xdr:col>
      <xdr:colOff>177800</xdr:colOff>
      <xdr:row>34</xdr:row>
      <xdr:rowOff>78915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796727"/>
          <a:ext cx="889000" cy="1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58770</xdr:rowOff>
    </xdr:from>
    <xdr:to>
      <xdr:col>85</xdr:col>
      <xdr:colOff>177800</xdr:colOff>
      <xdr:row>34</xdr:row>
      <xdr:rowOff>160370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8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81647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21120</xdr:rowOff>
    </xdr:from>
    <xdr:to>
      <xdr:col>81</xdr:col>
      <xdr:colOff>101600</xdr:colOff>
      <xdr:row>30</xdr:row>
      <xdr:rowOff>122720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1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139247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493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57216</xdr:rowOff>
    </xdr:from>
    <xdr:to>
      <xdr:col>76</xdr:col>
      <xdr:colOff>165100</xdr:colOff>
      <xdr:row>31</xdr:row>
      <xdr:rowOff>158816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3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3893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1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28115</xdr:rowOff>
    </xdr:from>
    <xdr:to>
      <xdr:col>72</xdr:col>
      <xdr:colOff>38100</xdr:colOff>
      <xdr:row>34</xdr:row>
      <xdr:rowOff>129715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5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146242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6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88077</xdr:rowOff>
    </xdr:from>
    <xdr:to>
      <xdr:col>67</xdr:col>
      <xdr:colOff>101600</xdr:colOff>
      <xdr:row>34</xdr:row>
      <xdr:rowOff>18227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34754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160295</xdr:rowOff>
    </xdr:from>
    <xdr:to>
      <xdr:col>85</xdr:col>
      <xdr:colOff>127000</xdr:colOff>
      <xdr:row>58</xdr:row>
      <xdr:rowOff>6737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2945"/>
          <a:ext cx="8382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154429</xdr:rowOff>
    </xdr:from>
    <xdr:to>
      <xdr:col>81</xdr:col>
      <xdr:colOff>50800</xdr:colOff>
      <xdr:row>58</xdr:row>
      <xdr:rowOff>6737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27079"/>
          <a:ext cx="889000" cy="2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154429</xdr:rowOff>
    </xdr:from>
    <xdr:to>
      <xdr:col>76</xdr:col>
      <xdr:colOff>114300</xdr:colOff>
      <xdr:row>58</xdr:row>
      <xdr:rowOff>20723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7079"/>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20723</xdr:rowOff>
    </xdr:from>
    <xdr:to>
      <xdr:col>71</xdr:col>
      <xdr:colOff>177800</xdr:colOff>
      <xdr:row>58</xdr:row>
      <xdr:rowOff>33609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4823"/>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109495</xdr:rowOff>
    </xdr:from>
    <xdr:to>
      <xdr:col>85</xdr:col>
      <xdr:colOff>177800</xdr:colOff>
      <xdr:row>58</xdr:row>
      <xdr:rowOff>39645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127387</xdr:rowOff>
    </xdr:from>
    <xdr:to>
      <xdr:col>81</xdr:col>
      <xdr:colOff>101600</xdr:colOff>
      <xdr:row>58</xdr:row>
      <xdr:rowOff>57537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48664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103629</xdr:rowOff>
    </xdr:from>
    <xdr:to>
      <xdr:col>76</xdr:col>
      <xdr:colOff>165100</xdr:colOff>
      <xdr:row>58</xdr:row>
      <xdr:rowOff>33779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24906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141373</xdr:rowOff>
    </xdr:from>
    <xdr:to>
      <xdr:col>72</xdr:col>
      <xdr:colOff>38100</xdr:colOff>
      <xdr:row>58</xdr:row>
      <xdr:rowOff>71523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62650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154259</xdr:rowOff>
    </xdr:from>
    <xdr:to>
      <xdr:col>67</xdr:col>
      <xdr:colOff>101600</xdr:colOff>
      <xdr:row>58</xdr:row>
      <xdr:rowOff>84409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75536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123670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96770"/>
          <a:ext cx="8382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116474</xdr:rowOff>
    </xdr:from>
    <xdr:to>
      <xdr:col>81</xdr:col>
      <xdr:colOff>50800</xdr:colOff>
      <xdr:row>78</xdr:row>
      <xdr:rowOff>123670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89574"/>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1059</xdr:rowOff>
    </xdr:from>
    <xdr:to>
      <xdr:col>76</xdr:col>
      <xdr:colOff>114300</xdr:colOff>
      <xdr:row>78</xdr:row>
      <xdr:rowOff>116474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74159"/>
          <a:ext cx="889000" cy="1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163009</xdr:rowOff>
    </xdr:from>
    <xdr:to>
      <xdr:col>71</xdr:col>
      <xdr:colOff>177800</xdr:colOff>
      <xdr:row>78</xdr:row>
      <xdr:rowOff>1059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64659"/>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72870</xdr:rowOff>
    </xdr:from>
    <xdr:to>
      <xdr:col>81</xdr:col>
      <xdr:colOff>101600</xdr:colOff>
      <xdr:row>79</xdr:row>
      <xdr:rowOff>3020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165597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65674</xdr:rowOff>
    </xdr:from>
    <xdr:to>
      <xdr:col>76</xdr:col>
      <xdr:colOff>165100</xdr:colOff>
      <xdr:row>78</xdr:row>
      <xdr:rowOff>167274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158401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121709</xdr:rowOff>
    </xdr:from>
    <xdr:to>
      <xdr:col>72</xdr:col>
      <xdr:colOff>38100</xdr:colOff>
      <xdr:row>78</xdr:row>
      <xdr:rowOff>51859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68386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9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112209</xdr:rowOff>
    </xdr:from>
    <xdr:to>
      <xdr:col>67</xdr:col>
      <xdr:colOff>101600</xdr:colOff>
      <xdr:row>78</xdr:row>
      <xdr:rowOff>42359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58886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132783</xdr:rowOff>
    </xdr:from>
    <xdr:to>
      <xdr:col>85</xdr:col>
      <xdr:colOff>127000</xdr:colOff>
      <xdr:row>93</xdr:row>
      <xdr:rowOff>163588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077633"/>
          <a:ext cx="838200" cy="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135534</xdr:rowOff>
    </xdr:from>
    <xdr:to>
      <xdr:col>81</xdr:col>
      <xdr:colOff>50800</xdr:colOff>
      <xdr:row>93</xdr:row>
      <xdr:rowOff>163588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080384"/>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126752</xdr:rowOff>
    </xdr:from>
    <xdr:to>
      <xdr:col>76</xdr:col>
      <xdr:colOff>114300</xdr:colOff>
      <xdr:row>93</xdr:row>
      <xdr:rowOff>135534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071602"/>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126752</xdr:rowOff>
    </xdr:from>
    <xdr:to>
      <xdr:col>71</xdr:col>
      <xdr:colOff>177800</xdr:colOff>
      <xdr:row>93</xdr:row>
      <xdr:rowOff>162226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071602"/>
          <a:ext cx="889000" cy="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81983</xdr:rowOff>
    </xdr:from>
    <xdr:to>
      <xdr:col>85</xdr:col>
      <xdr:colOff>177800</xdr:colOff>
      <xdr:row>94</xdr:row>
      <xdr:rowOff>12133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0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104860</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87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112788</xdr:rowOff>
    </xdr:from>
    <xdr:to>
      <xdr:col>81</xdr:col>
      <xdr:colOff>101600</xdr:colOff>
      <xdr:row>94</xdr:row>
      <xdr:rowOff>42938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0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59465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8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84734</xdr:rowOff>
    </xdr:from>
    <xdr:to>
      <xdr:col>76</xdr:col>
      <xdr:colOff>165100</xdr:colOff>
      <xdr:row>94</xdr:row>
      <xdr:rowOff>14884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0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31411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80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75952</xdr:rowOff>
    </xdr:from>
    <xdr:to>
      <xdr:col>72</xdr:col>
      <xdr:colOff>38100</xdr:colOff>
      <xdr:row>94</xdr:row>
      <xdr:rowOff>6102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0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22629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579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111426</xdr:rowOff>
    </xdr:from>
    <xdr:to>
      <xdr:col>67</xdr:col>
      <xdr:colOff>101600</xdr:colOff>
      <xdr:row>94</xdr:row>
      <xdr:rowOff>41576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0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58103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583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18415</xdr:rowOff>
    </xdr:from>
    <xdr:to>
      <xdr:col>116</xdr:col>
      <xdr:colOff>63500</xdr:colOff>
      <xdr:row>35</xdr:row>
      <xdr:rowOff>254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5847715"/>
          <a:ext cx="838200" cy="1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93489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08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254</xdr:rowOff>
    </xdr:from>
    <xdr:to>
      <xdr:col>111</xdr:col>
      <xdr:colOff>177800</xdr:colOff>
      <xdr:row>35</xdr:row>
      <xdr:rowOff>149098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001004"/>
          <a:ext cx="889000" cy="1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11193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103378</xdr:rowOff>
    </xdr:from>
    <xdr:to>
      <xdr:col>107</xdr:col>
      <xdr:colOff>50800</xdr:colOff>
      <xdr:row>35</xdr:row>
      <xdr:rowOff>149098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593267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39641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103378</xdr:rowOff>
    </xdr:from>
    <xdr:to>
      <xdr:col>102</xdr:col>
      <xdr:colOff>114300</xdr:colOff>
      <xdr:row>35</xdr:row>
      <xdr:rowOff>49530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5932678"/>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58818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7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55643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139065</xdr:rowOff>
    </xdr:from>
    <xdr:to>
      <xdr:col>116</xdr:col>
      <xdr:colOff>114300</xdr:colOff>
      <xdr:row>34</xdr:row>
      <xdr:rowOff>69215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161942</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564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120904</xdr:rowOff>
    </xdr:from>
    <xdr:to>
      <xdr:col>112</xdr:col>
      <xdr:colOff>38100</xdr:colOff>
      <xdr:row>35</xdr:row>
      <xdr:rowOff>51054</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67581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98298</xdr:rowOff>
    </xdr:from>
    <xdr:to>
      <xdr:col>107</xdr:col>
      <xdr:colOff>101600</xdr:colOff>
      <xdr:row>36</xdr:row>
      <xdr:rowOff>28448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0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44975</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587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52578</xdr:rowOff>
    </xdr:from>
    <xdr:to>
      <xdr:col>102</xdr:col>
      <xdr:colOff>165100</xdr:colOff>
      <xdr:row>34</xdr:row>
      <xdr:rowOff>154178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58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170705</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565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170180</xdr:rowOff>
    </xdr:from>
    <xdr:to>
      <xdr:col>98</xdr:col>
      <xdr:colOff>38100</xdr:colOff>
      <xdr:row>35</xdr:row>
      <xdr:rowOff>100330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116857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令和４年度は、プレミアム商品券事業・生活応援商品券事業などにより商工費、弓削高等学校学生寮整備事業などにより教育費が増加している。</a:t>
          </a:r>
        </a:p>
        <a:p>
          <a:r>
            <a:rPr kumimoji="1" lang="ja-JP" altLang="en-US" sz="1300">
              <a:latin typeface="ＭＳ Ｐゴシック" panose="020B0600070205080204" pitchFamily="50" charset="-128"/>
              <a:ea typeface="ＭＳ Ｐゴシック" panose="020B0600070205080204" pitchFamily="50" charset="-128"/>
            </a:rPr>
            <a:t>一方、長崎桟橋整備事業の減などによる総務費、長江港改修事業の減などによる土木費、災害情報伝達システム構築事業の減などによる消防費などが減少しており、歳出全体としても前年度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多くの費目で類似団体平均値より高い数値となっているが、これは離島という地理的特性や深刻な人口減少に直面していることが主な要因である。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令和４年度は、普通交付税や臨時財政対策債減少などの影響により、実質収支額が減少し、実質収支比率も約</a:t>
          </a:r>
          <a:r>
            <a:rPr kumimoji="1" lang="en-US" altLang="ja-JP" sz="1350">
              <a:latin typeface="ＭＳ ゴシック" pitchFamily="49" charset="-128"/>
              <a:ea typeface="ＭＳ ゴシック" pitchFamily="49" charset="-128"/>
            </a:rPr>
            <a:t>1.3</a:t>
          </a:r>
          <a:r>
            <a:rPr kumimoji="1" lang="ja-JP" altLang="en-US" sz="1350">
              <a:latin typeface="ＭＳ ゴシック" pitchFamily="49" charset="-128"/>
              <a:ea typeface="ＭＳ ゴシック" pitchFamily="49" charset="-128"/>
            </a:rPr>
            <a:t>ポイントの低下となった。</a:t>
          </a:r>
        </a:p>
        <a:p>
          <a:r>
            <a:rPr kumimoji="1" lang="ja-JP" altLang="en-US" sz="1350">
              <a:latin typeface="ＭＳ ゴシック" pitchFamily="49" charset="-128"/>
              <a:ea typeface="ＭＳ ゴシック" pitchFamily="49" charset="-128"/>
            </a:rPr>
            <a:t>　今後も普通交付税の減少が懸念されることや、依然として人件費・公債費・繰出金の負担割合が大きく、一般財源不足が続いていく状況にあることから、財政調整基金をはじめとする各種基金の取り崩しによる財政運営が強いられるため、徹底した経費削減等による財政規模に応じ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が黒字となっており、赤字比率はない。しかしながら、特別会計の多くが一般会計からの繰入金によって収支均衡が保たれているため、独立採算の原則のもと、適切な原価計算に基づいた使用料の改定やストック情報の的確な把握に基づく経営の効率化など将来にわたって持続可能な経営の確保に努めるとともに、一般会計への依存体質脱却に向け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20225;&#30011;&#24773;&#22577;&#35506;\&#36001;&#25919;&#20418;\27_&#36001;&#25919;&#29366;&#27841;&#36039;&#26009;&#38598;\R5\02_&#12304;315&#12294;&#12305;&#20196;&#21644;&#65300;&#24180;&#24230;&#36001;&#25919;&#29366;&#27841;&#36039;&#26009;&#38598;&#12398;&#20316;&#25104;&#31561;&#12395;&#12388;&#12356;&#12390;\02_&#25552;&#20986;\&#12304;&#36001;&#25919;&#29366;&#27841;&#36039;&#26009;&#38598;&#12305;_383562_&#19978;&#23798;&#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177205</v>
          </cell>
          <cell r="F3">
            <v>114790</v>
          </cell>
        </row>
        <row r="5">
          <cell r="A5" t="str">
            <v xml:space="preserve"> R01</v>
          </cell>
          <cell r="D5">
            <v>168713</v>
          </cell>
          <cell r="F5">
            <v>126262</v>
          </cell>
        </row>
        <row r="7">
          <cell r="A7" t="str">
            <v xml:space="preserve"> R02</v>
          </cell>
          <cell r="D7">
            <v>252371</v>
          </cell>
          <cell r="F7">
            <v>126525</v>
          </cell>
        </row>
        <row r="9">
          <cell r="A9" t="str">
            <v xml:space="preserve"> R03</v>
          </cell>
          <cell r="D9">
            <v>231471</v>
          </cell>
          <cell r="F9">
            <v>122054</v>
          </cell>
        </row>
        <row r="11">
          <cell r="A11" t="str">
            <v xml:space="preserve"> R04</v>
          </cell>
          <cell r="D11">
            <v>133933</v>
          </cell>
          <cell r="F11">
            <v>111644</v>
          </cell>
        </row>
        <row r="18">
          <cell r="B18" t="str">
            <v>H30</v>
          </cell>
          <cell r="C18" t="str">
            <v>R01</v>
          </cell>
          <cell r="D18" t="str">
            <v>R02</v>
          </cell>
          <cell r="E18" t="str">
            <v>R03</v>
          </cell>
          <cell r="F18" t="str">
            <v>R04</v>
          </cell>
        </row>
        <row r="19">
          <cell r="A19" t="str">
            <v>実質収支額</v>
          </cell>
          <cell r="B19">
            <v>2</v>
          </cell>
          <cell r="C19">
            <v>1.79</v>
          </cell>
          <cell r="D19">
            <v>1.1299999999999999</v>
          </cell>
          <cell r="E19">
            <v>3.09</v>
          </cell>
          <cell r="F19">
            <v>1.78</v>
          </cell>
        </row>
        <row r="20">
          <cell r="A20" t="str">
            <v>財政調整基金残高</v>
          </cell>
          <cell r="B20">
            <v>26.61</v>
          </cell>
          <cell r="C20">
            <v>23.61</v>
          </cell>
          <cell r="D20">
            <v>25.65</v>
          </cell>
          <cell r="E20">
            <v>24.54</v>
          </cell>
          <cell r="F20">
            <v>27.56</v>
          </cell>
        </row>
        <row r="21">
          <cell r="A21" t="str">
            <v>実質単年度収支</v>
          </cell>
          <cell r="B21">
            <v>-5.47</v>
          </cell>
          <cell r="C21">
            <v>-3.66</v>
          </cell>
          <cell r="D21">
            <v>1.78</v>
          </cell>
          <cell r="E21">
            <v>2.0099999999999998</v>
          </cell>
          <cell r="F21">
            <v>-0.21</v>
          </cell>
        </row>
        <row r="25">
          <cell r="B25" t="str">
            <v>H30</v>
          </cell>
          <cell r="C25"/>
          <cell r="D25" t="str">
            <v>R01</v>
          </cell>
          <cell r="E25"/>
          <cell r="F25" t="str">
            <v>R02</v>
          </cell>
          <cell r="G25"/>
          <cell r="H25" t="str">
            <v>R03</v>
          </cell>
          <cell r="I25"/>
          <cell r="J25" t="str">
            <v>R04</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0.15</v>
          </cell>
          <cell r="D27" t="e">
            <v>#N/A</v>
          </cell>
          <cell r="E27">
            <v>0.12</v>
          </cell>
          <cell r="F27" t="e">
            <v>#N/A</v>
          </cell>
          <cell r="G27">
            <v>0.3</v>
          </cell>
          <cell r="H27" t="e">
            <v>#N/A</v>
          </cell>
          <cell r="I27">
            <v>0.1</v>
          </cell>
          <cell r="J27" t="e">
            <v>#N/A</v>
          </cell>
          <cell r="K27">
            <v>0.09</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公共下水道事業会計</v>
          </cell>
          <cell r="B29" t="e">
            <v>#N/A</v>
          </cell>
          <cell r="C29">
            <v>0.02</v>
          </cell>
          <cell r="D29" t="e">
            <v>#N/A</v>
          </cell>
          <cell r="E29">
            <v>0.02</v>
          </cell>
          <cell r="F29" t="e">
            <v>#N/A</v>
          </cell>
          <cell r="G29">
            <v>0.21</v>
          </cell>
          <cell r="H29" t="e">
            <v>#N/A</v>
          </cell>
          <cell r="I29">
            <v>0.03</v>
          </cell>
          <cell r="J29" t="e">
            <v>#N/A</v>
          </cell>
          <cell r="K29">
            <v>0.02</v>
          </cell>
        </row>
        <row r="30">
          <cell r="A30" t="str">
            <v>後期高齢者医療事業会計</v>
          </cell>
          <cell r="B30" t="e">
            <v>#N/A</v>
          </cell>
          <cell r="C30">
            <v>0.02</v>
          </cell>
          <cell r="D30" t="e">
            <v>#N/A</v>
          </cell>
          <cell r="E30">
            <v>0.02</v>
          </cell>
          <cell r="F30" t="e">
            <v>#N/A</v>
          </cell>
          <cell r="G30">
            <v>0.02</v>
          </cell>
          <cell r="H30" t="e">
            <v>#N/A</v>
          </cell>
          <cell r="I30">
            <v>0.02</v>
          </cell>
          <cell r="J30" t="e">
            <v>#N/A</v>
          </cell>
          <cell r="K30">
            <v>0.02</v>
          </cell>
        </row>
        <row r="31">
          <cell r="A31" t="str">
            <v>特別養護老人ホーム事業会計</v>
          </cell>
          <cell r="B31" t="e">
            <v>#N/A</v>
          </cell>
          <cell r="C31">
            <v>0.06</v>
          </cell>
          <cell r="D31" t="e">
            <v>#N/A</v>
          </cell>
          <cell r="E31">
            <v>0.05</v>
          </cell>
          <cell r="F31" t="e">
            <v>#N/A</v>
          </cell>
          <cell r="G31">
            <v>0.05</v>
          </cell>
          <cell r="H31" t="e">
            <v>#N/A</v>
          </cell>
          <cell r="I31">
            <v>0.04</v>
          </cell>
          <cell r="J31" t="e">
            <v>#N/A</v>
          </cell>
          <cell r="K31">
            <v>0.05</v>
          </cell>
        </row>
        <row r="32">
          <cell r="A32" t="str">
            <v>国民健康保険事業会計</v>
          </cell>
          <cell r="B32" t="e">
            <v>#N/A</v>
          </cell>
          <cell r="C32">
            <v>0.6</v>
          </cell>
          <cell r="D32" t="e">
            <v>#N/A</v>
          </cell>
          <cell r="E32">
            <v>0.48</v>
          </cell>
          <cell r="F32" t="e">
            <v>#N/A</v>
          </cell>
          <cell r="G32">
            <v>0.41</v>
          </cell>
          <cell r="H32" t="e">
            <v>#N/A</v>
          </cell>
          <cell r="I32">
            <v>0.26</v>
          </cell>
          <cell r="J32" t="e">
            <v>#N/A</v>
          </cell>
          <cell r="K32">
            <v>0.36</v>
          </cell>
        </row>
        <row r="33">
          <cell r="A33" t="str">
            <v>介護保険事業会計</v>
          </cell>
          <cell r="B33" t="e">
            <v>#N/A</v>
          </cell>
          <cell r="C33">
            <v>0.09</v>
          </cell>
          <cell r="D33" t="e">
            <v>#N/A</v>
          </cell>
          <cell r="E33">
            <v>0.17</v>
          </cell>
          <cell r="F33" t="e">
            <v>#N/A</v>
          </cell>
          <cell r="G33">
            <v>0.4</v>
          </cell>
          <cell r="H33" t="e">
            <v>#N/A</v>
          </cell>
          <cell r="I33">
            <v>0.25</v>
          </cell>
          <cell r="J33" t="e">
            <v>#N/A</v>
          </cell>
          <cell r="K33">
            <v>0.43</v>
          </cell>
        </row>
        <row r="34">
          <cell r="A34" t="str">
            <v>船舶事業会計</v>
          </cell>
          <cell r="B34" t="e">
            <v>#N/A</v>
          </cell>
          <cell r="C34">
            <v>2.72</v>
          </cell>
          <cell r="D34" t="e">
            <v>#N/A</v>
          </cell>
          <cell r="E34">
            <v>1.89</v>
          </cell>
          <cell r="F34" t="e">
            <v>#N/A</v>
          </cell>
          <cell r="G34">
            <v>1.27</v>
          </cell>
          <cell r="H34" t="e">
            <v>#N/A</v>
          </cell>
          <cell r="I34">
            <v>1.39</v>
          </cell>
          <cell r="J34" t="e">
            <v>#N/A</v>
          </cell>
          <cell r="K34">
            <v>0.96</v>
          </cell>
        </row>
        <row r="35">
          <cell r="A35" t="str">
            <v>一般会計</v>
          </cell>
          <cell r="B35" t="e">
            <v>#N/A</v>
          </cell>
          <cell r="C35">
            <v>1.96</v>
          </cell>
          <cell r="D35" t="e">
            <v>#N/A</v>
          </cell>
          <cell r="E35">
            <v>1.75</v>
          </cell>
          <cell r="F35" t="e">
            <v>#N/A</v>
          </cell>
          <cell r="G35">
            <v>1.08</v>
          </cell>
          <cell r="H35" t="e">
            <v>#N/A</v>
          </cell>
          <cell r="I35">
            <v>3.05</v>
          </cell>
          <cell r="J35" t="e">
            <v>#N/A</v>
          </cell>
          <cell r="K35">
            <v>1.74</v>
          </cell>
        </row>
        <row r="36">
          <cell r="A36" t="str">
            <v>上水道事業会計</v>
          </cell>
          <cell r="B36" t="e">
            <v>#N/A</v>
          </cell>
          <cell r="C36">
            <v>13.12</v>
          </cell>
          <cell r="D36" t="e">
            <v>#N/A</v>
          </cell>
          <cell r="E36">
            <v>12.48</v>
          </cell>
          <cell r="F36" t="e">
            <v>#N/A</v>
          </cell>
          <cell r="G36">
            <v>12.52</v>
          </cell>
          <cell r="H36" t="e">
            <v>#N/A</v>
          </cell>
          <cell r="I36">
            <v>13.36</v>
          </cell>
          <cell r="J36" t="e">
            <v>#N/A</v>
          </cell>
          <cell r="K36">
            <v>15.79</v>
          </cell>
        </row>
        <row r="40">
          <cell r="B40" t="str">
            <v>H30</v>
          </cell>
          <cell r="C40"/>
          <cell r="D40"/>
          <cell r="E40" t="str">
            <v>R01</v>
          </cell>
          <cell r="F40"/>
          <cell r="G40"/>
          <cell r="H40" t="str">
            <v>R02</v>
          </cell>
          <cell r="I40"/>
          <cell r="J40"/>
          <cell r="K40" t="str">
            <v>R03</v>
          </cell>
          <cell r="L40"/>
          <cell r="M40"/>
          <cell r="N40" t="str">
            <v>R04</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1134</v>
          </cell>
          <cell r="E42"/>
          <cell r="F42"/>
          <cell r="G42">
            <v>1133</v>
          </cell>
          <cell r="H42"/>
          <cell r="I42"/>
          <cell r="J42">
            <v>1077</v>
          </cell>
          <cell r="K42"/>
          <cell r="L42"/>
          <cell r="M42">
            <v>1021</v>
          </cell>
          <cell r="N42"/>
          <cell r="O42"/>
          <cell r="P42">
            <v>977</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250</v>
          </cell>
          <cell r="C46"/>
          <cell r="D46"/>
          <cell r="E46">
            <v>256</v>
          </cell>
          <cell r="F46"/>
          <cell r="G46"/>
          <cell r="H46">
            <v>255</v>
          </cell>
          <cell r="I46"/>
          <cell r="J46"/>
          <cell r="K46">
            <v>265</v>
          </cell>
          <cell r="L46"/>
          <cell r="M46"/>
          <cell r="N46">
            <v>248</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1260</v>
          </cell>
          <cell r="C49"/>
          <cell r="D49"/>
          <cell r="E49">
            <v>1287</v>
          </cell>
          <cell r="F49"/>
          <cell r="G49"/>
          <cell r="H49">
            <v>1235</v>
          </cell>
          <cell r="I49"/>
          <cell r="J49"/>
          <cell r="K49">
            <v>1173</v>
          </cell>
          <cell r="L49"/>
          <cell r="M49"/>
          <cell r="N49">
            <v>1188</v>
          </cell>
          <cell r="O49"/>
          <cell r="P49"/>
        </row>
        <row r="50">
          <cell r="A50" t="str">
            <v>実質公債費比率の分子</v>
          </cell>
          <cell r="B50" t="e">
            <v>#N/A</v>
          </cell>
          <cell r="C50">
            <v>376</v>
          </cell>
          <cell r="D50" t="e">
            <v>#N/A</v>
          </cell>
          <cell r="E50" t="e">
            <v>#N/A</v>
          </cell>
          <cell r="F50">
            <v>410</v>
          </cell>
          <cell r="G50" t="e">
            <v>#N/A</v>
          </cell>
          <cell r="H50" t="e">
            <v>#N/A</v>
          </cell>
          <cell r="I50">
            <v>413</v>
          </cell>
          <cell r="J50" t="e">
            <v>#N/A</v>
          </cell>
          <cell r="K50" t="e">
            <v>#N/A</v>
          </cell>
          <cell r="L50">
            <v>417</v>
          </cell>
          <cell r="M50" t="e">
            <v>#N/A</v>
          </cell>
          <cell r="N50" t="e">
            <v>#N/A</v>
          </cell>
          <cell r="O50">
            <v>459</v>
          </cell>
          <cell r="P50" t="e">
            <v>#N/A</v>
          </cell>
        </row>
        <row r="54">
          <cell r="B54" t="str">
            <v>H30</v>
          </cell>
          <cell r="C54"/>
          <cell r="D54"/>
          <cell r="E54" t="str">
            <v>R01</v>
          </cell>
          <cell r="F54"/>
          <cell r="G54"/>
          <cell r="H54" t="str">
            <v>R02</v>
          </cell>
          <cell r="I54"/>
          <cell r="J54"/>
          <cell r="K54" t="str">
            <v>R03</v>
          </cell>
          <cell r="L54"/>
          <cell r="M54"/>
          <cell r="N54" t="str">
            <v>R04</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8468</v>
          </cell>
          <cell r="E56"/>
          <cell r="F56"/>
          <cell r="G56">
            <v>7855</v>
          </cell>
          <cell r="H56"/>
          <cell r="I56"/>
          <cell r="J56">
            <v>7690</v>
          </cell>
          <cell r="K56"/>
          <cell r="L56"/>
          <cell r="M56">
            <v>7442</v>
          </cell>
          <cell r="N56"/>
          <cell r="O56"/>
          <cell r="P56">
            <v>6887</v>
          </cell>
        </row>
        <row r="57">
          <cell r="A57" t="str">
            <v>充当可能特定歳入</v>
          </cell>
          <cell r="B57"/>
          <cell r="C57"/>
          <cell r="D57">
            <v>1251</v>
          </cell>
          <cell r="E57"/>
          <cell r="F57"/>
          <cell r="G57">
            <v>1159</v>
          </cell>
          <cell r="H57"/>
          <cell r="I57"/>
          <cell r="J57">
            <v>1078</v>
          </cell>
          <cell r="K57"/>
          <cell r="L57"/>
          <cell r="M57">
            <v>983</v>
          </cell>
          <cell r="N57"/>
          <cell r="O57"/>
          <cell r="P57">
            <v>889</v>
          </cell>
        </row>
        <row r="58">
          <cell r="A58" t="str">
            <v>充当可能基金</v>
          </cell>
          <cell r="B58"/>
          <cell r="C58"/>
          <cell r="D58">
            <v>2761</v>
          </cell>
          <cell r="E58"/>
          <cell r="F58"/>
          <cell r="G58">
            <v>2380</v>
          </cell>
          <cell r="H58"/>
          <cell r="I58"/>
          <cell r="J58">
            <v>2084</v>
          </cell>
          <cell r="K58"/>
          <cell r="L58"/>
          <cell r="M58">
            <v>2136</v>
          </cell>
          <cell r="N58"/>
          <cell r="O58"/>
          <cell r="P58">
            <v>2213</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474</v>
          </cell>
          <cell r="C62"/>
          <cell r="D62"/>
          <cell r="E62">
            <v>391</v>
          </cell>
          <cell r="F62"/>
          <cell r="G62"/>
          <cell r="H62">
            <v>315</v>
          </cell>
          <cell r="I62"/>
          <cell r="J62"/>
          <cell r="K62">
            <v>297</v>
          </cell>
          <cell r="L62"/>
          <cell r="M62"/>
          <cell r="N62">
            <v>271</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2225</v>
          </cell>
          <cell r="C64"/>
          <cell r="D64"/>
          <cell r="E64">
            <v>2082</v>
          </cell>
          <cell r="F64"/>
          <cell r="G64"/>
          <cell r="H64">
            <v>1971</v>
          </cell>
          <cell r="I64"/>
          <cell r="J64"/>
          <cell r="K64">
            <v>1817</v>
          </cell>
          <cell r="L64"/>
          <cell r="M64"/>
          <cell r="N64">
            <v>1650</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10688</v>
          </cell>
          <cell r="C66"/>
          <cell r="D66"/>
          <cell r="E66">
            <v>10263</v>
          </cell>
          <cell r="F66"/>
          <cell r="G66"/>
          <cell r="H66">
            <v>9981</v>
          </cell>
          <cell r="I66"/>
          <cell r="J66"/>
          <cell r="K66">
            <v>9777</v>
          </cell>
          <cell r="L66"/>
          <cell r="M66"/>
          <cell r="N66">
            <v>9004</v>
          </cell>
          <cell r="O66"/>
          <cell r="P66"/>
        </row>
        <row r="67">
          <cell r="A67" t="str">
            <v>将来負担比率の分子</v>
          </cell>
          <cell r="B67" t="e">
            <v>#N/A</v>
          </cell>
          <cell r="C67">
            <v>906</v>
          </cell>
          <cell r="D67" t="e">
            <v>#N/A</v>
          </cell>
          <cell r="E67" t="e">
            <v>#N/A</v>
          </cell>
          <cell r="F67">
            <v>1342</v>
          </cell>
          <cell r="G67" t="e">
            <v>#N/A</v>
          </cell>
          <cell r="H67" t="e">
            <v>#N/A</v>
          </cell>
          <cell r="I67">
            <v>1415</v>
          </cell>
          <cell r="J67" t="e">
            <v>#N/A</v>
          </cell>
          <cell r="K67" t="e">
            <v>#N/A</v>
          </cell>
          <cell r="L67">
            <v>1330</v>
          </cell>
          <cell r="M67" t="e">
            <v>#N/A</v>
          </cell>
          <cell r="N67" t="e">
            <v>#N/A</v>
          </cell>
          <cell r="O67">
            <v>935</v>
          </cell>
          <cell r="P67" t="e">
            <v>#N/A</v>
          </cell>
        </row>
        <row r="71">
          <cell r="B71" t="str">
            <v>R02</v>
          </cell>
          <cell r="C71" t="str">
            <v>R03</v>
          </cell>
          <cell r="D71" t="str">
            <v>R04</v>
          </cell>
        </row>
        <row r="72">
          <cell r="A72" t="str">
            <v>財政調整基金</v>
          </cell>
          <cell r="B72">
            <v>1064</v>
          </cell>
          <cell r="C72">
            <v>1064</v>
          </cell>
          <cell r="D72">
            <v>1118</v>
          </cell>
        </row>
        <row r="73">
          <cell r="A73" t="str">
            <v>減債基金</v>
          </cell>
          <cell r="B73">
            <v>409</v>
          </cell>
          <cell r="C73">
            <v>446</v>
          </cell>
          <cell r="D73">
            <v>446</v>
          </cell>
        </row>
        <row r="74">
          <cell r="A74" t="str">
            <v>その他特定目的基金</v>
          </cell>
          <cell r="B74">
            <v>752</v>
          </cell>
          <cell r="C74">
            <v>757</v>
          </cell>
          <cell r="D74">
            <v>774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211" customWidth="1"/>
    <col min="12" max="12" width="2.25" style="211" customWidth="1"/>
    <col min="13" max="17" width="2.375" style="211" customWidth="1"/>
    <col min="18" max="119" width="2.125" style="211" customWidth="1"/>
    <col min="120" max="16384" width="0" style="211" hidden="1"/>
  </cols>
  <sheetData>
    <row r="1" spans="1:119" ht="33" customHeight="1">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0"/>
      <c r="DK1" s="180"/>
      <c r="DL1" s="180"/>
      <c r="DM1" s="180"/>
      <c r="DN1" s="180"/>
      <c r="DO1" s="180"/>
    </row>
    <row r="2" spans="1:119" ht="24.75" thickBot="1">
      <c r="B2" s="181" t="s">
        <v>81</v>
      </c>
      <c r="C2" s="181"/>
      <c r="D2" s="182"/>
    </row>
    <row r="3" spans="1:119" ht="18.75" customHeight="1" thickBot="1">
      <c r="A3" s="180"/>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c r="A4" s="180"/>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6614693</v>
      </c>
      <c r="BO4" s="371"/>
      <c r="BP4" s="371"/>
      <c r="BQ4" s="371"/>
      <c r="BR4" s="371"/>
      <c r="BS4" s="371"/>
      <c r="BT4" s="371"/>
      <c r="BU4" s="372"/>
      <c r="BV4" s="370">
        <v>7210984</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1.8</v>
      </c>
      <c r="CU4" s="377"/>
      <c r="CV4" s="377"/>
      <c r="CW4" s="377"/>
      <c r="CX4" s="377"/>
      <c r="CY4" s="377"/>
      <c r="CZ4" s="377"/>
      <c r="DA4" s="378"/>
      <c r="DB4" s="376">
        <v>3.1</v>
      </c>
      <c r="DC4" s="377"/>
      <c r="DD4" s="377"/>
      <c r="DE4" s="377"/>
      <c r="DF4" s="377"/>
      <c r="DG4" s="377"/>
      <c r="DH4" s="377"/>
      <c r="DI4" s="378"/>
    </row>
    <row r="5" spans="1:119" ht="18.75" customHeight="1">
      <c r="A5" s="180"/>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6469444</v>
      </c>
      <c r="BO5" s="408"/>
      <c r="BP5" s="408"/>
      <c r="BQ5" s="408"/>
      <c r="BR5" s="408"/>
      <c r="BS5" s="408"/>
      <c r="BT5" s="408"/>
      <c r="BU5" s="409"/>
      <c r="BV5" s="407">
        <v>7047098</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93.2</v>
      </c>
      <c r="CU5" s="405"/>
      <c r="CV5" s="405"/>
      <c r="CW5" s="405"/>
      <c r="CX5" s="405"/>
      <c r="CY5" s="405"/>
      <c r="CZ5" s="405"/>
      <c r="DA5" s="406"/>
      <c r="DB5" s="404">
        <v>89.1</v>
      </c>
      <c r="DC5" s="405"/>
      <c r="DD5" s="405"/>
      <c r="DE5" s="405"/>
      <c r="DF5" s="405"/>
      <c r="DG5" s="405"/>
      <c r="DH5" s="405"/>
      <c r="DI5" s="406"/>
    </row>
    <row r="6" spans="1:119" ht="18.75" customHeight="1">
      <c r="A6" s="180"/>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145249</v>
      </c>
      <c r="BO6" s="408"/>
      <c r="BP6" s="408"/>
      <c r="BQ6" s="408"/>
      <c r="BR6" s="408"/>
      <c r="BS6" s="408"/>
      <c r="BT6" s="408"/>
      <c r="BU6" s="409"/>
      <c r="BV6" s="407">
        <v>163886</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94</v>
      </c>
      <c r="CU6" s="445"/>
      <c r="CV6" s="445"/>
      <c r="CW6" s="445"/>
      <c r="CX6" s="445"/>
      <c r="CY6" s="445"/>
      <c r="CZ6" s="445"/>
      <c r="DA6" s="446"/>
      <c r="DB6" s="444">
        <v>91.9</v>
      </c>
      <c r="DC6" s="445"/>
      <c r="DD6" s="445"/>
      <c r="DE6" s="445"/>
      <c r="DF6" s="445"/>
      <c r="DG6" s="445"/>
      <c r="DH6" s="445"/>
      <c r="DI6" s="446"/>
    </row>
    <row r="7" spans="1:119" ht="18.75" customHeight="1">
      <c r="A7" s="180"/>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94</v>
      </c>
      <c r="AV7" s="440"/>
      <c r="AW7" s="440"/>
      <c r="AX7" s="440"/>
      <c r="AY7" s="441" t="s">
        <v>105</v>
      </c>
      <c r="AZ7" s="442"/>
      <c r="BA7" s="442"/>
      <c r="BB7" s="442"/>
      <c r="BC7" s="442"/>
      <c r="BD7" s="442"/>
      <c r="BE7" s="442"/>
      <c r="BF7" s="442"/>
      <c r="BG7" s="442"/>
      <c r="BH7" s="442"/>
      <c r="BI7" s="442"/>
      <c r="BJ7" s="442"/>
      <c r="BK7" s="442"/>
      <c r="BL7" s="442"/>
      <c r="BM7" s="443"/>
      <c r="BN7" s="407">
        <v>73260</v>
      </c>
      <c r="BO7" s="408"/>
      <c r="BP7" s="408"/>
      <c r="BQ7" s="408"/>
      <c r="BR7" s="408"/>
      <c r="BS7" s="408"/>
      <c r="BT7" s="408"/>
      <c r="BU7" s="409"/>
      <c r="BV7" s="407">
        <v>29985</v>
      </c>
      <c r="BW7" s="408"/>
      <c r="BX7" s="408"/>
      <c r="BY7" s="408"/>
      <c r="BZ7" s="408"/>
      <c r="CA7" s="408"/>
      <c r="CB7" s="408"/>
      <c r="CC7" s="409"/>
      <c r="CD7" s="410" t="s">
        <v>106</v>
      </c>
      <c r="CE7" s="411"/>
      <c r="CF7" s="411"/>
      <c r="CG7" s="411"/>
      <c r="CH7" s="411"/>
      <c r="CI7" s="411"/>
      <c r="CJ7" s="411"/>
      <c r="CK7" s="411"/>
      <c r="CL7" s="411"/>
      <c r="CM7" s="411"/>
      <c r="CN7" s="411"/>
      <c r="CO7" s="411"/>
      <c r="CP7" s="411"/>
      <c r="CQ7" s="411"/>
      <c r="CR7" s="411"/>
      <c r="CS7" s="412"/>
      <c r="CT7" s="407">
        <v>4055693</v>
      </c>
      <c r="CU7" s="408"/>
      <c r="CV7" s="408"/>
      <c r="CW7" s="408"/>
      <c r="CX7" s="408"/>
      <c r="CY7" s="408"/>
      <c r="CZ7" s="408"/>
      <c r="DA7" s="409"/>
      <c r="DB7" s="407">
        <v>4336707</v>
      </c>
      <c r="DC7" s="408"/>
      <c r="DD7" s="408"/>
      <c r="DE7" s="408"/>
      <c r="DF7" s="408"/>
      <c r="DG7" s="408"/>
      <c r="DH7" s="408"/>
      <c r="DI7" s="409"/>
    </row>
    <row r="8" spans="1:119" ht="18.75" customHeight="1" thickBot="1">
      <c r="A8" s="180"/>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107</v>
      </c>
      <c r="AN8" s="437"/>
      <c r="AO8" s="437"/>
      <c r="AP8" s="437"/>
      <c r="AQ8" s="437"/>
      <c r="AR8" s="437"/>
      <c r="AS8" s="437"/>
      <c r="AT8" s="438"/>
      <c r="AU8" s="439" t="s">
        <v>94</v>
      </c>
      <c r="AV8" s="440"/>
      <c r="AW8" s="440"/>
      <c r="AX8" s="440"/>
      <c r="AY8" s="441" t="s">
        <v>108</v>
      </c>
      <c r="AZ8" s="442"/>
      <c r="BA8" s="442"/>
      <c r="BB8" s="442"/>
      <c r="BC8" s="442"/>
      <c r="BD8" s="442"/>
      <c r="BE8" s="442"/>
      <c r="BF8" s="442"/>
      <c r="BG8" s="442"/>
      <c r="BH8" s="442"/>
      <c r="BI8" s="442"/>
      <c r="BJ8" s="442"/>
      <c r="BK8" s="442"/>
      <c r="BL8" s="442"/>
      <c r="BM8" s="443"/>
      <c r="BN8" s="407">
        <v>71989</v>
      </c>
      <c r="BO8" s="408"/>
      <c r="BP8" s="408"/>
      <c r="BQ8" s="408"/>
      <c r="BR8" s="408"/>
      <c r="BS8" s="408"/>
      <c r="BT8" s="408"/>
      <c r="BU8" s="409"/>
      <c r="BV8" s="407">
        <v>133901</v>
      </c>
      <c r="BW8" s="408"/>
      <c r="BX8" s="408"/>
      <c r="BY8" s="408"/>
      <c r="BZ8" s="408"/>
      <c r="CA8" s="408"/>
      <c r="CB8" s="408"/>
      <c r="CC8" s="409"/>
      <c r="CD8" s="410" t="s">
        <v>109</v>
      </c>
      <c r="CE8" s="411"/>
      <c r="CF8" s="411"/>
      <c r="CG8" s="411"/>
      <c r="CH8" s="411"/>
      <c r="CI8" s="411"/>
      <c r="CJ8" s="411"/>
      <c r="CK8" s="411"/>
      <c r="CL8" s="411"/>
      <c r="CM8" s="411"/>
      <c r="CN8" s="411"/>
      <c r="CO8" s="411"/>
      <c r="CP8" s="411"/>
      <c r="CQ8" s="411"/>
      <c r="CR8" s="411"/>
      <c r="CS8" s="412"/>
      <c r="CT8" s="447">
        <v>0.15</v>
      </c>
      <c r="CU8" s="448"/>
      <c r="CV8" s="448"/>
      <c r="CW8" s="448"/>
      <c r="CX8" s="448"/>
      <c r="CY8" s="448"/>
      <c r="CZ8" s="448"/>
      <c r="DA8" s="449"/>
      <c r="DB8" s="447">
        <v>0.15</v>
      </c>
      <c r="DC8" s="448"/>
      <c r="DD8" s="448"/>
      <c r="DE8" s="448"/>
      <c r="DF8" s="448"/>
      <c r="DG8" s="448"/>
      <c r="DH8" s="448"/>
      <c r="DI8" s="449"/>
    </row>
    <row r="9" spans="1:119" ht="18.75" customHeight="1" thickBot="1">
      <c r="A9" s="180"/>
      <c r="B9" s="401" t="s">
        <v>110</v>
      </c>
      <c r="C9" s="402"/>
      <c r="D9" s="402"/>
      <c r="E9" s="402"/>
      <c r="F9" s="402"/>
      <c r="G9" s="402"/>
      <c r="H9" s="402"/>
      <c r="I9" s="402"/>
      <c r="J9" s="402"/>
      <c r="K9" s="450"/>
      <c r="L9" s="451" t="s">
        <v>111</v>
      </c>
      <c r="M9" s="452"/>
      <c r="N9" s="452"/>
      <c r="O9" s="452"/>
      <c r="P9" s="452"/>
      <c r="Q9" s="453"/>
      <c r="R9" s="454">
        <v>6509</v>
      </c>
      <c r="S9" s="455"/>
      <c r="T9" s="455"/>
      <c r="U9" s="455"/>
      <c r="V9" s="456"/>
      <c r="W9" s="364" t="s">
        <v>112</v>
      </c>
      <c r="X9" s="365"/>
      <c r="Y9" s="365"/>
      <c r="Z9" s="365"/>
      <c r="AA9" s="365"/>
      <c r="AB9" s="365"/>
      <c r="AC9" s="365"/>
      <c r="AD9" s="365"/>
      <c r="AE9" s="365"/>
      <c r="AF9" s="365"/>
      <c r="AG9" s="365"/>
      <c r="AH9" s="365"/>
      <c r="AI9" s="365"/>
      <c r="AJ9" s="365"/>
      <c r="AK9" s="365"/>
      <c r="AL9" s="366"/>
      <c r="AM9" s="436" t="s">
        <v>113</v>
      </c>
      <c r="AN9" s="437"/>
      <c r="AO9" s="437"/>
      <c r="AP9" s="437"/>
      <c r="AQ9" s="437"/>
      <c r="AR9" s="437"/>
      <c r="AS9" s="437"/>
      <c r="AT9" s="438"/>
      <c r="AU9" s="439" t="s">
        <v>94</v>
      </c>
      <c r="AV9" s="440"/>
      <c r="AW9" s="440"/>
      <c r="AX9" s="440"/>
      <c r="AY9" s="441" t="s">
        <v>114</v>
      </c>
      <c r="AZ9" s="442"/>
      <c r="BA9" s="442"/>
      <c r="BB9" s="442"/>
      <c r="BC9" s="442"/>
      <c r="BD9" s="442"/>
      <c r="BE9" s="442"/>
      <c r="BF9" s="442"/>
      <c r="BG9" s="442"/>
      <c r="BH9" s="442"/>
      <c r="BI9" s="442"/>
      <c r="BJ9" s="442"/>
      <c r="BK9" s="442"/>
      <c r="BL9" s="442"/>
      <c r="BM9" s="443"/>
      <c r="BN9" s="407">
        <v>-61912</v>
      </c>
      <c r="BO9" s="408"/>
      <c r="BP9" s="408"/>
      <c r="BQ9" s="408"/>
      <c r="BR9" s="408"/>
      <c r="BS9" s="408"/>
      <c r="BT9" s="408"/>
      <c r="BU9" s="409"/>
      <c r="BV9" s="407">
        <v>86965</v>
      </c>
      <c r="BW9" s="408"/>
      <c r="BX9" s="408"/>
      <c r="BY9" s="408"/>
      <c r="BZ9" s="408"/>
      <c r="CA9" s="408"/>
      <c r="CB9" s="408"/>
      <c r="CC9" s="409"/>
      <c r="CD9" s="410" t="s">
        <v>115</v>
      </c>
      <c r="CE9" s="411"/>
      <c r="CF9" s="411"/>
      <c r="CG9" s="411"/>
      <c r="CH9" s="411"/>
      <c r="CI9" s="411"/>
      <c r="CJ9" s="411"/>
      <c r="CK9" s="411"/>
      <c r="CL9" s="411"/>
      <c r="CM9" s="411"/>
      <c r="CN9" s="411"/>
      <c r="CO9" s="411"/>
      <c r="CP9" s="411"/>
      <c r="CQ9" s="411"/>
      <c r="CR9" s="411"/>
      <c r="CS9" s="412"/>
      <c r="CT9" s="404">
        <v>21.9</v>
      </c>
      <c r="CU9" s="405"/>
      <c r="CV9" s="405"/>
      <c r="CW9" s="405"/>
      <c r="CX9" s="405"/>
      <c r="CY9" s="405"/>
      <c r="CZ9" s="405"/>
      <c r="DA9" s="406"/>
      <c r="DB9" s="404">
        <v>21.4</v>
      </c>
      <c r="DC9" s="405"/>
      <c r="DD9" s="405"/>
      <c r="DE9" s="405"/>
      <c r="DF9" s="405"/>
      <c r="DG9" s="405"/>
      <c r="DH9" s="405"/>
      <c r="DI9" s="406"/>
    </row>
    <row r="10" spans="1:119" ht="18.75" customHeight="1" thickBot="1">
      <c r="A10" s="180"/>
      <c r="B10" s="401"/>
      <c r="C10" s="402"/>
      <c r="D10" s="402"/>
      <c r="E10" s="402"/>
      <c r="F10" s="402"/>
      <c r="G10" s="402"/>
      <c r="H10" s="402"/>
      <c r="I10" s="402"/>
      <c r="J10" s="402"/>
      <c r="K10" s="450"/>
      <c r="L10" s="457" t="s">
        <v>116</v>
      </c>
      <c r="M10" s="437"/>
      <c r="N10" s="437"/>
      <c r="O10" s="437"/>
      <c r="P10" s="437"/>
      <c r="Q10" s="438"/>
      <c r="R10" s="458">
        <v>7135</v>
      </c>
      <c r="S10" s="459"/>
      <c r="T10" s="459"/>
      <c r="U10" s="459"/>
      <c r="V10" s="460"/>
      <c r="W10" s="395"/>
      <c r="X10" s="396"/>
      <c r="Y10" s="396"/>
      <c r="Z10" s="396"/>
      <c r="AA10" s="396"/>
      <c r="AB10" s="396"/>
      <c r="AC10" s="396"/>
      <c r="AD10" s="396"/>
      <c r="AE10" s="396"/>
      <c r="AF10" s="396"/>
      <c r="AG10" s="396"/>
      <c r="AH10" s="396"/>
      <c r="AI10" s="396"/>
      <c r="AJ10" s="396"/>
      <c r="AK10" s="396"/>
      <c r="AL10" s="399"/>
      <c r="AM10" s="436" t="s">
        <v>117</v>
      </c>
      <c r="AN10" s="437"/>
      <c r="AO10" s="437"/>
      <c r="AP10" s="437"/>
      <c r="AQ10" s="437"/>
      <c r="AR10" s="437"/>
      <c r="AS10" s="437"/>
      <c r="AT10" s="438"/>
      <c r="AU10" s="439" t="s">
        <v>118</v>
      </c>
      <c r="AV10" s="440"/>
      <c r="AW10" s="440"/>
      <c r="AX10" s="440"/>
      <c r="AY10" s="441" t="s">
        <v>119</v>
      </c>
      <c r="AZ10" s="442"/>
      <c r="BA10" s="442"/>
      <c r="BB10" s="442"/>
      <c r="BC10" s="442"/>
      <c r="BD10" s="442"/>
      <c r="BE10" s="442"/>
      <c r="BF10" s="442"/>
      <c r="BG10" s="442"/>
      <c r="BH10" s="442"/>
      <c r="BI10" s="442"/>
      <c r="BJ10" s="442"/>
      <c r="BK10" s="442"/>
      <c r="BL10" s="442"/>
      <c r="BM10" s="443"/>
      <c r="BN10" s="407">
        <v>66542</v>
      </c>
      <c r="BO10" s="408"/>
      <c r="BP10" s="408"/>
      <c r="BQ10" s="408"/>
      <c r="BR10" s="408"/>
      <c r="BS10" s="408"/>
      <c r="BT10" s="408"/>
      <c r="BU10" s="409"/>
      <c r="BV10" s="407">
        <v>317</v>
      </c>
      <c r="BW10" s="408"/>
      <c r="BX10" s="408"/>
      <c r="BY10" s="408"/>
      <c r="BZ10" s="408"/>
      <c r="CA10" s="408"/>
      <c r="CB10" s="408"/>
      <c r="CC10" s="409"/>
      <c r="CD10" s="183" t="s">
        <v>120</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c r="A11" s="180"/>
      <c r="B11" s="401"/>
      <c r="C11" s="402"/>
      <c r="D11" s="402"/>
      <c r="E11" s="402"/>
      <c r="F11" s="402"/>
      <c r="G11" s="402"/>
      <c r="H11" s="402"/>
      <c r="I11" s="402"/>
      <c r="J11" s="402"/>
      <c r="K11" s="450"/>
      <c r="L11" s="461" t="s">
        <v>121</v>
      </c>
      <c r="M11" s="462"/>
      <c r="N11" s="462"/>
      <c r="O11" s="462"/>
      <c r="P11" s="462"/>
      <c r="Q11" s="463"/>
      <c r="R11" s="464" t="s">
        <v>122</v>
      </c>
      <c r="S11" s="465"/>
      <c r="T11" s="465"/>
      <c r="U11" s="465"/>
      <c r="V11" s="466"/>
      <c r="W11" s="395"/>
      <c r="X11" s="396"/>
      <c r="Y11" s="396"/>
      <c r="Z11" s="396"/>
      <c r="AA11" s="396"/>
      <c r="AB11" s="396"/>
      <c r="AC11" s="396"/>
      <c r="AD11" s="396"/>
      <c r="AE11" s="396"/>
      <c r="AF11" s="396"/>
      <c r="AG11" s="396"/>
      <c r="AH11" s="396"/>
      <c r="AI11" s="396"/>
      <c r="AJ11" s="396"/>
      <c r="AK11" s="396"/>
      <c r="AL11" s="399"/>
      <c r="AM11" s="436" t="s">
        <v>123</v>
      </c>
      <c r="AN11" s="437"/>
      <c r="AO11" s="437"/>
      <c r="AP11" s="437"/>
      <c r="AQ11" s="437"/>
      <c r="AR11" s="437"/>
      <c r="AS11" s="437"/>
      <c r="AT11" s="438"/>
      <c r="AU11" s="439" t="s">
        <v>94</v>
      </c>
      <c r="AV11" s="440"/>
      <c r="AW11" s="440"/>
      <c r="AX11" s="440"/>
      <c r="AY11" s="441" t="s">
        <v>124</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125</v>
      </c>
      <c r="CE11" s="411"/>
      <c r="CF11" s="411"/>
      <c r="CG11" s="411"/>
      <c r="CH11" s="411"/>
      <c r="CI11" s="411"/>
      <c r="CJ11" s="411"/>
      <c r="CK11" s="411"/>
      <c r="CL11" s="411"/>
      <c r="CM11" s="411"/>
      <c r="CN11" s="411"/>
      <c r="CO11" s="411"/>
      <c r="CP11" s="411"/>
      <c r="CQ11" s="411"/>
      <c r="CR11" s="411"/>
      <c r="CS11" s="412"/>
      <c r="CT11" s="447" t="s">
        <v>126</v>
      </c>
      <c r="CU11" s="448"/>
      <c r="CV11" s="448"/>
      <c r="CW11" s="448"/>
      <c r="CX11" s="448"/>
      <c r="CY11" s="448"/>
      <c r="CZ11" s="448"/>
      <c r="DA11" s="449"/>
      <c r="DB11" s="447" t="s">
        <v>126</v>
      </c>
      <c r="DC11" s="448"/>
      <c r="DD11" s="448"/>
      <c r="DE11" s="448"/>
      <c r="DF11" s="448"/>
      <c r="DG11" s="448"/>
      <c r="DH11" s="448"/>
      <c r="DI11" s="449"/>
    </row>
    <row r="12" spans="1:119" ht="18.75" customHeight="1">
      <c r="A12" s="180"/>
      <c r="B12" s="467" t="s">
        <v>127</v>
      </c>
      <c r="C12" s="468"/>
      <c r="D12" s="468"/>
      <c r="E12" s="468"/>
      <c r="F12" s="468"/>
      <c r="G12" s="468"/>
      <c r="H12" s="468"/>
      <c r="I12" s="468"/>
      <c r="J12" s="468"/>
      <c r="K12" s="469"/>
      <c r="L12" s="476" t="s">
        <v>128</v>
      </c>
      <c r="M12" s="477"/>
      <c r="N12" s="477"/>
      <c r="O12" s="477"/>
      <c r="P12" s="477"/>
      <c r="Q12" s="478"/>
      <c r="R12" s="479">
        <v>6283</v>
      </c>
      <c r="S12" s="480"/>
      <c r="T12" s="480"/>
      <c r="U12" s="480"/>
      <c r="V12" s="481"/>
      <c r="W12" s="482" t="s">
        <v>1</v>
      </c>
      <c r="X12" s="440"/>
      <c r="Y12" s="440"/>
      <c r="Z12" s="440"/>
      <c r="AA12" s="440"/>
      <c r="AB12" s="483"/>
      <c r="AC12" s="484" t="s">
        <v>129</v>
      </c>
      <c r="AD12" s="485"/>
      <c r="AE12" s="485"/>
      <c r="AF12" s="485"/>
      <c r="AG12" s="486"/>
      <c r="AH12" s="484" t="s">
        <v>130</v>
      </c>
      <c r="AI12" s="485"/>
      <c r="AJ12" s="485"/>
      <c r="AK12" s="485"/>
      <c r="AL12" s="487"/>
      <c r="AM12" s="436" t="s">
        <v>131</v>
      </c>
      <c r="AN12" s="437"/>
      <c r="AO12" s="437"/>
      <c r="AP12" s="437"/>
      <c r="AQ12" s="437"/>
      <c r="AR12" s="437"/>
      <c r="AS12" s="437"/>
      <c r="AT12" s="438"/>
      <c r="AU12" s="439" t="s">
        <v>94</v>
      </c>
      <c r="AV12" s="440"/>
      <c r="AW12" s="440"/>
      <c r="AX12" s="440"/>
      <c r="AY12" s="441" t="s">
        <v>132</v>
      </c>
      <c r="AZ12" s="442"/>
      <c r="BA12" s="442"/>
      <c r="BB12" s="442"/>
      <c r="BC12" s="442"/>
      <c r="BD12" s="442"/>
      <c r="BE12" s="442"/>
      <c r="BF12" s="442"/>
      <c r="BG12" s="442"/>
      <c r="BH12" s="442"/>
      <c r="BI12" s="442"/>
      <c r="BJ12" s="442"/>
      <c r="BK12" s="442"/>
      <c r="BL12" s="442"/>
      <c r="BM12" s="443"/>
      <c r="BN12" s="407">
        <v>13000</v>
      </c>
      <c r="BO12" s="408"/>
      <c r="BP12" s="408"/>
      <c r="BQ12" s="408"/>
      <c r="BR12" s="408"/>
      <c r="BS12" s="408"/>
      <c r="BT12" s="408"/>
      <c r="BU12" s="409"/>
      <c r="BV12" s="407">
        <v>0</v>
      </c>
      <c r="BW12" s="408"/>
      <c r="BX12" s="408"/>
      <c r="BY12" s="408"/>
      <c r="BZ12" s="408"/>
      <c r="CA12" s="408"/>
      <c r="CB12" s="408"/>
      <c r="CC12" s="409"/>
      <c r="CD12" s="410" t="s">
        <v>133</v>
      </c>
      <c r="CE12" s="411"/>
      <c r="CF12" s="411"/>
      <c r="CG12" s="411"/>
      <c r="CH12" s="411"/>
      <c r="CI12" s="411"/>
      <c r="CJ12" s="411"/>
      <c r="CK12" s="411"/>
      <c r="CL12" s="411"/>
      <c r="CM12" s="411"/>
      <c r="CN12" s="411"/>
      <c r="CO12" s="411"/>
      <c r="CP12" s="411"/>
      <c r="CQ12" s="411"/>
      <c r="CR12" s="411"/>
      <c r="CS12" s="412"/>
      <c r="CT12" s="447" t="s">
        <v>126</v>
      </c>
      <c r="CU12" s="448"/>
      <c r="CV12" s="448"/>
      <c r="CW12" s="448"/>
      <c r="CX12" s="448"/>
      <c r="CY12" s="448"/>
      <c r="CZ12" s="448"/>
      <c r="DA12" s="449"/>
      <c r="DB12" s="447" t="s">
        <v>126</v>
      </c>
      <c r="DC12" s="448"/>
      <c r="DD12" s="448"/>
      <c r="DE12" s="448"/>
      <c r="DF12" s="448"/>
      <c r="DG12" s="448"/>
      <c r="DH12" s="448"/>
      <c r="DI12" s="449"/>
    </row>
    <row r="13" spans="1:119" ht="18.75" customHeight="1">
      <c r="A13" s="180"/>
      <c r="B13" s="470"/>
      <c r="C13" s="471"/>
      <c r="D13" s="471"/>
      <c r="E13" s="471"/>
      <c r="F13" s="471"/>
      <c r="G13" s="471"/>
      <c r="H13" s="471"/>
      <c r="I13" s="471"/>
      <c r="J13" s="471"/>
      <c r="K13" s="472"/>
      <c r="L13" s="189"/>
      <c r="M13" s="498" t="s">
        <v>134</v>
      </c>
      <c r="N13" s="499"/>
      <c r="O13" s="499"/>
      <c r="P13" s="499"/>
      <c r="Q13" s="500"/>
      <c r="R13" s="491">
        <v>6032</v>
      </c>
      <c r="S13" s="492"/>
      <c r="T13" s="492"/>
      <c r="U13" s="492"/>
      <c r="V13" s="493"/>
      <c r="W13" s="423" t="s">
        <v>135</v>
      </c>
      <c r="X13" s="424"/>
      <c r="Y13" s="424"/>
      <c r="Z13" s="424"/>
      <c r="AA13" s="424"/>
      <c r="AB13" s="414"/>
      <c r="AC13" s="458">
        <v>250</v>
      </c>
      <c r="AD13" s="459"/>
      <c r="AE13" s="459"/>
      <c r="AF13" s="459"/>
      <c r="AG13" s="501"/>
      <c r="AH13" s="458">
        <v>257</v>
      </c>
      <c r="AI13" s="459"/>
      <c r="AJ13" s="459"/>
      <c r="AK13" s="459"/>
      <c r="AL13" s="460"/>
      <c r="AM13" s="436" t="s">
        <v>136</v>
      </c>
      <c r="AN13" s="437"/>
      <c r="AO13" s="437"/>
      <c r="AP13" s="437"/>
      <c r="AQ13" s="437"/>
      <c r="AR13" s="437"/>
      <c r="AS13" s="437"/>
      <c r="AT13" s="438"/>
      <c r="AU13" s="439" t="s">
        <v>118</v>
      </c>
      <c r="AV13" s="440"/>
      <c r="AW13" s="440"/>
      <c r="AX13" s="440"/>
      <c r="AY13" s="441" t="s">
        <v>137</v>
      </c>
      <c r="AZ13" s="442"/>
      <c r="BA13" s="442"/>
      <c r="BB13" s="442"/>
      <c r="BC13" s="442"/>
      <c r="BD13" s="442"/>
      <c r="BE13" s="442"/>
      <c r="BF13" s="442"/>
      <c r="BG13" s="442"/>
      <c r="BH13" s="442"/>
      <c r="BI13" s="442"/>
      <c r="BJ13" s="442"/>
      <c r="BK13" s="442"/>
      <c r="BL13" s="442"/>
      <c r="BM13" s="443"/>
      <c r="BN13" s="407">
        <v>-8370</v>
      </c>
      <c r="BO13" s="408"/>
      <c r="BP13" s="408"/>
      <c r="BQ13" s="408"/>
      <c r="BR13" s="408"/>
      <c r="BS13" s="408"/>
      <c r="BT13" s="408"/>
      <c r="BU13" s="409"/>
      <c r="BV13" s="407">
        <v>87282</v>
      </c>
      <c r="BW13" s="408"/>
      <c r="BX13" s="408"/>
      <c r="BY13" s="408"/>
      <c r="BZ13" s="408"/>
      <c r="CA13" s="408"/>
      <c r="CB13" s="408"/>
      <c r="CC13" s="409"/>
      <c r="CD13" s="410" t="s">
        <v>138</v>
      </c>
      <c r="CE13" s="411"/>
      <c r="CF13" s="411"/>
      <c r="CG13" s="411"/>
      <c r="CH13" s="411"/>
      <c r="CI13" s="411"/>
      <c r="CJ13" s="411"/>
      <c r="CK13" s="411"/>
      <c r="CL13" s="411"/>
      <c r="CM13" s="411"/>
      <c r="CN13" s="411"/>
      <c r="CO13" s="411"/>
      <c r="CP13" s="411"/>
      <c r="CQ13" s="411"/>
      <c r="CR13" s="411"/>
      <c r="CS13" s="412"/>
      <c r="CT13" s="404">
        <v>13.3</v>
      </c>
      <c r="CU13" s="405"/>
      <c r="CV13" s="405"/>
      <c r="CW13" s="405"/>
      <c r="CX13" s="405"/>
      <c r="CY13" s="405"/>
      <c r="CZ13" s="405"/>
      <c r="DA13" s="406"/>
      <c r="DB13" s="404">
        <v>12.9</v>
      </c>
      <c r="DC13" s="405"/>
      <c r="DD13" s="405"/>
      <c r="DE13" s="405"/>
      <c r="DF13" s="405"/>
      <c r="DG13" s="405"/>
      <c r="DH13" s="405"/>
      <c r="DI13" s="406"/>
    </row>
    <row r="14" spans="1:119" ht="18.75" customHeight="1" thickBot="1">
      <c r="A14" s="180"/>
      <c r="B14" s="470"/>
      <c r="C14" s="471"/>
      <c r="D14" s="471"/>
      <c r="E14" s="471"/>
      <c r="F14" s="471"/>
      <c r="G14" s="471"/>
      <c r="H14" s="471"/>
      <c r="I14" s="471"/>
      <c r="J14" s="471"/>
      <c r="K14" s="472"/>
      <c r="L14" s="488" t="s">
        <v>139</v>
      </c>
      <c r="M14" s="489"/>
      <c r="N14" s="489"/>
      <c r="O14" s="489"/>
      <c r="P14" s="489"/>
      <c r="Q14" s="490"/>
      <c r="R14" s="491">
        <v>6437</v>
      </c>
      <c r="S14" s="492"/>
      <c r="T14" s="492"/>
      <c r="U14" s="492"/>
      <c r="V14" s="493"/>
      <c r="W14" s="397"/>
      <c r="X14" s="398"/>
      <c r="Y14" s="398"/>
      <c r="Z14" s="398"/>
      <c r="AA14" s="398"/>
      <c r="AB14" s="387"/>
      <c r="AC14" s="494">
        <v>9.1</v>
      </c>
      <c r="AD14" s="495"/>
      <c r="AE14" s="495"/>
      <c r="AF14" s="495"/>
      <c r="AG14" s="496"/>
      <c r="AH14" s="494">
        <v>8.9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140</v>
      </c>
      <c r="CE14" s="503"/>
      <c r="CF14" s="503"/>
      <c r="CG14" s="503"/>
      <c r="CH14" s="503"/>
      <c r="CI14" s="503"/>
      <c r="CJ14" s="503"/>
      <c r="CK14" s="503"/>
      <c r="CL14" s="503"/>
      <c r="CM14" s="503"/>
      <c r="CN14" s="503"/>
      <c r="CO14" s="503"/>
      <c r="CP14" s="503"/>
      <c r="CQ14" s="503"/>
      <c r="CR14" s="503"/>
      <c r="CS14" s="504"/>
      <c r="CT14" s="505">
        <v>29.7</v>
      </c>
      <c r="CU14" s="506"/>
      <c r="CV14" s="506"/>
      <c r="CW14" s="506"/>
      <c r="CX14" s="506"/>
      <c r="CY14" s="506"/>
      <c r="CZ14" s="506"/>
      <c r="DA14" s="507"/>
      <c r="DB14" s="505">
        <v>39.200000000000003</v>
      </c>
      <c r="DC14" s="506"/>
      <c r="DD14" s="506"/>
      <c r="DE14" s="506"/>
      <c r="DF14" s="506"/>
      <c r="DG14" s="506"/>
      <c r="DH14" s="506"/>
      <c r="DI14" s="507"/>
    </row>
    <row r="15" spans="1:119" ht="18.75" customHeight="1">
      <c r="A15" s="180"/>
      <c r="B15" s="470"/>
      <c r="C15" s="471"/>
      <c r="D15" s="471"/>
      <c r="E15" s="471"/>
      <c r="F15" s="471"/>
      <c r="G15" s="471"/>
      <c r="H15" s="471"/>
      <c r="I15" s="471"/>
      <c r="J15" s="471"/>
      <c r="K15" s="472"/>
      <c r="L15" s="189"/>
      <c r="M15" s="498" t="s">
        <v>134</v>
      </c>
      <c r="N15" s="499"/>
      <c r="O15" s="499"/>
      <c r="P15" s="499"/>
      <c r="Q15" s="500"/>
      <c r="R15" s="491">
        <v>6164</v>
      </c>
      <c r="S15" s="492"/>
      <c r="T15" s="492"/>
      <c r="U15" s="492"/>
      <c r="V15" s="493"/>
      <c r="W15" s="423" t="s">
        <v>141</v>
      </c>
      <c r="X15" s="424"/>
      <c r="Y15" s="424"/>
      <c r="Z15" s="424"/>
      <c r="AA15" s="424"/>
      <c r="AB15" s="414"/>
      <c r="AC15" s="458">
        <v>944</v>
      </c>
      <c r="AD15" s="459"/>
      <c r="AE15" s="459"/>
      <c r="AF15" s="459"/>
      <c r="AG15" s="501"/>
      <c r="AH15" s="458">
        <v>1030</v>
      </c>
      <c r="AI15" s="459"/>
      <c r="AJ15" s="459"/>
      <c r="AK15" s="459"/>
      <c r="AL15" s="460"/>
      <c r="AM15" s="436"/>
      <c r="AN15" s="437"/>
      <c r="AO15" s="437"/>
      <c r="AP15" s="437"/>
      <c r="AQ15" s="437"/>
      <c r="AR15" s="437"/>
      <c r="AS15" s="437"/>
      <c r="AT15" s="438"/>
      <c r="AU15" s="439"/>
      <c r="AV15" s="440"/>
      <c r="AW15" s="440"/>
      <c r="AX15" s="440"/>
      <c r="AY15" s="367" t="s">
        <v>142</v>
      </c>
      <c r="AZ15" s="368"/>
      <c r="BA15" s="368"/>
      <c r="BB15" s="368"/>
      <c r="BC15" s="368"/>
      <c r="BD15" s="368"/>
      <c r="BE15" s="368"/>
      <c r="BF15" s="368"/>
      <c r="BG15" s="368"/>
      <c r="BH15" s="368"/>
      <c r="BI15" s="368"/>
      <c r="BJ15" s="368"/>
      <c r="BK15" s="368"/>
      <c r="BL15" s="368"/>
      <c r="BM15" s="369"/>
      <c r="BN15" s="370">
        <v>581171</v>
      </c>
      <c r="BO15" s="371"/>
      <c r="BP15" s="371"/>
      <c r="BQ15" s="371"/>
      <c r="BR15" s="371"/>
      <c r="BS15" s="371"/>
      <c r="BT15" s="371"/>
      <c r="BU15" s="372"/>
      <c r="BV15" s="370">
        <v>576306</v>
      </c>
      <c r="BW15" s="371"/>
      <c r="BX15" s="371"/>
      <c r="BY15" s="371"/>
      <c r="BZ15" s="371"/>
      <c r="CA15" s="371"/>
      <c r="CB15" s="371"/>
      <c r="CC15" s="372"/>
      <c r="CD15" s="508" t="s">
        <v>143</v>
      </c>
      <c r="CE15" s="509"/>
      <c r="CF15" s="509"/>
      <c r="CG15" s="509"/>
      <c r="CH15" s="509"/>
      <c r="CI15" s="509"/>
      <c r="CJ15" s="509"/>
      <c r="CK15" s="509"/>
      <c r="CL15" s="509"/>
      <c r="CM15" s="509"/>
      <c r="CN15" s="509"/>
      <c r="CO15" s="509"/>
      <c r="CP15" s="509"/>
      <c r="CQ15" s="509"/>
      <c r="CR15" s="509"/>
      <c r="CS15" s="510"/>
      <c r="CT15" s="190"/>
      <c r="CU15" s="191"/>
      <c r="CV15" s="191"/>
      <c r="CW15" s="191"/>
      <c r="CX15" s="191"/>
      <c r="CY15" s="191"/>
      <c r="CZ15" s="191"/>
      <c r="DA15" s="192"/>
      <c r="DB15" s="190"/>
      <c r="DC15" s="191"/>
      <c r="DD15" s="191"/>
      <c r="DE15" s="191"/>
      <c r="DF15" s="191"/>
      <c r="DG15" s="191"/>
      <c r="DH15" s="191"/>
      <c r="DI15" s="192"/>
    </row>
    <row r="16" spans="1:119" ht="18.75" customHeight="1">
      <c r="A16" s="180"/>
      <c r="B16" s="470"/>
      <c r="C16" s="471"/>
      <c r="D16" s="471"/>
      <c r="E16" s="471"/>
      <c r="F16" s="471"/>
      <c r="G16" s="471"/>
      <c r="H16" s="471"/>
      <c r="I16" s="471"/>
      <c r="J16" s="471"/>
      <c r="K16" s="472"/>
      <c r="L16" s="488" t="s">
        <v>144</v>
      </c>
      <c r="M16" s="511"/>
      <c r="N16" s="511"/>
      <c r="O16" s="511"/>
      <c r="P16" s="511"/>
      <c r="Q16" s="512"/>
      <c r="R16" s="513" t="s">
        <v>145</v>
      </c>
      <c r="S16" s="514"/>
      <c r="T16" s="514"/>
      <c r="U16" s="514"/>
      <c r="V16" s="515"/>
      <c r="W16" s="397"/>
      <c r="X16" s="398"/>
      <c r="Y16" s="398"/>
      <c r="Z16" s="398"/>
      <c r="AA16" s="398"/>
      <c r="AB16" s="387"/>
      <c r="AC16" s="494">
        <v>34.299999999999997</v>
      </c>
      <c r="AD16" s="495"/>
      <c r="AE16" s="495"/>
      <c r="AF16" s="495"/>
      <c r="AG16" s="496"/>
      <c r="AH16" s="494">
        <v>35.6</v>
      </c>
      <c r="AI16" s="495"/>
      <c r="AJ16" s="495"/>
      <c r="AK16" s="495"/>
      <c r="AL16" s="497"/>
      <c r="AM16" s="436"/>
      <c r="AN16" s="437"/>
      <c r="AO16" s="437"/>
      <c r="AP16" s="437"/>
      <c r="AQ16" s="437"/>
      <c r="AR16" s="437"/>
      <c r="AS16" s="437"/>
      <c r="AT16" s="438"/>
      <c r="AU16" s="439"/>
      <c r="AV16" s="440"/>
      <c r="AW16" s="440"/>
      <c r="AX16" s="440"/>
      <c r="AY16" s="441" t="s">
        <v>146</v>
      </c>
      <c r="AZ16" s="442"/>
      <c r="BA16" s="442"/>
      <c r="BB16" s="442"/>
      <c r="BC16" s="442"/>
      <c r="BD16" s="442"/>
      <c r="BE16" s="442"/>
      <c r="BF16" s="442"/>
      <c r="BG16" s="442"/>
      <c r="BH16" s="442"/>
      <c r="BI16" s="442"/>
      <c r="BJ16" s="442"/>
      <c r="BK16" s="442"/>
      <c r="BL16" s="442"/>
      <c r="BM16" s="443"/>
      <c r="BN16" s="407">
        <v>3881091</v>
      </c>
      <c r="BO16" s="408"/>
      <c r="BP16" s="408"/>
      <c r="BQ16" s="408"/>
      <c r="BR16" s="408"/>
      <c r="BS16" s="408"/>
      <c r="BT16" s="408"/>
      <c r="BU16" s="409"/>
      <c r="BV16" s="407">
        <v>4060760</v>
      </c>
      <c r="BW16" s="408"/>
      <c r="BX16" s="408"/>
      <c r="BY16" s="408"/>
      <c r="BZ16" s="408"/>
      <c r="CA16" s="408"/>
      <c r="CB16" s="408"/>
      <c r="CC16" s="409"/>
      <c r="CD16" s="193"/>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0"/>
      <c r="B17" s="473"/>
      <c r="C17" s="474"/>
      <c r="D17" s="474"/>
      <c r="E17" s="474"/>
      <c r="F17" s="474"/>
      <c r="G17" s="474"/>
      <c r="H17" s="474"/>
      <c r="I17" s="474"/>
      <c r="J17" s="474"/>
      <c r="K17" s="475"/>
      <c r="L17" s="194"/>
      <c r="M17" s="518" t="s">
        <v>147</v>
      </c>
      <c r="N17" s="519"/>
      <c r="O17" s="519"/>
      <c r="P17" s="519"/>
      <c r="Q17" s="520"/>
      <c r="R17" s="513" t="s">
        <v>148</v>
      </c>
      <c r="S17" s="514"/>
      <c r="T17" s="514"/>
      <c r="U17" s="514"/>
      <c r="V17" s="515"/>
      <c r="W17" s="423" t="s">
        <v>149</v>
      </c>
      <c r="X17" s="424"/>
      <c r="Y17" s="424"/>
      <c r="Z17" s="424"/>
      <c r="AA17" s="424"/>
      <c r="AB17" s="414"/>
      <c r="AC17" s="458">
        <v>1557</v>
      </c>
      <c r="AD17" s="459"/>
      <c r="AE17" s="459"/>
      <c r="AF17" s="459"/>
      <c r="AG17" s="501"/>
      <c r="AH17" s="458">
        <v>1604</v>
      </c>
      <c r="AI17" s="459"/>
      <c r="AJ17" s="459"/>
      <c r="AK17" s="459"/>
      <c r="AL17" s="460"/>
      <c r="AM17" s="436"/>
      <c r="AN17" s="437"/>
      <c r="AO17" s="437"/>
      <c r="AP17" s="437"/>
      <c r="AQ17" s="437"/>
      <c r="AR17" s="437"/>
      <c r="AS17" s="437"/>
      <c r="AT17" s="438"/>
      <c r="AU17" s="439"/>
      <c r="AV17" s="440"/>
      <c r="AW17" s="440"/>
      <c r="AX17" s="440"/>
      <c r="AY17" s="441" t="s">
        <v>150</v>
      </c>
      <c r="AZ17" s="442"/>
      <c r="BA17" s="442"/>
      <c r="BB17" s="442"/>
      <c r="BC17" s="442"/>
      <c r="BD17" s="442"/>
      <c r="BE17" s="442"/>
      <c r="BF17" s="442"/>
      <c r="BG17" s="442"/>
      <c r="BH17" s="442"/>
      <c r="BI17" s="442"/>
      <c r="BJ17" s="442"/>
      <c r="BK17" s="442"/>
      <c r="BL17" s="442"/>
      <c r="BM17" s="443"/>
      <c r="BN17" s="407">
        <v>722971</v>
      </c>
      <c r="BO17" s="408"/>
      <c r="BP17" s="408"/>
      <c r="BQ17" s="408"/>
      <c r="BR17" s="408"/>
      <c r="BS17" s="408"/>
      <c r="BT17" s="408"/>
      <c r="BU17" s="409"/>
      <c r="BV17" s="407">
        <v>716319</v>
      </c>
      <c r="BW17" s="408"/>
      <c r="BX17" s="408"/>
      <c r="BY17" s="408"/>
      <c r="BZ17" s="408"/>
      <c r="CA17" s="408"/>
      <c r="CB17" s="408"/>
      <c r="CC17" s="409"/>
      <c r="CD17" s="193"/>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0"/>
      <c r="B18" s="532" t="s">
        <v>151</v>
      </c>
      <c r="C18" s="450"/>
      <c r="D18" s="450"/>
      <c r="E18" s="533"/>
      <c r="F18" s="533"/>
      <c r="G18" s="533"/>
      <c r="H18" s="533"/>
      <c r="I18" s="533"/>
      <c r="J18" s="533"/>
      <c r="K18" s="533"/>
      <c r="L18" s="534">
        <v>30.38</v>
      </c>
      <c r="M18" s="534"/>
      <c r="N18" s="534"/>
      <c r="O18" s="534"/>
      <c r="P18" s="534"/>
      <c r="Q18" s="534"/>
      <c r="R18" s="535"/>
      <c r="S18" s="535"/>
      <c r="T18" s="535"/>
      <c r="U18" s="535"/>
      <c r="V18" s="536"/>
      <c r="W18" s="425"/>
      <c r="X18" s="426"/>
      <c r="Y18" s="426"/>
      <c r="Z18" s="426"/>
      <c r="AA18" s="426"/>
      <c r="AB18" s="417"/>
      <c r="AC18" s="537">
        <v>56.6</v>
      </c>
      <c r="AD18" s="538"/>
      <c r="AE18" s="538"/>
      <c r="AF18" s="538"/>
      <c r="AG18" s="539"/>
      <c r="AH18" s="537">
        <v>55.5</v>
      </c>
      <c r="AI18" s="538"/>
      <c r="AJ18" s="538"/>
      <c r="AK18" s="538"/>
      <c r="AL18" s="540"/>
      <c r="AM18" s="436"/>
      <c r="AN18" s="437"/>
      <c r="AO18" s="437"/>
      <c r="AP18" s="437"/>
      <c r="AQ18" s="437"/>
      <c r="AR18" s="437"/>
      <c r="AS18" s="437"/>
      <c r="AT18" s="438"/>
      <c r="AU18" s="439"/>
      <c r="AV18" s="440"/>
      <c r="AW18" s="440"/>
      <c r="AX18" s="440"/>
      <c r="AY18" s="441" t="s">
        <v>152</v>
      </c>
      <c r="AZ18" s="442"/>
      <c r="BA18" s="442"/>
      <c r="BB18" s="442"/>
      <c r="BC18" s="442"/>
      <c r="BD18" s="442"/>
      <c r="BE18" s="442"/>
      <c r="BF18" s="442"/>
      <c r="BG18" s="442"/>
      <c r="BH18" s="442"/>
      <c r="BI18" s="442"/>
      <c r="BJ18" s="442"/>
      <c r="BK18" s="442"/>
      <c r="BL18" s="442"/>
      <c r="BM18" s="443"/>
      <c r="BN18" s="407">
        <v>3815637</v>
      </c>
      <c r="BO18" s="408"/>
      <c r="BP18" s="408"/>
      <c r="BQ18" s="408"/>
      <c r="BR18" s="408"/>
      <c r="BS18" s="408"/>
      <c r="BT18" s="408"/>
      <c r="BU18" s="409"/>
      <c r="BV18" s="407">
        <v>3917539</v>
      </c>
      <c r="BW18" s="408"/>
      <c r="BX18" s="408"/>
      <c r="BY18" s="408"/>
      <c r="BZ18" s="408"/>
      <c r="CA18" s="408"/>
      <c r="CB18" s="408"/>
      <c r="CC18" s="409"/>
      <c r="CD18" s="193"/>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0"/>
      <c r="B19" s="532" t="s">
        <v>153</v>
      </c>
      <c r="C19" s="450"/>
      <c r="D19" s="450"/>
      <c r="E19" s="533"/>
      <c r="F19" s="533"/>
      <c r="G19" s="533"/>
      <c r="H19" s="533"/>
      <c r="I19" s="533"/>
      <c r="J19" s="533"/>
      <c r="K19" s="533"/>
      <c r="L19" s="541">
        <v>214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154</v>
      </c>
      <c r="AZ19" s="442"/>
      <c r="BA19" s="442"/>
      <c r="BB19" s="442"/>
      <c r="BC19" s="442"/>
      <c r="BD19" s="442"/>
      <c r="BE19" s="442"/>
      <c r="BF19" s="442"/>
      <c r="BG19" s="442"/>
      <c r="BH19" s="442"/>
      <c r="BI19" s="442"/>
      <c r="BJ19" s="442"/>
      <c r="BK19" s="442"/>
      <c r="BL19" s="442"/>
      <c r="BM19" s="443"/>
      <c r="BN19" s="407">
        <v>5153233</v>
      </c>
      <c r="BO19" s="408"/>
      <c r="BP19" s="408"/>
      <c r="BQ19" s="408"/>
      <c r="BR19" s="408"/>
      <c r="BS19" s="408"/>
      <c r="BT19" s="408"/>
      <c r="BU19" s="409"/>
      <c r="BV19" s="407">
        <v>5159622</v>
      </c>
      <c r="BW19" s="408"/>
      <c r="BX19" s="408"/>
      <c r="BY19" s="408"/>
      <c r="BZ19" s="408"/>
      <c r="CA19" s="408"/>
      <c r="CB19" s="408"/>
      <c r="CC19" s="409"/>
      <c r="CD19" s="193"/>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0"/>
      <c r="B20" s="532" t="s">
        <v>155</v>
      </c>
      <c r="C20" s="450"/>
      <c r="D20" s="450"/>
      <c r="E20" s="533"/>
      <c r="F20" s="533"/>
      <c r="G20" s="533"/>
      <c r="H20" s="533"/>
      <c r="I20" s="533"/>
      <c r="J20" s="533"/>
      <c r="K20" s="533"/>
      <c r="L20" s="541">
        <v>3207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3"/>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0"/>
      <c r="B21" s="523" t="s">
        <v>156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3"/>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0"/>
      <c r="B22" s="577" t="s">
        <v>157</v>
      </c>
      <c r="C22" s="551"/>
      <c r="D22" s="552"/>
      <c r="E22" s="419" t="s">
        <v>1</v>
      </c>
      <c r="F22" s="424"/>
      <c r="G22" s="424"/>
      <c r="H22" s="424"/>
      <c r="I22" s="424"/>
      <c r="J22" s="424"/>
      <c r="K22" s="414"/>
      <c r="L22" s="419" t="s">
        <v>158</v>
      </c>
      <c r="M22" s="424"/>
      <c r="N22" s="424"/>
      <c r="O22" s="424"/>
      <c r="P22" s="414"/>
      <c r="Q22" s="582" t="s">
        <v>159</v>
      </c>
      <c r="R22" s="583"/>
      <c r="S22" s="583"/>
      <c r="T22" s="583"/>
      <c r="U22" s="583"/>
      <c r="V22" s="584"/>
      <c r="W22" s="550" t="s">
        <v>160</v>
      </c>
      <c r="X22" s="551"/>
      <c r="Y22" s="552"/>
      <c r="Z22" s="419" t="s">
        <v>1</v>
      </c>
      <c r="AA22" s="424"/>
      <c r="AB22" s="424"/>
      <c r="AC22" s="424"/>
      <c r="AD22" s="424"/>
      <c r="AE22" s="424"/>
      <c r="AF22" s="424"/>
      <c r="AG22" s="414"/>
      <c r="AH22" s="588" t="s">
        <v>161</v>
      </c>
      <c r="AI22" s="424"/>
      <c r="AJ22" s="424"/>
      <c r="AK22" s="424"/>
      <c r="AL22" s="414"/>
      <c r="AM22" s="588" t="s">
        <v>162</v>
      </c>
      <c r="AN22" s="589"/>
      <c r="AO22" s="589"/>
      <c r="AP22" s="589"/>
      <c r="AQ22" s="589"/>
      <c r="AR22" s="590"/>
      <c r="AS22" s="582" t="s">
        <v>159</v>
      </c>
      <c r="AT22" s="583"/>
      <c r="AU22" s="583"/>
      <c r="AV22" s="583"/>
      <c r="AW22" s="583"/>
      <c r="AX22" s="594"/>
      <c r="AY22" s="367" t="s">
        <v>163</v>
      </c>
      <c r="AZ22" s="368"/>
      <c r="BA22" s="368"/>
      <c r="BB22" s="368"/>
      <c r="BC22" s="368"/>
      <c r="BD22" s="368"/>
      <c r="BE22" s="368"/>
      <c r="BF22" s="368"/>
      <c r="BG22" s="368"/>
      <c r="BH22" s="368"/>
      <c r="BI22" s="368"/>
      <c r="BJ22" s="368"/>
      <c r="BK22" s="368"/>
      <c r="BL22" s="368"/>
      <c r="BM22" s="369"/>
      <c r="BN22" s="370">
        <v>9004016</v>
      </c>
      <c r="BO22" s="371"/>
      <c r="BP22" s="371"/>
      <c r="BQ22" s="371"/>
      <c r="BR22" s="371"/>
      <c r="BS22" s="371"/>
      <c r="BT22" s="371"/>
      <c r="BU22" s="372"/>
      <c r="BV22" s="370">
        <v>9776928</v>
      </c>
      <c r="BW22" s="371"/>
      <c r="BX22" s="371"/>
      <c r="BY22" s="371"/>
      <c r="BZ22" s="371"/>
      <c r="CA22" s="371"/>
      <c r="CB22" s="371"/>
      <c r="CC22" s="372"/>
      <c r="CD22" s="193"/>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0"/>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164</v>
      </c>
      <c r="AZ23" s="442"/>
      <c r="BA23" s="442"/>
      <c r="BB23" s="442"/>
      <c r="BC23" s="442"/>
      <c r="BD23" s="442"/>
      <c r="BE23" s="442"/>
      <c r="BF23" s="442"/>
      <c r="BG23" s="442"/>
      <c r="BH23" s="442"/>
      <c r="BI23" s="442"/>
      <c r="BJ23" s="442"/>
      <c r="BK23" s="442"/>
      <c r="BL23" s="442"/>
      <c r="BM23" s="443"/>
      <c r="BN23" s="407">
        <v>7621900</v>
      </c>
      <c r="BO23" s="408"/>
      <c r="BP23" s="408"/>
      <c r="BQ23" s="408"/>
      <c r="BR23" s="408"/>
      <c r="BS23" s="408"/>
      <c r="BT23" s="408"/>
      <c r="BU23" s="409"/>
      <c r="BV23" s="407">
        <v>8296546</v>
      </c>
      <c r="BW23" s="408"/>
      <c r="BX23" s="408"/>
      <c r="BY23" s="408"/>
      <c r="BZ23" s="408"/>
      <c r="CA23" s="408"/>
      <c r="CB23" s="408"/>
      <c r="CC23" s="409"/>
      <c r="CD23" s="193"/>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0"/>
      <c r="B24" s="578"/>
      <c r="C24" s="554"/>
      <c r="D24" s="555"/>
      <c r="E24" s="457" t="s">
        <v>165</v>
      </c>
      <c r="F24" s="437"/>
      <c r="G24" s="437"/>
      <c r="H24" s="437"/>
      <c r="I24" s="437"/>
      <c r="J24" s="437"/>
      <c r="K24" s="438"/>
      <c r="L24" s="458">
        <v>1</v>
      </c>
      <c r="M24" s="459"/>
      <c r="N24" s="459"/>
      <c r="O24" s="459"/>
      <c r="P24" s="501"/>
      <c r="Q24" s="458">
        <v>7240</v>
      </c>
      <c r="R24" s="459"/>
      <c r="S24" s="459"/>
      <c r="T24" s="459"/>
      <c r="U24" s="459"/>
      <c r="V24" s="501"/>
      <c r="W24" s="553"/>
      <c r="X24" s="554"/>
      <c r="Y24" s="555"/>
      <c r="Z24" s="457" t="s">
        <v>166</v>
      </c>
      <c r="AA24" s="437"/>
      <c r="AB24" s="437"/>
      <c r="AC24" s="437"/>
      <c r="AD24" s="437"/>
      <c r="AE24" s="437"/>
      <c r="AF24" s="437"/>
      <c r="AG24" s="438"/>
      <c r="AH24" s="458">
        <v>148</v>
      </c>
      <c r="AI24" s="459"/>
      <c r="AJ24" s="459"/>
      <c r="AK24" s="459"/>
      <c r="AL24" s="501"/>
      <c r="AM24" s="458">
        <v>405816</v>
      </c>
      <c r="AN24" s="459"/>
      <c r="AO24" s="459"/>
      <c r="AP24" s="459"/>
      <c r="AQ24" s="459"/>
      <c r="AR24" s="501"/>
      <c r="AS24" s="458">
        <v>2742</v>
      </c>
      <c r="AT24" s="459"/>
      <c r="AU24" s="459"/>
      <c r="AV24" s="459"/>
      <c r="AW24" s="459"/>
      <c r="AX24" s="460"/>
      <c r="AY24" s="526" t="s">
        <v>167</v>
      </c>
      <c r="AZ24" s="527"/>
      <c r="BA24" s="527"/>
      <c r="BB24" s="527"/>
      <c r="BC24" s="527"/>
      <c r="BD24" s="527"/>
      <c r="BE24" s="527"/>
      <c r="BF24" s="527"/>
      <c r="BG24" s="527"/>
      <c r="BH24" s="527"/>
      <c r="BI24" s="527"/>
      <c r="BJ24" s="527"/>
      <c r="BK24" s="527"/>
      <c r="BL24" s="527"/>
      <c r="BM24" s="528"/>
      <c r="BN24" s="407">
        <v>6819902</v>
      </c>
      <c r="BO24" s="408"/>
      <c r="BP24" s="408"/>
      <c r="BQ24" s="408"/>
      <c r="BR24" s="408"/>
      <c r="BS24" s="408"/>
      <c r="BT24" s="408"/>
      <c r="BU24" s="409"/>
      <c r="BV24" s="407">
        <v>7374788</v>
      </c>
      <c r="BW24" s="408"/>
      <c r="BX24" s="408"/>
      <c r="BY24" s="408"/>
      <c r="BZ24" s="408"/>
      <c r="CA24" s="408"/>
      <c r="CB24" s="408"/>
      <c r="CC24" s="409"/>
      <c r="CD24" s="193"/>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0"/>
      <c r="B25" s="578"/>
      <c r="C25" s="554"/>
      <c r="D25" s="555"/>
      <c r="E25" s="457" t="s">
        <v>168</v>
      </c>
      <c r="F25" s="437"/>
      <c r="G25" s="437"/>
      <c r="H25" s="437"/>
      <c r="I25" s="437"/>
      <c r="J25" s="437"/>
      <c r="K25" s="438"/>
      <c r="L25" s="458">
        <v>1</v>
      </c>
      <c r="M25" s="459"/>
      <c r="N25" s="459"/>
      <c r="O25" s="459"/>
      <c r="P25" s="501"/>
      <c r="Q25" s="458">
        <v>5940</v>
      </c>
      <c r="R25" s="459"/>
      <c r="S25" s="459"/>
      <c r="T25" s="459"/>
      <c r="U25" s="459"/>
      <c r="V25" s="501"/>
      <c r="W25" s="553"/>
      <c r="X25" s="554"/>
      <c r="Y25" s="555"/>
      <c r="Z25" s="457" t="s">
        <v>169</v>
      </c>
      <c r="AA25" s="437"/>
      <c r="AB25" s="437"/>
      <c r="AC25" s="437"/>
      <c r="AD25" s="437"/>
      <c r="AE25" s="437"/>
      <c r="AF25" s="437"/>
      <c r="AG25" s="438"/>
      <c r="AH25" s="458">
        <v>25</v>
      </c>
      <c r="AI25" s="459"/>
      <c r="AJ25" s="459"/>
      <c r="AK25" s="459"/>
      <c r="AL25" s="501"/>
      <c r="AM25" s="458">
        <v>66900</v>
      </c>
      <c r="AN25" s="459"/>
      <c r="AO25" s="459"/>
      <c r="AP25" s="459"/>
      <c r="AQ25" s="459"/>
      <c r="AR25" s="501"/>
      <c r="AS25" s="458">
        <v>2676</v>
      </c>
      <c r="AT25" s="459"/>
      <c r="AU25" s="459"/>
      <c r="AV25" s="459"/>
      <c r="AW25" s="459"/>
      <c r="AX25" s="460"/>
      <c r="AY25" s="367" t="s">
        <v>170</v>
      </c>
      <c r="AZ25" s="368"/>
      <c r="BA25" s="368"/>
      <c r="BB25" s="368"/>
      <c r="BC25" s="368"/>
      <c r="BD25" s="368"/>
      <c r="BE25" s="368"/>
      <c r="BF25" s="368"/>
      <c r="BG25" s="368"/>
      <c r="BH25" s="368"/>
      <c r="BI25" s="368"/>
      <c r="BJ25" s="368"/>
      <c r="BK25" s="368"/>
      <c r="BL25" s="368"/>
      <c r="BM25" s="369"/>
      <c r="BN25" s="370">
        <v>5585</v>
      </c>
      <c r="BO25" s="371"/>
      <c r="BP25" s="371"/>
      <c r="BQ25" s="371"/>
      <c r="BR25" s="371"/>
      <c r="BS25" s="371"/>
      <c r="BT25" s="371"/>
      <c r="BU25" s="372"/>
      <c r="BV25" s="370">
        <v>7957</v>
      </c>
      <c r="BW25" s="371"/>
      <c r="BX25" s="371"/>
      <c r="BY25" s="371"/>
      <c r="BZ25" s="371"/>
      <c r="CA25" s="371"/>
      <c r="CB25" s="371"/>
      <c r="CC25" s="372"/>
      <c r="CD25" s="193"/>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0"/>
      <c r="B26" s="578"/>
      <c r="C26" s="554"/>
      <c r="D26" s="555"/>
      <c r="E26" s="457" t="s">
        <v>171</v>
      </c>
      <c r="F26" s="437"/>
      <c r="G26" s="437"/>
      <c r="H26" s="437"/>
      <c r="I26" s="437"/>
      <c r="J26" s="437"/>
      <c r="K26" s="438"/>
      <c r="L26" s="458">
        <v>1</v>
      </c>
      <c r="M26" s="459"/>
      <c r="N26" s="459"/>
      <c r="O26" s="459"/>
      <c r="P26" s="501"/>
      <c r="Q26" s="458">
        <v>5440</v>
      </c>
      <c r="R26" s="459"/>
      <c r="S26" s="459"/>
      <c r="T26" s="459"/>
      <c r="U26" s="459"/>
      <c r="V26" s="501"/>
      <c r="W26" s="553"/>
      <c r="X26" s="554"/>
      <c r="Y26" s="555"/>
      <c r="Z26" s="457" t="s">
        <v>172</v>
      </c>
      <c r="AA26" s="559"/>
      <c r="AB26" s="559"/>
      <c r="AC26" s="559"/>
      <c r="AD26" s="559"/>
      <c r="AE26" s="559"/>
      <c r="AF26" s="559"/>
      <c r="AG26" s="560"/>
      <c r="AH26" s="458">
        <v>11</v>
      </c>
      <c r="AI26" s="459"/>
      <c r="AJ26" s="459"/>
      <c r="AK26" s="459"/>
      <c r="AL26" s="501"/>
      <c r="AM26" s="458">
        <v>25487</v>
      </c>
      <c r="AN26" s="459"/>
      <c r="AO26" s="459"/>
      <c r="AP26" s="459"/>
      <c r="AQ26" s="459"/>
      <c r="AR26" s="501"/>
      <c r="AS26" s="458">
        <v>2317</v>
      </c>
      <c r="AT26" s="459"/>
      <c r="AU26" s="459"/>
      <c r="AV26" s="459"/>
      <c r="AW26" s="459"/>
      <c r="AX26" s="460"/>
      <c r="AY26" s="410" t="s">
        <v>173</v>
      </c>
      <c r="AZ26" s="411"/>
      <c r="BA26" s="411"/>
      <c r="BB26" s="411"/>
      <c r="BC26" s="411"/>
      <c r="BD26" s="411"/>
      <c r="BE26" s="411"/>
      <c r="BF26" s="411"/>
      <c r="BG26" s="411"/>
      <c r="BH26" s="411"/>
      <c r="BI26" s="411"/>
      <c r="BJ26" s="411"/>
      <c r="BK26" s="411"/>
      <c r="BL26" s="411"/>
      <c r="BM26" s="412"/>
      <c r="BN26" s="407" t="s">
        <v>126</v>
      </c>
      <c r="BO26" s="408"/>
      <c r="BP26" s="408"/>
      <c r="BQ26" s="408"/>
      <c r="BR26" s="408"/>
      <c r="BS26" s="408"/>
      <c r="BT26" s="408"/>
      <c r="BU26" s="409"/>
      <c r="BV26" s="407" t="s">
        <v>126</v>
      </c>
      <c r="BW26" s="408"/>
      <c r="BX26" s="408"/>
      <c r="BY26" s="408"/>
      <c r="BZ26" s="408"/>
      <c r="CA26" s="408"/>
      <c r="CB26" s="408"/>
      <c r="CC26" s="409"/>
      <c r="CD26" s="193"/>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0"/>
      <c r="B27" s="578"/>
      <c r="C27" s="554"/>
      <c r="D27" s="555"/>
      <c r="E27" s="457" t="s">
        <v>174</v>
      </c>
      <c r="F27" s="437"/>
      <c r="G27" s="437"/>
      <c r="H27" s="437"/>
      <c r="I27" s="437"/>
      <c r="J27" s="437"/>
      <c r="K27" s="438"/>
      <c r="L27" s="458">
        <v>1</v>
      </c>
      <c r="M27" s="459"/>
      <c r="N27" s="459"/>
      <c r="O27" s="459"/>
      <c r="P27" s="501"/>
      <c r="Q27" s="458">
        <v>2340</v>
      </c>
      <c r="R27" s="459"/>
      <c r="S27" s="459"/>
      <c r="T27" s="459"/>
      <c r="U27" s="459"/>
      <c r="V27" s="501"/>
      <c r="W27" s="553"/>
      <c r="X27" s="554"/>
      <c r="Y27" s="555"/>
      <c r="Z27" s="457" t="s">
        <v>175</v>
      </c>
      <c r="AA27" s="437"/>
      <c r="AB27" s="437"/>
      <c r="AC27" s="437"/>
      <c r="AD27" s="437"/>
      <c r="AE27" s="437"/>
      <c r="AF27" s="437"/>
      <c r="AG27" s="438"/>
      <c r="AH27" s="458">
        <v>2</v>
      </c>
      <c r="AI27" s="459"/>
      <c r="AJ27" s="459"/>
      <c r="AK27" s="459"/>
      <c r="AL27" s="501"/>
      <c r="AM27" s="458" t="s">
        <v>176</v>
      </c>
      <c r="AN27" s="459"/>
      <c r="AO27" s="459"/>
      <c r="AP27" s="459"/>
      <c r="AQ27" s="459"/>
      <c r="AR27" s="501"/>
      <c r="AS27" s="458" t="s">
        <v>176</v>
      </c>
      <c r="AT27" s="459"/>
      <c r="AU27" s="459"/>
      <c r="AV27" s="459"/>
      <c r="AW27" s="459"/>
      <c r="AX27" s="460"/>
      <c r="AY27" s="502" t="s">
        <v>177</v>
      </c>
      <c r="AZ27" s="503"/>
      <c r="BA27" s="503"/>
      <c r="BB27" s="503"/>
      <c r="BC27" s="503"/>
      <c r="BD27" s="503"/>
      <c r="BE27" s="503"/>
      <c r="BF27" s="503"/>
      <c r="BG27" s="503"/>
      <c r="BH27" s="503"/>
      <c r="BI27" s="503"/>
      <c r="BJ27" s="503"/>
      <c r="BK27" s="503"/>
      <c r="BL27" s="503"/>
      <c r="BM27" s="504"/>
      <c r="BN27" s="529" t="s">
        <v>126</v>
      </c>
      <c r="BO27" s="530"/>
      <c r="BP27" s="530"/>
      <c r="BQ27" s="530"/>
      <c r="BR27" s="530"/>
      <c r="BS27" s="530"/>
      <c r="BT27" s="530"/>
      <c r="BU27" s="531"/>
      <c r="BV27" s="529" t="s">
        <v>126</v>
      </c>
      <c r="BW27" s="530"/>
      <c r="BX27" s="530"/>
      <c r="BY27" s="530"/>
      <c r="BZ27" s="530"/>
      <c r="CA27" s="530"/>
      <c r="CB27" s="530"/>
      <c r="CC27" s="531"/>
      <c r="CD27" s="195"/>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0"/>
      <c r="B28" s="578"/>
      <c r="C28" s="554"/>
      <c r="D28" s="555"/>
      <c r="E28" s="457" t="s">
        <v>178</v>
      </c>
      <c r="F28" s="437"/>
      <c r="G28" s="437"/>
      <c r="H28" s="437"/>
      <c r="I28" s="437"/>
      <c r="J28" s="437"/>
      <c r="K28" s="438"/>
      <c r="L28" s="458">
        <v>1</v>
      </c>
      <c r="M28" s="459"/>
      <c r="N28" s="459"/>
      <c r="O28" s="459"/>
      <c r="P28" s="501"/>
      <c r="Q28" s="458">
        <v>1890</v>
      </c>
      <c r="R28" s="459"/>
      <c r="S28" s="459"/>
      <c r="T28" s="459"/>
      <c r="U28" s="459"/>
      <c r="V28" s="501"/>
      <c r="W28" s="553"/>
      <c r="X28" s="554"/>
      <c r="Y28" s="555"/>
      <c r="Z28" s="457" t="s">
        <v>179</v>
      </c>
      <c r="AA28" s="437"/>
      <c r="AB28" s="437"/>
      <c r="AC28" s="437"/>
      <c r="AD28" s="437"/>
      <c r="AE28" s="437"/>
      <c r="AF28" s="437"/>
      <c r="AG28" s="438"/>
      <c r="AH28" s="458" t="s">
        <v>126</v>
      </c>
      <c r="AI28" s="459"/>
      <c r="AJ28" s="459"/>
      <c r="AK28" s="459"/>
      <c r="AL28" s="501"/>
      <c r="AM28" s="458" t="s">
        <v>126</v>
      </c>
      <c r="AN28" s="459"/>
      <c r="AO28" s="459"/>
      <c r="AP28" s="459"/>
      <c r="AQ28" s="459"/>
      <c r="AR28" s="501"/>
      <c r="AS28" s="458" t="s">
        <v>126</v>
      </c>
      <c r="AT28" s="459"/>
      <c r="AU28" s="459"/>
      <c r="AV28" s="459"/>
      <c r="AW28" s="459"/>
      <c r="AX28" s="460"/>
      <c r="AY28" s="561" t="s">
        <v>180</v>
      </c>
      <c r="AZ28" s="562"/>
      <c r="BA28" s="562"/>
      <c r="BB28" s="563"/>
      <c r="BC28" s="367" t="s">
        <v>48</v>
      </c>
      <c r="BD28" s="368"/>
      <c r="BE28" s="368"/>
      <c r="BF28" s="368"/>
      <c r="BG28" s="368"/>
      <c r="BH28" s="368"/>
      <c r="BI28" s="368"/>
      <c r="BJ28" s="368"/>
      <c r="BK28" s="368"/>
      <c r="BL28" s="368"/>
      <c r="BM28" s="369"/>
      <c r="BN28" s="370">
        <v>1117700</v>
      </c>
      <c r="BO28" s="371"/>
      <c r="BP28" s="371"/>
      <c r="BQ28" s="371"/>
      <c r="BR28" s="371"/>
      <c r="BS28" s="371"/>
      <c r="BT28" s="371"/>
      <c r="BU28" s="372"/>
      <c r="BV28" s="370">
        <v>1064158</v>
      </c>
      <c r="BW28" s="371"/>
      <c r="BX28" s="371"/>
      <c r="BY28" s="371"/>
      <c r="BZ28" s="371"/>
      <c r="CA28" s="371"/>
      <c r="CB28" s="371"/>
      <c r="CC28" s="372"/>
      <c r="CD28" s="193"/>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0"/>
      <c r="B29" s="578"/>
      <c r="C29" s="554"/>
      <c r="D29" s="555"/>
      <c r="E29" s="457" t="s">
        <v>181</v>
      </c>
      <c r="F29" s="437"/>
      <c r="G29" s="437"/>
      <c r="H29" s="437"/>
      <c r="I29" s="437"/>
      <c r="J29" s="437"/>
      <c r="K29" s="438"/>
      <c r="L29" s="458">
        <v>12</v>
      </c>
      <c r="M29" s="459"/>
      <c r="N29" s="459"/>
      <c r="O29" s="459"/>
      <c r="P29" s="501"/>
      <c r="Q29" s="458">
        <v>1710</v>
      </c>
      <c r="R29" s="459"/>
      <c r="S29" s="459"/>
      <c r="T29" s="459"/>
      <c r="U29" s="459"/>
      <c r="V29" s="501"/>
      <c r="W29" s="556"/>
      <c r="X29" s="557"/>
      <c r="Y29" s="558"/>
      <c r="Z29" s="457" t="s">
        <v>182</v>
      </c>
      <c r="AA29" s="437"/>
      <c r="AB29" s="437"/>
      <c r="AC29" s="437"/>
      <c r="AD29" s="437"/>
      <c r="AE29" s="437"/>
      <c r="AF29" s="437"/>
      <c r="AG29" s="438"/>
      <c r="AH29" s="458">
        <v>150</v>
      </c>
      <c r="AI29" s="459"/>
      <c r="AJ29" s="459"/>
      <c r="AK29" s="459"/>
      <c r="AL29" s="501"/>
      <c r="AM29" s="458">
        <v>414320</v>
      </c>
      <c r="AN29" s="459"/>
      <c r="AO29" s="459"/>
      <c r="AP29" s="459"/>
      <c r="AQ29" s="459"/>
      <c r="AR29" s="501"/>
      <c r="AS29" s="458">
        <v>2762</v>
      </c>
      <c r="AT29" s="459"/>
      <c r="AU29" s="459"/>
      <c r="AV29" s="459"/>
      <c r="AW29" s="459"/>
      <c r="AX29" s="460"/>
      <c r="AY29" s="564"/>
      <c r="AZ29" s="565"/>
      <c r="BA29" s="565"/>
      <c r="BB29" s="566"/>
      <c r="BC29" s="441" t="s">
        <v>183</v>
      </c>
      <c r="BD29" s="442"/>
      <c r="BE29" s="442"/>
      <c r="BF29" s="442"/>
      <c r="BG29" s="442"/>
      <c r="BH29" s="442"/>
      <c r="BI29" s="442"/>
      <c r="BJ29" s="442"/>
      <c r="BK29" s="442"/>
      <c r="BL29" s="442"/>
      <c r="BM29" s="443"/>
      <c r="BN29" s="407">
        <v>445568</v>
      </c>
      <c r="BO29" s="408"/>
      <c r="BP29" s="408"/>
      <c r="BQ29" s="408"/>
      <c r="BR29" s="408"/>
      <c r="BS29" s="408"/>
      <c r="BT29" s="408"/>
      <c r="BU29" s="409"/>
      <c r="BV29" s="407">
        <v>445562</v>
      </c>
      <c r="BW29" s="408"/>
      <c r="BX29" s="408"/>
      <c r="BY29" s="408"/>
      <c r="BZ29" s="408"/>
      <c r="CA29" s="408"/>
      <c r="CB29" s="408"/>
      <c r="CC29" s="409"/>
      <c r="CD29" s="195"/>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0"/>
      <c r="B30" s="579"/>
      <c r="C30" s="580"/>
      <c r="D30" s="581"/>
      <c r="E30" s="461"/>
      <c r="F30" s="462"/>
      <c r="G30" s="462"/>
      <c r="H30" s="462"/>
      <c r="I30" s="462"/>
      <c r="J30" s="462"/>
      <c r="K30" s="463"/>
      <c r="L30" s="571"/>
      <c r="M30" s="572"/>
      <c r="N30" s="572"/>
      <c r="O30" s="572"/>
      <c r="P30" s="573"/>
      <c r="Q30" s="571"/>
      <c r="R30" s="572"/>
      <c r="S30" s="572"/>
      <c r="T30" s="572"/>
      <c r="U30" s="572"/>
      <c r="V30" s="573"/>
      <c r="W30" s="574" t="s">
        <v>184</v>
      </c>
      <c r="X30" s="575"/>
      <c r="Y30" s="575"/>
      <c r="Z30" s="575"/>
      <c r="AA30" s="575"/>
      <c r="AB30" s="575"/>
      <c r="AC30" s="575"/>
      <c r="AD30" s="575"/>
      <c r="AE30" s="575"/>
      <c r="AF30" s="575"/>
      <c r="AG30" s="576"/>
      <c r="AH30" s="537">
        <v>90.2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50</v>
      </c>
      <c r="BD30" s="527"/>
      <c r="BE30" s="527"/>
      <c r="BF30" s="527"/>
      <c r="BG30" s="527"/>
      <c r="BH30" s="527"/>
      <c r="BI30" s="527"/>
      <c r="BJ30" s="527"/>
      <c r="BK30" s="527"/>
      <c r="BL30" s="527"/>
      <c r="BM30" s="528"/>
      <c r="BN30" s="529">
        <v>774058</v>
      </c>
      <c r="BO30" s="530"/>
      <c r="BP30" s="530"/>
      <c r="BQ30" s="530"/>
      <c r="BR30" s="530"/>
      <c r="BS30" s="530"/>
      <c r="BT30" s="530"/>
      <c r="BU30" s="531"/>
      <c r="BV30" s="529">
        <v>756652</v>
      </c>
      <c r="BW30" s="530"/>
      <c r="BX30" s="530"/>
      <c r="BY30" s="530"/>
      <c r="BZ30" s="530"/>
      <c r="CA30" s="530"/>
      <c r="CB30" s="530"/>
      <c r="CC30" s="531"/>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c r="A31" s="180"/>
      <c r="B31" s="202"/>
      <c r="DI31" s="203"/>
    </row>
    <row r="32" spans="1:113" ht="13.5" customHeight="1">
      <c r="A32" s="180"/>
      <c r="B32" s="204"/>
      <c r="C32" s="570" t="s">
        <v>185</v>
      </c>
      <c r="D32" s="570"/>
      <c r="E32" s="570"/>
      <c r="F32" s="570"/>
      <c r="G32" s="570"/>
      <c r="H32" s="570"/>
      <c r="I32" s="570"/>
      <c r="J32" s="570"/>
      <c r="K32" s="570"/>
      <c r="L32" s="570"/>
      <c r="M32" s="570"/>
      <c r="N32" s="570"/>
      <c r="O32" s="570"/>
      <c r="P32" s="570"/>
      <c r="Q32" s="570"/>
      <c r="R32" s="570"/>
      <c r="S32" s="570"/>
      <c r="U32" s="411" t="s">
        <v>186</v>
      </c>
      <c r="V32" s="411"/>
      <c r="W32" s="411"/>
      <c r="X32" s="411"/>
      <c r="Y32" s="411"/>
      <c r="Z32" s="411"/>
      <c r="AA32" s="411"/>
      <c r="AB32" s="411"/>
      <c r="AC32" s="411"/>
      <c r="AD32" s="411"/>
      <c r="AE32" s="411"/>
      <c r="AF32" s="411"/>
      <c r="AG32" s="411"/>
      <c r="AH32" s="411"/>
      <c r="AI32" s="411"/>
      <c r="AJ32" s="411"/>
      <c r="AK32" s="411"/>
      <c r="AM32" s="411" t="s">
        <v>187</v>
      </c>
      <c r="AN32" s="411"/>
      <c r="AO32" s="411"/>
      <c r="AP32" s="411"/>
      <c r="AQ32" s="411"/>
      <c r="AR32" s="411"/>
      <c r="AS32" s="411"/>
      <c r="AT32" s="411"/>
      <c r="AU32" s="411"/>
      <c r="AV32" s="411"/>
      <c r="AW32" s="411"/>
      <c r="AX32" s="411"/>
      <c r="AY32" s="411"/>
      <c r="AZ32" s="411"/>
      <c r="BA32" s="411"/>
      <c r="BB32" s="411"/>
      <c r="BC32" s="411"/>
      <c r="BE32" s="411" t="s">
        <v>188</v>
      </c>
      <c r="BF32" s="411"/>
      <c r="BG32" s="411"/>
      <c r="BH32" s="411"/>
      <c r="BI32" s="411"/>
      <c r="BJ32" s="411"/>
      <c r="BK32" s="411"/>
      <c r="BL32" s="411"/>
      <c r="BM32" s="411"/>
      <c r="BN32" s="411"/>
      <c r="BO32" s="411"/>
      <c r="BP32" s="411"/>
      <c r="BQ32" s="411"/>
      <c r="BR32" s="411"/>
      <c r="BS32" s="411"/>
      <c r="BT32" s="411"/>
      <c r="BU32" s="411"/>
      <c r="BW32" s="411" t="s">
        <v>189</v>
      </c>
      <c r="BX32" s="411"/>
      <c r="BY32" s="411"/>
      <c r="BZ32" s="411"/>
      <c r="CA32" s="411"/>
      <c r="CB32" s="411"/>
      <c r="CC32" s="411"/>
      <c r="CD32" s="411"/>
      <c r="CE32" s="411"/>
      <c r="CF32" s="411"/>
      <c r="CG32" s="411"/>
      <c r="CH32" s="411"/>
      <c r="CI32" s="411"/>
      <c r="CJ32" s="411"/>
      <c r="CK32" s="411"/>
      <c r="CL32" s="411"/>
      <c r="CM32" s="411"/>
      <c r="CO32" s="411" t="s">
        <v>190</v>
      </c>
      <c r="CP32" s="411"/>
      <c r="CQ32" s="411"/>
      <c r="CR32" s="411"/>
      <c r="CS32" s="411"/>
      <c r="CT32" s="411"/>
      <c r="CU32" s="411"/>
      <c r="CV32" s="411"/>
      <c r="CW32" s="411"/>
      <c r="CX32" s="411"/>
      <c r="CY32" s="411"/>
      <c r="CZ32" s="411"/>
      <c r="DA32" s="411"/>
      <c r="DB32" s="411"/>
      <c r="DC32" s="411"/>
      <c r="DD32" s="411"/>
      <c r="DE32" s="411"/>
      <c r="DI32" s="203"/>
    </row>
    <row r="33" spans="1:113" ht="13.5" customHeight="1">
      <c r="A33" s="180"/>
      <c r="B33" s="204"/>
      <c r="C33" s="431" t="s">
        <v>191</v>
      </c>
      <c r="D33" s="431"/>
      <c r="E33" s="396" t="s">
        <v>192</v>
      </c>
      <c r="F33" s="396"/>
      <c r="G33" s="396"/>
      <c r="H33" s="396"/>
      <c r="I33" s="396"/>
      <c r="J33" s="396"/>
      <c r="K33" s="396"/>
      <c r="L33" s="396"/>
      <c r="M33" s="396"/>
      <c r="N33" s="396"/>
      <c r="O33" s="396"/>
      <c r="P33" s="396"/>
      <c r="Q33" s="396"/>
      <c r="R33" s="396"/>
      <c r="S33" s="396"/>
      <c r="T33" s="205"/>
      <c r="U33" s="431" t="s">
        <v>191</v>
      </c>
      <c r="V33" s="431"/>
      <c r="W33" s="396" t="s">
        <v>192</v>
      </c>
      <c r="X33" s="396"/>
      <c r="Y33" s="396"/>
      <c r="Z33" s="396"/>
      <c r="AA33" s="396"/>
      <c r="AB33" s="396"/>
      <c r="AC33" s="396"/>
      <c r="AD33" s="396"/>
      <c r="AE33" s="396"/>
      <c r="AF33" s="396"/>
      <c r="AG33" s="396"/>
      <c r="AH33" s="396"/>
      <c r="AI33" s="396"/>
      <c r="AJ33" s="396"/>
      <c r="AK33" s="396"/>
      <c r="AL33" s="205"/>
      <c r="AM33" s="431" t="s">
        <v>191</v>
      </c>
      <c r="AN33" s="431"/>
      <c r="AO33" s="396" t="s">
        <v>192</v>
      </c>
      <c r="AP33" s="396"/>
      <c r="AQ33" s="396"/>
      <c r="AR33" s="396"/>
      <c r="AS33" s="396"/>
      <c r="AT33" s="396"/>
      <c r="AU33" s="396"/>
      <c r="AV33" s="396"/>
      <c r="AW33" s="396"/>
      <c r="AX33" s="396"/>
      <c r="AY33" s="396"/>
      <c r="AZ33" s="396"/>
      <c r="BA33" s="396"/>
      <c r="BB33" s="396"/>
      <c r="BC33" s="396"/>
      <c r="BD33" s="206"/>
      <c r="BE33" s="396" t="s">
        <v>193</v>
      </c>
      <c r="BF33" s="396"/>
      <c r="BG33" s="396" t="s">
        <v>194</v>
      </c>
      <c r="BH33" s="396"/>
      <c r="BI33" s="396"/>
      <c r="BJ33" s="396"/>
      <c r="BK33" s="396"/>
      <c r="BL33" s="396"/>
      <c r="BM33" s="396"/>
      <c r="BN33" s="396"/>
      <c r="BO33" s="396"/>
      <c r="BP33" s="396"/>
      <c r="BQ33" s="396"/>
      <c r="BR33" s="396"/>
      <c r="BS33" s="396"/>
      <c r="BT33" s="396"/>
      <c r="BU33" s="396"/>
      <c r="BV33" s="206"/>
      <c r="BW33" s="431" t="s">
        <v>193</v>
      </c>
      <c r="BX33" s="431"/>
      <c r="BY33" s="396" t="s">
        <v>195</v>
      </c>
      <c r="BZ33" s="396"/>
      <c r="CA33" s="396"/>
      <c r="CB33" s="396"/>
      <c r="CC33" s="396"/>
      <c r="CD33" s="396"/>
      <c r="CE33" s="396"/>
      <c r="CF33" s="396"/>
      <c r="CG33" s="396"/>
      <c r="CH33" s="396"/>
      <c r="CI33" s="396"/>
      <c r="CJ33" s="396"/>
      <c r="CK33" s="396"/>
      <c r="CL33" s="396"/>
      <c r="CM33" s="396"/>
      <c r="CN33" s="205"/>
      <c r="CO33" s="431" t="s">
        <v>191</v>
      </c>
      <c r="CP33" s="431"/>
      <c r="CQ33" s="396" t="s">
        <v>196</v>
      </c>
      <c r="CR33" s="396"/>
      <c r="CS33" s="396"/>
      <c r="CT33" s="396"/>
      <c r="CU33" s="396"/>
      <c r="CV33" s="396"/>
      <c r="CW33" s="396"/>
      <c r="CX33" s="396"/>
      <c r="CY33" s="396"/>
      <c r="CZ33" s="396"/>
      <c r="DA33" s="396"/>
      <c r="DB33" s="396"/>
      <c r="DC33" s="396"/>
      <c r="DD33" s="396"/>
      <c r="DE33" s="396"/>
      <c r="DF33" s="205"/>
      <c r="DG33" s="596" t="s">
        <v>197</v>
      </c>
      <c r="DH33" s="596"/>
      <c r="DI33" s="207"/>
    </row>
    <row r="34" spans="1:113" ht="32.25" customHeight="1">
      <c r="A34" s="180"/>
      <c r="B34" s="204"/>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0"/>
      <c r="U34" s="597">
        <f>IF(W34="","",MAX(C34:D43)+1)</f>
        <v>4</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0"/>
      <c r="AM34" s="597">
        <f>IF(AO34="","",MAX(C34:D43,U34:V43)+1)</f>
        <v>10</v>
      </c>
      <c r="AN34" s="597"/>
      <c r="AO34" s="598" t="str">
        <f>IF('各会計、関係団体の財政状況及び健全化判断比率'!B34="","",'各会計、関係団体の財政状況及び健全化判断比率'!B34)</f>
        <v>上水道事業会計</v>
      </c>
      <c r="AP34" s="598"/>
      <c r="AQ34" s="598"/>
      <c r="AR34" s="598"/>
      <c r="AS34" s="598"/>
      <c r="AT34" s="598"/>
      <c r="AU34" s="598"/>
      <c r="AV34" s="598"/>
      <c r="AW34" s="598"/>
      <c r="AX34" s="598"/>
      <c r="AY34" s="598"/>
      <c r="AZ34" s="598"/>
      <c r="BA34" s="598"/>
      <c r="BB34" s="598"/>
      <c r="BC34" s="598"/>
      <c r="BD34" s="180"/>
      <c r="BE34" s="597">
        <f>IF(BG34="","",MAX(C34:D43,U34:V43,AM34:AN43)+1)</f>
        <v>11</v>
      </c>
      <c r="BF34" s="597"/>
      <c r="BG34" s="598" t="str">
        <f>IF('各会計、関係団体の財政状況及び健全化判断比率'!B35="","",'各会計、関係団体の財政状況及び健全化判断比率'!B35)</f>
        <v>簡易水道事業会計</v>
      </c>
      <c r="BH34" s="598"/>
      <c r="BI34" s="598"/>
      <c r="BJ34" s="598"/>
      <c r="BK34" s="598"/>
      <c r="BL34" s="598"/>
      <c r="BM34" s="598"/>
      <c r="BN34" s="598"/>
      <c r="BO34" s="598"/>
      <c r="BP34" s="598"/>
      <c r="BQ34" s="598"/>
      <c r="BR34" s="598"/>
      <c r="BS34" s="598"/>
      <c r="BT34" s="598"/>
      <c r="BU34" s="598"/>
      <c r="BV34" s="180"/>
      <c r="BW34" s="597">
        <f>IF(BY34="","",MAX(C34:D43,U34:V43,AM34:AN43,BE34:BF43)+1)</f>
        <v>16</v>
      </c>
      <c r="BX34" s="597"/>
      <c r="BY34" s="598" t="str">
        <f>IF('各会計、関係団体の財政状況及び健全化判断比率'!B68="","",'各会計、関係団体の財政状況及び健全化判断比率'!B68)</f>
        <v>愛媛県市町総合事務組合（退職手当事業分）</v>
      </c>
      <c r="BZ34" s="598"/>
      <c r="CA34" s="598"/>
      <c r="CB34" s="598"/>
      <c r="CC34" s="598"/>
      <c r="CD34" s="598"/>
      <c r="CE34" s="598"/>
      <c r="CF34" s="598"/>
      <c r="CG34" s="598"/>
      <c r="CH34" s="598"/>
      <c r="CI34" s="598"/>
      <c r="CJ34" s="598"/>
      <c r="CK34" s="598"/>
      <c r="CL34" s="598"/>
      <c r="CM34" s="598"/>
      <c r="CN34" s="180"/>
      <c r="CO34" s="597">
        <f>IF(CQ34="","",MAX(C34:D43,U34:V43,AM34:AN43,BE34:BF43,BW34:BX43)+1)</f>
        <v>25</v>
      </c>
      <c r="CP34" s="597"/>
      <c r="CQ34" s="598" t="str">
        <f>IF('各会計、関係団体の財政状況及び健全化判断比率'!BS7="","",'各会計、関係団体の財政状況及び健全化判断比率'!BS7)</f>
        <v>いわぎ物産センター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7"/>
    </row>
    <row r="35" spans="1:113" ht="32.25" customHeight="1">
      <c r="A35" s="180"/>
      <c r="B35" s="204"/>
      <c r="C35" s="597">
        <f>IF(E35="","",C34+1)</f>
        <v>2</v>
      </c>
      <c r="D35" s="597"/>
      <c r="E35" s="598" t="str">
        <f>IF('各会計、関係団体の財政状況及び健全化判断比率'!B8="","",'各会計、関係団体の財政状況及び健全化判断比率'!B8)</f>
        <v>ＣＡＴＶ事業会計</v>
      </c>
      <c r="F35" s="598"/>
      <c r="G35" s="598"/>
      <c r="H35" s="598"/>
      <c r="I35" s="598"/>
      <c r="J35" s="598"/>
      <c r="K35" s="598"/>
      <c r="L35" s="598"/>
      <c r="M35" s="598"/>
      <c r="N35" s="598"/>
      <c r="O35" s="598"/>
      <c r="P35" s="598"/>
      <c r="Q35" s="598"/>
      <c r="R35" s="598"/>
      <c r="S35" s="598"/>
      <c r="T35" s="180"/>
      <c r="U35" s="597">
        <f>IF(W35="","",U34+1)</f>
        <v>5</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0"/>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0"/>
      <c r="BE35" s="597">
        <f t="shared" ref="BE35:BE43" si="1">IF(BG35="","",BE34+1)</f>
        <v>12</v>
      </c>
      <c r="BF35" s="597"/>
      <c r="BG35" s="598" t="str">
        <f>IF('各会計、関係団体の財政状況及び健全化判断比率'!B36="","",'各会計、関係団体の財政状況及び健全化判断比率'!B36)</f>
        <v>公共下水道事業会計</v>
      </c>
      <c r="BH35" s="598"/>
      <c r="BI35" s="598"/>
      <c r="BJ35" s="598"/>
      <c r="BK35" s="598"/>
      <c r="BL35" s="598"/>
      <c r="BM35" s="598"/>
      <c r="BN35" s="598"/>
      <c r="BO35" s="598"/>
      <c r="BP35" s="598"/>
      <c r="BQ35" s="598"/>
      <c r="BR35" s="598"/>
      <c r="BS35" s="598"/>
      <c r="BT35" s="598"/>
      <c r="BU35" s="598"/>
      <c r="BV35" s="180"/>
      <c r="BW35" s="597">
        <f t="shared" ref="BW35:BW43" si="2">IF(BY35="","",BW34+1)</f>
        <v>17</v>
      </c>
      <c r="BX35" s="597"/>
      <c r="BY35" s="598" t="str">
        <f>IF('各会計、関係団体の財政状況及び健全化判断比率'!B69="","",'各会計、関係団体の財政状況及び健全化判断比率'!B69)</f>
        <v>愛媛県市町総合事務組合（消防補償事業分）</v>
      </c>
      <c r="BZ35" s="598"/>
      <c r="CA35" s="598"/>
      <c r="CB35" s="598"/>
      <c r="CC35" s="598"/>
      <c r="CD35" s="598"/>
      <c r="CE35" s="598"/>
      <c r="CF35" s="598"/>
      <c r="CG35" s="598"/>
      <c r="CH35" s="598"/>
      <c r="CI35" s="598"/>
      <c r="CJ35" s="598"/>
      <c r="CK35" s="598"/>
      <c r="CL35" s="598"/>
      <c r="CM35" s="598"/>
      <c r="CN35" s="180"/>
      <c r="CO35" s="597">
        <f t="shared" ref="CO35:CO43" si="3">IF(CQ35="","",CO34+1)</f>
        <v>26</v>
      </c>
      <c r="CP35" s="597"/>
      <c r="CQ35" s="598" t="str">
        <f>IF('各会計、関係団体の財政状況及び健全化判断比率'!BS8="","",'各会計、関係団体の財政状況及び健全化判断比率'!BS8)</f>
        <v>株式会社いきなスポレク</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7"/>
    </row>
    <row r="36" spans="1:113" ht="32.25" customHeight="1">
      <c r="A36" s="180"/>
      <c r="B36" s="204"/>
      <c r="C36" s="597">
        <f>IF(E36="","",C35+1)</f>
        <v>3</v>
      </c>
      <c r="D36" s="597"/>
      <c r="E36" s="598" t="str">
        <f>IF('各会計、関係団体の財政状況及び健全化判断比率'!B9="","",'各会計、関係団体の財政状況及び健全化判断比率'!B9)</f>
        <v>へき地出張診療所事業会計</v>
      </c>
      <c r="F36" s="598"/>
      <c r="G36" s="598"/>
      <c r="H36" s="598"/>
      <c r="I36" s="598"/>
      <c r="J36" s="598"/>
      <c r="K36" s="598"/>
      <c r="L36" s="598"/>
      <c r="M36" s="598"/>
      <c r="N36" s="598"/>
      <c r="O36" s="598"/>
      <c r="P36" s="598"/>
      <c r="Q36" s="598"/>
      <c r="R36" s="598"/>
      <c r="S36" s="598"/>
      <c r="T36" s="180"/>
      <c r="U36" s="597">
        <f t="shared" ref="U36:U43" si="4">IF(W36="","",U35+1)</f>
        <v>6</v>
      </c>
      <c r="V36" s="597"/>
      <c r="W36" s="598" t="str">
        <f>IF('各会計、関係団体の財政状況及び健全化判断比率'!B30="","",'各会計、関係団体の財政状況及び健全化判断比率'!B30)</f>
        <v>介護サービス事業会計</v>
      </c>
      <c r="X36" s="598"/>
      <c r="Y36" s="598"/>
      <c r="Z36" s="598"/>
      <c r="AA36" s="598"/>
      <c r="AB36" s="598"/>
      <c r="AC36" s="598"/>
      <c r="AD36" s="598"/>
      <c r="AE36" s="598"/>
      <c r="AF36" s="598"/>
      <c r="AG36" s="598"/>
      <c r="AH36" s="598"/>
      <c r="AI36" s="598"/>
      <c r="AJ36" s="598"/>
      <c r="AK36" s="598"/>
      <c r="AL36" s="180"/>
      <c r="AM36" s="597" t="str">
        <f t="shared" si="0"/>
        <v/>
      </c>
      <c r="AN36" s="597"/>
      <c r="AO36" s="598"/>
      <c r="AP36" s="598"/>
      <c r="AQ36" s="598"/>
      <c r="AR36" s="598"/>
      <c r="AS36" s="598"/>
      <c r="AT36" s="598"/>
      <c r="AU36" s="598"/>
      <c r="AV36" s="598"/>
      <c r="AW36" s="598"/>
      <c r="AX36" s="598"/>
      <c r="AY36" s="598"/>
      <c r="AZ36" s="598"/>
      <c r="BA36" s="598"/>
      <c r="BB36" s="598"/>
      <c r="BC36" s="598"/>
      <c r="BD36" s="180"/>
      <c r="BE36" s="597">
        <f t="shared" si="1"/>
        <v>13</v>
      </c>
      <c r="BF36" s="597"/>
      <c r="BG36" s="598" t="str">
        <f>IF('各会計、関係団体の財政状況及び健全化判断比率'!B37="","",'各会計、関係団体の財政状況及び健全化判断比率'!B37)</f>
        <v>農業集落排水事業会計</v>
      </c>
      <c r="BH36" s="598"/>
      <c r="BI36" s="598"/>
      <c r="BJ36" s="598"/>
      <c r="BK36" s="598"/>
      <c r="BL36" s="598"/>
      <c r="BM36" s="598"/>
      <c r="BN36" s="598"/>
      <c r="BO36" s="598"/>
      <c r="BP36" s="598"/>
      <c r="BQ36" s="598"/>
      <c r="BR36" s="598"/>
      <c r="BS36" s="598"/>
      <c r="BT36" s="598"/>
      <c r="BU36" s="598"/>
      <c r="BV36" s="180"/>
      <c r="BW36" s="597">
        <f t="shared" si="2"/>
        <v>18</v>
      </c>
      <c r="BX36" s="597"/>
      <c r="BY36" s="598" t="str">
        <f>IF('各会計、関係団体の財政状況及び健全化判断比率'!B70="","",'各会計、関係団体の財政状況及び健全化判断比率'!B70)</f>
        <v>愛媛県市町総合事務組合（交通災害事業分）</v>
      </c>
      <c r="BZ36" s="598"/>
      <c r="CA36" s="598"/>
      <c r="CB36" s="598"/>
      <c r="CC36" s="598"/>
      <c r="CD36" s="598"/>
      <c r="CE36" s="598"/>
      <c r="CF36" s="598"/>
      <c r="CG36" s="598"/>
      <c r="CH36" s="598"/>
      <c r="CI36" s="598"/>
      <c r="CJ36" s="598"/>
      <c r="CK36" s="598"/>
      <c r="CL36" s="598"/>
      <c r="CM36" s="598"/>
      <c r="CN36" s="180"/>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7"/>
    </row>
    <row r="37" spans="1:113" ht="32.25" customHeight="1">
      <c r="A37" s="180"/>
      <c r="B37" s="204"/>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0"/>
      <c r="U37" s="597">
        <f t="shared" si="4"/>
        <v>7</v>
      </c>
      <c r="V37" s="597"/>
      <c r="W37" s="598" t="str">
        <f>IF('各会計、関係団体の財政状況及び健全化判断比率'!B31="","",'各会計、関係団体の財政状況及び健全化判断比率'!B31)</f>
        <v>国民健康保険診療所事業会計</v>
      </c>
      <c r="X37" s="598"/>
      <c r="Y37" s="598"/>
      <c r="Z37" s="598"/>
      <c r="AA37" s="598"/>
      <c r="AB37" s="598"/>
      <c r="AC37" s="598"/>
      <c r="AD37" s="598"/>
      <c r="AE37" s="598"/>
      <c r="AF37" s="598"/>
      <c r="AG37" s="598"/>
      <c r="AH37" s="598"/>
      <c r="AI37" s="598"/>
      <c r="AJ37" s="598"/>
      <c r="AK37" s="598"/>
      <c r="AL37" s="180"/>
      <c r="AM37" s="597" t="str">
        <f t="shared" si="0"/>
        <v/>
      </c>
      <c r="AN37" s="597"/>
      <c r="AO37" s="598"/>
      <c r="AP37" s="598"/>
      <c r="AQ37" s="598"/>
      <c r="AR37" s="598"/>
      <c r="AS37" s="598"/>
      <c r="AT37" s="598"/>
      <c r="AU37" s="598"/>
      <c r="AV37" s="598"/>
      <c r="AW37" s="598"/>
      <c r="AX37" s="598"/>
      <c r="AY37" s="598"/>
      <c r="AZ37" s="598"/>
      <c r="BA37" s="598"/>
      <c r="BB37" s="598"/>
      <c r="BC37" s="598"/>
      <c r="BD37" s="180"/>
      <c r="BE37" s="597">
        <f t="shared" si="1"/>
        <v>14</v>
      </c>
      <c r="BF37" s="597"/>
      <c r="BG37" s="598" t="str">
        <f>IF('各会計、関係団体の財政状況及び健全化判断比率'!B38="","",'各会計、関係団体の財政状況及び健全化判断比率'!B38)</f>
        <v>浄化槽事業会計</v>
      </c>
      <c r="BH37" s="598"/>
      <c r="BI37" s="598"/>
      <c r="BJ37" s="598"/>
      <c r="BK37" s="598"/>
      <c r="BL37" s="598"/>
      <c r="BM37" s="598"/>
      <c r="BN37" s="598"/>
      <c r="BO37" s="598"/>
      <c r="BP37" s="598"/>
      <c r="BQ37" s="598"/>
      <c r="BR37" s="598"/>
      <c r="BS37" s="598"/>
      <c r="BT37" s="598"/>
      <c r="BU37" s="598"/>
      <c r="BV37" s="180"/>
      <c r="BW37" s="597">
        <f t="shared" si="2"/>
        <v>19</v>
      </c>
      <c r="BX37" s="597"/>
      <c r="BY37" s="598" t="str">
        <f>IF('各会計、関係団体の財政状況及び健全化判断比率'!B71="","",'各会計、関係団体の財政状況及び健全化判断比率'!B71)</f>
        <v>愛媛県市町総合事務組合（自治会館事業分）</v>
      </c>
      <c r="BZ37" s="598"/>
      <c r="CA37" s="598"/>
      <c r="CB37" s="598"/>
      <c r="CC37" s="598"/>
      <c r="CD37" s="598"/>
      <c r="CE37" s="598"/>
      <c r="CF37" s="598"/>
      <c r="CG37" s="598"/>
      <c r="CH37" s="598"/>
      <c r="CI37" s="598"/>
      <c r="CJ37" s="598"/>
      <c r="CK37" s="598"/>
      <c r="CL37" s="598"/>
      <c r="CM37" s="598"/>
      <c r="CN37" s="180"/>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7"/>
    </row>
    <row r="38" spans="1:113" ht="32.25" customHeight="1">
      <c r="A38" s="180"/>
      <c r="B38" s="204"/>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0"/>
      <c r="U38" s="597">
        <f t="shared" si="4"/>
        <v>8</v>
      </c>
      <c r="V38" s="597"/>
      <c r="W38" s="598" t="str">
        <f>IF('各会計、関係団体の財政状況及び健全化判断比率'!B32="","",'各会計、関係団体の財政状況及び健全化判断比率'!B32)</f>
        <v>特別養護老人ホーム事業会計</v>
      </c>
      <c r="X38" s="598"/>
      <c r="Y38" s="598"/>
      <c r="Z38" s="598"/>
      <c r="AA38" s="598"/>
      <c r="AB38" s="598"/>
      <c r="AC38" s="598"/>
      <c r="AD38" s="598"/>
      <c r="AE38" s="598"/>
      <c r="AF38" s="598"/>
      <c r="AG38" s="598"/>
      <c r="AH38" s="598"/>
      <c r="AI38" s="598"/>
      <c r="AJ38" s="598"/>
      <c r="AK38" s="598"/>
      <c r="AL38" s="180"/>
      <c r="AM38" s="597" t="str">
        <f t="shared" si="0"/>
        <v/>
      </c>
      <c r="AN38" s="597"/>
      <c r="AO38" s="598"/>
      <c r="AP38" s="598"/>
      <c r="AQ38" s="598"/>
      <c r="AR38" s="598"/>
      <c r="AS38" s="598"/>
      <c r="AT38" s="598"/>
      <c r="AU38" s="598"/>
      <c r="AV38" s="598"/>
      <c r="AW38" s="598"/>
      <c r="AX38" s="598"/>
      <c r="AY38" s="598"/>
      <c r="AZ38" s="598"/>
      <c r="BA38" s="598"/>
      <c r="BB38" s="598"/>
      <c r="BC38" s="598"/>
      <c r="BD38" s="180"/>
      <c r="BE38" s="597">
        <f t="shared" si="1"/>
        <v>15</v>
      </c>
      <c r="BF38" s="597"/>
      <c r="BG38" s="598" t="str">
        <f>IF('各会計、関係団体の財政状況及び健全化判断比率'!B39="","",'各会計、関係団体の財政状況及び健全化判断比率'!B39)</f>
        <v>船舶事業会計</v>
      </c>
      <c r="BH38" s="598"/>
      <c r="BI38" s="598"/>
      <c r="BJ38" s="598"/>
      <c r="BK38" s="598"/>
      <c r="BL38" s="598"/>
      <c r="BM38" s="598"/>
      <c r="BN38" s="598"/>
      <c r="BO38" s="598"/>
      <c r="BP38" s="598"/>
      <c r="BQ38" s="598"/>
      <c r="BR38" s="598"/>
      <c r="BS38" s="598"/>
      <c r="BT38" s="598"/>
      <c r="BU38" s="598"/>
      <c r="BV38" s="180"/>
      <c r="BW38" s="597">
        <f t="shared" si="2"/>
        <v>20</v>
      </c>
      <c r="BX38" s="597"/>
      <c r="BY38" s="598" t="str">
        <f>IF('各会計、関係団体の財政状況及び健全化判断比率'!B72="","",'各会計、関係団体の財政状況及び健全化判断比率'!B72)</f>
        <v>愛媛県市町総合事務組合（議員公務災害事業分）</v>
      </c>
      <c r="BZ38" s="598"/>
      <c r="CA38" s="598"/>
      <c r="CB38" s="598"/>
      <c r="CC38" s="598"/>
      <c r="CD38" s="598"/>
      <c r="CE38" s="598"/>
      <c r="CF38" s="598"/>
      <c r="CG38" s="598"/>
      <c r="CH38" s="598"/>
      <c r="CI38" s="598"/>
      <c r="CJ38" s="598"/>
      <c r="CK38" s="598"/>
      <c r="CL38" s="598"/>
      <c r="CM38" s="598"/>
      <c r="CN38" s="180"/>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7"/>
    </row>
    <row r="39" spans="1:113" ht="32.25" customHeight="1">
      <c r="A39" s="180"/>
      <c r="B39" s="204"/>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0"/>
      <c r="U39" s="597">
        <f t="shared" si="4"/>
        <v>9</v>
      </c>
      <c r="V39" s="597"/>
      <c r="W39" s="598" t="str">
        <f>IF('各会計、関係団体の財政状況及び健全化判断比率'!B33="","",'各会計、関係団体の財政状況及び健全化判断比率'!B33)</f>
        <v>後期高齢者医療事業会計</v>
      </c>
      <c r="X39" s="598"/>
      <c r="Y39" s="598"/>
      <c r="Z39" s="598"/>
      <c r="AA39" s="598"/>
      <c r="AB39" s="598"/>
      <c r="AC39" s="598"/>
      <c r="AD39" s="598"/>
      <c r="AE39" s="598"/>
      <c r="AF39" s="598"/>
      <c r="AG39" s="598"/>
      <c r="AH39" s="598"/>
      <c r="AI39" s="598"/>
      <c r="AJ39" s="598"/>
      <c r="AK39" s="598"/>
      <c r="AL39" s="180"/>
      <c r="AM39" s="597" t="str">
        <f t="shared" si="0"/>
        <v/>
      </c>
      <c r="AN39" s="597"/>
      <c r="AO39" s="598"/>
      <c r="AP39" s="598"/>
      <c r="AQ39" s="598"/>
      <c r="AR39" s="598"/>
      <c r="AS39" s="598"/>
      <c r="AT39" s="598"/>
      <c r="AU39" s="598"/>
      <c r="AV39" s="598"/>
      <c r="AW39" s="598"/>
      <c r="AX39" s="598"/>
      <c r="AY39" s="598"/>
      <c r="AZ39" s="598"/>
      <c r="BA39" s="598"/>
      <c r="BB39" s="598"/>
      <c r="BC39" s="598"/>
      <c r="BD39" s="180"/>
      <c r="BE39" s="597" t="str">
        <f t="shared" si="1"/>
        <v/>
      </c>
      <c r="BF39" s="597"/>
      <c r="BG39" s="598"/>
      <c r="BH39" s="598"/>
      <c r="BI39" s="598"/>
      <c r="BJ39" s="598"/>
      <c r="BK39" s="598"/>
      <c r="BL39" s="598"/>
      <c r="BM39" s="598"/>
      <c r="BN39" s="598"/>
      <c r="BO39" s="598"/>
      <c r="BP39" s="598"/>
      <c r="BQ39" s="598"/>
      <c r="BR39" s="598"/>
      <c r="BS39" s="598"/>
      <c r="BT39" s="598"/>
      <c r="BU39" s="598"/>
      <c r="BV39" s="180"/>
      <c r="BW39" s="597">
        <f t="shared" si="2"/>
        <v>21</v>
      </c>
      <c r="BX39" s="597"/>
      <c r="BY39" s="598" t="str">
        <f>IF('各会計、関係団体の財政状況及び健全化判断比率'!B73="","",'各会計、関係団体の財政状況及び健全化判断比率'!B73)</f>
        <v>愛媛県市町総合事務組合（共通経費分）</v>
      </c>
      <c r="BZ39" s="598"/>
      <c r="CA39" s="598"/>
      <c r="CB39" s="598"/>
      <c r="CC39" s="598"/>
      <c r="CD39" s="598"/>
      <c r="CE39" s="598"/>
      <c r="CF39" s="598"/>
      <c r="CG39" s="598"/>
      <c r="CH39" s="598"/>
      <c r="CI39" s="598"/>
      <c r="CJ39" s="598"/>
      <c r="CK39" s="598"/>
      <c r="CL39" s="598"/>
      <c r="CM39" s="598"/>
      <c r="CN39" s="180"/>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7"/>
    </row>
    <row r="40" spans="1:113" ht="32.25" customHeight="1">
      <c r="A40" s="180"/>
      <c r="B40" s="204"/>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0"/>
      <c r="U40" s="597" t="str">
        <f t="shared" si="4"/>
        <v/>
      </c>
      <c r="V40" s="597"/>
      <c r="W40" s="598"/>
      <c r="X40" s="598"/>
      <c r="Y40" s="598"/>
      <c r="Z40" s="598"/>
      <c r="AA40" s="598"/>
      <c r="AB40" s="598"/>
      <c r="AC40" s="598"/>
      <c r="AD40" s="598"/>
      <c r="AE40" s="598"/>
      <c r="AF40" s="598"/>
      <c r="AG40" s="598"/>
      <c r="AH40" s="598"/>
      <c r="AI40" s="598"/>
      <c r="AJ40" s="598"/>
      <c r="AK40" s="598"/>
      <c r="AL40" s="180"/>
      <c r="AM40" s="597" t="str">
        <f t="shared" si="0"/>
        <v/>
      </c>
      <c r="AN40" s="597"/>
      <c r="AO40" s="598"/>
      <c r="AP40" s="598"/>
      <c r="AQ40" s="598"/>
      <c r="AR40" s="598"/>
      <c r="AS40" s="598"/>
      <c r="AT40" s="598"/>
      <c r="AU40" s="598"/>
      <c r="AV40" s="598"/>
      <c r="AW40" s="598"/>
      <c r="AX40" s="598"/>
      <c r="AY40" s="598"/>
      <c r="AZ40" s="598"/>
      <c r="BA40" s="598"/>
      <c r="BB40" s="598"/>
      <c r="BC40" s="598"/>
      <c r="BD40" s="180"/>
      <c r="BE40" s="597" t="str">
        <f t="shared" si="1"/>
        <v/>
      </c>
      <c r="BF40" s="597"/>
      <c r="BG40" s="598"/>
      <c r="BH40" s="598"/>
      <c r="BI40" s="598"/>
      <c r="BJ40" s="598"/>
      <c r="BK40" s="598"/>
      <c r="BL40" s="598"/>
      <c r="BM40" s="598"/>
      <c r="BN40" s="598"/>
      <c r="BO40" s="598"/>
      <c r="BP40" s="598"/>
      <c r="BQ40" s="598"/>
      <c r="BR40" s="598"/>
      <c r="BS40" s="598"/>
      <c r="BT40" s="598"/>
      <c r="BU40" s="598"/>
      <c r="BV40" s="180"/>
      <c r="BW40" s="597">
        <f t="shared" si="2"/>
        <v>22</v>
      </c>
      <c r="BX40" s="597"/>
      <c r="BY40" s="598" t="str">
        <f>IF('各会計、関係団体の財政状況及び健全化判断比率'!B74="","",'各会計、関係団体の財政状況及び健全化判断比率'!B74)</f>
        <v>愛媛地方税滞納整理機構</v>
      </c>
      <c r="BZ40" s="598"/>
      <c r="CA40" s="598"/>
      <c r="CB40" s="598"/>
      <c r="CC40" s="598"/>
      <c r="CD40" s="598"/>
      <c r="CE40" s="598"/>
      <c r="CF40" s="598"/>
      <c r="CG40" s="598"/>
      <c r="CH40" s="598"/>
      <c r="CI40" s="598"/>
      <c r="CJ40" s="598"/>
      <c r="CK40" s="598"/>
      <c r="CL40" s="598"/>
      <c r="CM40" s="598"/>
      <c r="CN40" s="180"/>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7"/>
    </row>
    <row r="41" spans="1:113" ht="32.25" customHeight="1">
      <c r="A41" s="180"/>
      <c r="B41" s="204"/>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0"/>
      <c r="U41" s="597" t="str">
        <f t="shared" si="4"/>
        <v/>
      </c>
      <c r="V41" s="597"/>
      <c r="W41" s="598"/>
      <c r="X41" s="598"/>
      <c r="Y41" s="598"/>
      <c r="Z41" s="598"/>
      <c r="AA41" s="598"/>
      <c r="AB41" s="598"/>
      <c r="AC41" s="598"/>
      <c r="AD41" s="598"/>
      <c r="AE41" s="598"/>
      <c r="AF41" s="598"/>
      <c r="AG41" s="598"/>
      <c r="AH41" s="598"/>
      <c r="AI41" s="598"/>
      <c r="AJ41" s="598"/>
      <c r="AK41" s="598"/>
      <c r="AL41" s="180"/>
      <c r="AM41" s="597" t="str">
        <f t="shared" si="0"/>
        <v/>
      </c>
      <c r="AN41" s="597"/>
      <c r="AO41" s="598"/>
      <c r="AP41" s="598"/>
      <c r="AQ41" s="598"/>
      <c r="AR41" s="598"/>
      <c r="AS41" s="598"/>
      <c r="AT41" s="598"/>
      <c r="AU41" s="598"/>
      <c r="AV41" s="598"/>
      <c r="AW41" s="598"/>
      <c r="AX41" s="598"/>
      <c r="AY41" s="598"/>
      <c r="AZ41" s="598"/>
      <c r="BA41" s="598"/>
      <c r="BB41" s="598"/>
      <c r="BC41" s="598"/>
      <c r="BD41" s="180"/>
      <c r="BE41" s="597" t="str">
        <f t="shared" si="1"/>
        <v/>
      </c>
      <c r="BF41" s="597"/>
      <c r="BG41" s="598"/>
      <c r="BH41" s="598"/>
      <c r="BI41" s="598"/>
      <c r="BJ41" s="598"/>
      <c r="BK41" s="598"/>
      <c r="BL41" s="598"/>
      <c r="BM41" s="598"/>
      <c r="BN41" s="598"/>
      <c r="BO41" s="598"/>
      <c r="BP41" s="598"/>
      <c r="BQ41" s="598"/>
      <c r="BR41" s="598"/>
      <c r="BS41" s="598"/>
      <c r="BT41" s="598"/>
      <c r="BU41" s="598"/>
      <c r="BV41" s="180"/>
      <c r="BW41" s="597">
        <f t="shared" si="2"/>
        <v>23</v>
      </c>
      <c r="BX41" s="597"/>
      <c r="BY41" s="598" t="str">
        <f>IF('各会計、関係団体の財政状況及び健全化判断比率'!B75="","",'各会計、関係団体の財政状況及び健全化判断比率'!B75)</f>
        <v>愛媛県後期高齢者医療広域連合（一般会計）</v>
      </c>
      <c r="BZ41" s="598"/>
      <c r="CA41" s="598"/>
      <c r="CB41" s="598"/>
      <c r="CC41" s="598"/>
      <c r="CD41" s="598"/>
      <c r="CE41" s="598"/>
      <c r="CF41" s="598"/>
      <c r="CG41" s="598"/>
      <c r="CH41" s="598"/>
      <c r="CI41" s="598"/>
      <c r="CJ41" s="598"/>
      <c r="CK41" s="598"/>
      <c r="CL41" s="598"/>
      <c r="CM41" s="598"/>
      <c r="CN41" s="180"/>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7"/>
    </row>
    <row r="42" spans="1:113" ht="32.25" customHeight="1">
      <c r="B42" s="204"/>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0"/>
      <c r="U42" s="597" t="str">
        <f t="shared" si="4"/>
        <v/>
      </c>
      <c r="V42" s="597"/>
      <c r="W42" s="598"/>
      <c r="X42" s="598"/>
      <c r="Y42" s="598"/>
      <c r="Z42" s="598"/>
      <c r="AA42" s="598"/>
      <c r="AB42" s="598"/>
      <c r="AC42" s="598"/>
      <c r="AD42" s="598"/>
      <c r="AE42" s="598"/>
      <c r="AF42" s="598"/>
      <c r="AG42" s="598"/>
      <c r="AH42" s="598"/>
      <c r="AI42" s="598"/>
      <c r="AJ42" s="598"/>
      <c r="AK42" s="598"/>
      <c r="AL42" s="180"/>
      <c r="AM42" s="597" t="str">
        <f t="shared" si="0"/>
        <v/>
      </c>
      <c r="AN42" s="597"/>
      <c r="AO42" s="598"/>
      <c r="AP42" s="598"/>
      <c r="AQ42" s="598"/>
      <c r="AR42" s="598"/>
      <c r="AS42" s="598"/>
      <c r="AT42" s="598"/>
      <c r="AU42" s="598"/>
      <c r="AV42" s="598"/>
      <c r="AW42" s="598"/>
      <c r="AX42" s="598"/>
      <c r="AY42" s="598"/>
      <c r="AZ42" s="598"/>
      <c r="BA42" s="598"/>
      <c r="BB42" s="598"/>
      <c r="BC42" s="598"/>
      <c r="BD42" s="180"/>
      <c r="BE42" s="597" t="str">
        <f t="shared" si="1"/>
        <v/>
      </c>
      <c r="BF42" s="597"/>
      <c r="BG42" s="598"/>
      <c r="BH42" s="598"/>
      <c r="BI42" s="598"/>
      <c r="BJ42" s="598"/>
      <c r="BK42" s="598"/>
      <c r="BL42" s="598"/>
      <c r="BM42" s="598"/>
      <c r="BN42" s="598"/>
      <c r="BO42" s="598"/>
      <c r="BP42" s="598"/>
      <c r="BQ42" s="598"/>
      <c r="BR42" s="598"/>
      <c r="BS42" s="598"/>
      <c r="BT42" s="598"/>
      <c r="BU42" s="598"/>
      <c r="BV42" s="180"/>
      <c r="BW42" s="597">
        <f t="shared" si="2"/>
        <v>24</v>
      </c>
      <c r="BX42" s="597"/>
      <c r="BY42" s="598" t="str">
        <f>IF('各会計、関係団体の財政状況及び健全化判断比率'!B76="","",'各会計、関係団体の財政状況及び健全化判断比率'!B76)</f>
        <v>愛媛県後期高齢者医療広域連合（後期高齢者医療特別会計）</v>
      </c>
      <c r="BZ42" s="598"/>
      <c r="CA42" s="598"/>
      <c r="CB42" s="598"/>
      <c r="CC42" s="598"/>
      <c r="CD42" s="598"/>
      <c r="CE42" s="598"/>
      <c r="CF42" s="598"/>
      <c r="CG42" s="598"/>
      <c r="CH42" s="598"/>
      <c r="CI42" s="598"/>
      <c r="CJ42" s="598"/>
      <c r="CK42" s="598"/>
      <c r="CL42" s="598"/>
      <c r="CM42" s="598"/>
      <c r="CN42" s="180"/>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7"/>
    </row>
    <row r="43" spans="1:113" ht="32.25" customHeight="1">
      <c r="B43" s="204"/>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0"/>
      <c r="U43" s="597" t="str">
        <f t="shared" si="4"/>
        <v/>
      </c>
      <c r="V43" s="597"/>
      <c r="W43" s="598"/>
      <c r="X43" s="598"/>
      <c r="Y43" s="598"/>
      <c r="Z43" s="598"/>
      <c r="AA43" s="598"/>
      <c r="AB43" s="598"/>
      <c r="AC43" s="598"/>
      <c r="AD43" s="598"/>
      <c r="AE43" s="598"/>
      <c r="AF43" s="598"/>
      <c r="AG43" s="598"/>
      <c r="AH43" s="598"/>
      <c r="AI43" s="598"/>
      <c r="AJ43" s="598"/>
      <c r="AK43" s="598"/>
      <c r="AL43" s="180"/>
      <c r="AM43" s="597" t="str">
        <f t="shared" si="0"/>
        <v/>
      </c>
      <c r="AN43" s="597"/>
      <c r="AO43" s="598"/>
      <c r="AP43" s="598"/>
      <c r="AQ43" s="598"/>
      <c r="AR43" s="598"/>
      <c r="AS43" s="598"/>
      <c r="AT43" s="598"/>
      <c r="AU43" s="598"/>
      <c r="AV43" s="598"/>
      <c r="AW43" s="598"/>
      <c r="AX43" s="598"/>
      <c r="AY43" s="598"/>
      <c r="AZ43" s="598"/>
      <c r="BA43" s="598"/>
      <c r="BB43" s="598"/>
      <c r="BC43" s="598"/>
      <c r="BD43" s="180"/>
      <c r="BE43" s="597" t="str">
        <f t="shared" si="1"/>
        <v/>
      </c>
      <c r="BF43" s="597"/>
      <c r="BG43" s="598"/>
      <c r="BH43" s="598"/>
      <c r="BI43" s="598"/>
      <c r="BJ43" s="598"/>
      <c r="BK43" s="598"/>
      <c r="BL43" s="598"/>
      <c r="BM43" s="598"/>
      <c r="BN43" s="598"/>
      <c r="BO43" s="598"/>
      <c r="BP43" s="598"/>
      <c r="BQ43" s="598"/>
      <c r="BR43" s="598"/>
      <c r="BS43" s="598"/>
      <c r="BT43" s="598"/>
      <c r="BU43" s="598"/>
      <c r="BV43" s="180"/>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0"/>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7"/>
    </row>
    <row r="44" spans="1:113" ht="13.5" customHeight="1" thickBot="1">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row r="46" spans="1:113">
      <c r="B46" s="211" t="s">
        <v>198</v>
      </c>
      <c r="E46" s="600" t="s">
        <v>199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204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205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206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SiMLXJJWjgW3G86fm1s0b18WsajTMl3IWTnVQMKeHi3YSxGxbQcHDVWaZ28VJvTPtNRi4edgJCpeYxCbkeX3Yg==" saltValue="7moWMOjUWpBSE7EEuW/4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54" t="s">
        <v>548</v>
      </c>
      <c r="D34" s="1154"/>
      <c r="E34" s="1155"/>
      <c r="F34" s="32">
        <v>13.12</v>
      </c>
      <c r="G34" s="33">
        <v>12.48</v>
      </c>
      <c r="H34" s="33">
        <v>12.52</v>
      </c>
      <c r="I34" s="33">
        <v>13.36</v>
      </c>
      <c r="J34" s="34">
        <v>15.79</v>
      </c>
      <c r="K34" s="22"/>
      <c r="L34" s="22"/>
      <c r="M34" s="22"/>
      <c r="N34" s="22"/>
      <c r="O34" s="22"/>
      <c r="P34" s="22"/>
    </row>
    <row r="35" spans="1:16" ht="39" customHeight="1">
      <c r="A35" s="22"/>
      <c r="B35" s="35"/>
      <c r="C35" s="1148" t="s">
        <v>549</v>
      </c>
      <c r="D35" s="1149"/>
      <c r="E35" s="1150"/>
      <c r="F35" s="36">
        <v>1.96</v>
      </c>
      <c r="G35" s="37">
        <v>1.75</v>
      </c>
      <c r="H35" s="37">
        <v>1.08</v>
      </c>
      <c r="I35" s="37">
        <v>3.05</v>
      </c>
      <c r="J35" s="38">
        <v>1.74</v>
      </c>
      <c r="K35" s="22"/>
      <c r="L35" s="22"/>
      <c r="M35" s="22"/>
      <c r="N35" s="22"/>
      <c r="O35" s="22"/>
      <c r="P35" s="22"/>
    </row>
    <row r="36" spans="1:16" ht="39" customHeight="1">
      <c r="A36" s="22"/>
      <c r="B36" s="35"/>
      <c r="C36" s="1148" t="s">
        <v>550</v>
      </c>
      <c r="D36" s="1149"/>
      <c r="E36" s="1150"/>
      <c r="F36" s="36">
        <v>2.72</v>
      </c>
      <c r="G36" s="37">
        <v>1.89</v>
      </c>
      <c r="H36" s="37">
        <v>1.27</v>
      </c>
      <c r="I36" s="37">
        <v>1.39</v>
      </c>
      <c r="J36" s="38">
        <v>0.96</v>
      </c>
      <c r="K36" s="22"/>
      <c r="L36" s="22"/>
      <c r="M36" s="22"/>
      <c r="N36" s="22"/>
      <c r="O36" s="22"/>
      <c r="P36" s="22"/>
    </row>
    <row r="37" spans="1:16" ht="39" customHeight="1">
      <c r="A37" s="22"/>
      <c r="B37" s="35"/>
      <c r="C37" s="1148" t="s">
        <v>551</v>
      </c>
      <c r="D37" s="1149"/>
      <c r="E37" s="1150"/>
      <c r="F37" s="36">
        <v>0.09</v>
      </c>
      <c r="G37" s="37">
        <v>0.17</v>
      </c>
      <c r="H37" s="37">
        <v>0.4</v>
      </c>
      <c r="I37" s="37">
        <v>0.25</v>
      </c>
      <c r="J37" s="38">
        <v>0.43</v>
      </c>
      <c r="K37" s="22"/>
      <c r="L37" s="22"/>
      <c r="M37" s="22"/>
      <c r="N37" s="22"/>
      <c r="O37" s="22"/>
      <c r="P37" s="22"/>
    </row>
    <row r="38" spans="1:16" ht="39" customHeight="1">
      <c r="A38" s="22"/>
      <c r="B38" s="35"/>
      <c r="C38" s="1148" t="s">
        <v>552</v>
      </c>
      <c r="D38" s="1149"/>
      <c r="E38" s="1150"/>
      <c r="F38" s="36">
        <v>0.6</v>
      </c>
      <c r="G38" s="37">
        <v>0.48</v>
      </c>
      <c r="H38" s="37">
        <v>0.41</v>
      </c>
      <c r="I38" s="37">
        <v>0.26</v>
      </c>
      <c r="J38" s="38">
        <v>0.36</v>
      </c>
      <c r="K38" s="22"/>
      <c r="L38" s="22"/>
      <c r="M38" s="22"/>
      <c r="N38" s="22"/>
      <c r="O38" s="22"/>
      <c r="P38" s="22"/>
    </row>
    <row r="39" spans="1:16" ht="39" customHeight="1">
      <c r="A39" s="22"/>
      <c r="B39" s="35"/>
      <c r="C39" s="1148" t="s">
        <v>553</v>
      </c>
      <c r="D39" s="1149"/>
      <c r="E39" s="1150"/>
      <c r="F39" s="36">
        <v>0.06</v>
      </c>
      <c r="G39" s="37">
        <v>0.05</v>
      </c>
      <c r="H39" s="37">
        <v>0.05</v>
      </c>
      <c r="I39" s="37">
        <v>0.04</v>
      </c>
      <c r="J39" s="38">
        <v>0.05</v>
      </c>
      <c r="K39" s="22"/>
      <c r="L39" s="22"/>
      <c r="M39" s="22"/>
      <c r="N39" s="22"/>
      <c r="O39" s="22"/>
      <c r="P39" s="22"/>
    </row>
    <row r="40" spans="1:16" ht="39" customHeight="1">
      <c r="A40" s="22"/>
      <c r="B40" s="35"/>
      <c r="C40" s="1148" t="s">
        <v>554</v>
      </c>
      <c r="D40" s="1149"/>
      <c r="E40" s="1150"/>
      <c r="F40" s="36">
        <v>0.02</v>
      </c>
      <c r="G40" s="37">
        <v>0.02</v>
      </c>
      <c r="H40" s="37">
        <v>0.02</v>
      </c>
      <c r="I40" s="37">
        <v>0.02</v>
      </c>
      <c r="J40" s="38">
        <v>0.02</v>
      </c>
      <c r="K40" s="22"/>
      <c r="L40" s="22"/>
      <c r="M40" s="22"/>
      <c r="N40" s="22"/>
      <c r="O40" s="22"/>
      <c r="P40" s="22"/>
    </row>
    <row r="41" spans="1:16" ht="39" customHeight="1">
      <c r="A41" s="22"/>
      <c r="B41" s="35"/>
      <c r="C41" s="1148" t="s">
        <v>555</v>
      </c>
      <c r="D41" s="1149"/>
      <c r="E41" s="1150"/>
      <c r="F41" s="36">
        <v>0.02</v>
      </c>
      <c r="G41" s="37">
        <v>0.02</v>
      </c>
      <c r="H41" s="37">
        <v>0.21</v>
      </c>
      <c r="I41" s="37">
        <v>0.03</v>
      </c>
      <c r="J41" s="38">
        <v>0.02</v>
      </c>
      <c r="K41" s="22"/>
      <c r="L41" s="22"/>
      <c r="M41" s="22"/>
      <c r="N41" s="22"/>
      <c r="O41" s="22"/>
      <c r="P41" s="22"/>
    </row>
    <row r="42" spans="1:16" ht="39" customHeight="1">
      <c r="A42" s="22"/>
      <c r="B42" s="39"/>
      <c r="C42" s="1148" t="s">
        <v>556</v>
      </c>
      <c r="D42" s="1149"/>
      <c r="E42" s="1150"/>
      <c r="F42" s="36" t="s">
        <v>500</v>
      </c>
      <c r="G42" s="37" t="s">
        <v>500</v>
      </c>
      <c r="H42" s="37" t="s">
        <v>500</v>
      </c>
      <c r="I42" s="37" t="s">
        <v>500</v>
      </c>
      <c r="J42" s="38" t="s">
        <v>500</v>
      </c>
      <c r="K42" s="22"/>
      <c r="L42" s="22"/>
      <c r="M42" s="22"/>
      <c r="N42" s="22"/>
      <c r="O42" s="22"/>
      <c r="P42" s="22"/>
    </row>
    <row r="43" spans="1:16" ht="39" customHeight="1" thickBot="1">
      <c r="A43" s="22"/>
      <c r="B43" s="40"/>
      <c r="C43" s="1151" t="s">
        <v>557</v>
      </c>
      <c r="D43" s="1152"/>
      <c r="E43" s="1153"/>
      <c r="F43" s="41">
        <v>0.15</v>
      </c>
      <c r="G43" s="42">
        <v>0.12</v>
      </c>
      <c r="H43" s="42">
        <v>0.3</v>
      </c>
      <c r="I43" s="42">
        <v>0.1</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MXzk6qxWJaZiP8C9wl4r7L6Cn2W+kRXR97EfPG6kXQkSkSshsZIM0YLde6IwiO1JTEgktgaSslMjQk/7lH4g==" saltValue="UHXCo2hwubtrP5LceKdi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56" t="s">
        <v>10</v>
      </c>
      <c r="C45" s="1157"/>
      <c r="D45" s="58"/>
      <c r="E45" s="1162" t="s">
        <v>11</v>
      </c>
      <c r="F45" s="1162"/>
      <c r="G45" s="1162"/>
      <c r="H45" s="1162"/>
      <c r="I45" s="1162"/>
      <c r="J45" s="1163"/>
      <c r="K45" s="59">
        <v>1260</v>
      </c>
      <c r="L45" s="60">
        <v>1287</v>
      </c>
      <c r="M45" s="60">
        <v>1235</v>
      </c>
      <c r="N45" s="60">
        <v>1173</v>
      </c>
      <c r="O45" s="61">
        <v>1188</v>
      </c>
      <c r="P45" s="48"/>
      <c r="Q45" s="48"/>
      <c r="R45" s="48"/>
      <c r="S45" s="48"/>
      <c r="T45" s="48"/>
      <c r="U45" s="48"/>
    </row>
    <row r="46" spans="1:21" ht="30.75" customHeight="1">
      <c r="A46" s="48"/>
      <c r="B46" s="1158"/>
      <c r="C46" s="1159"/>
      <c r="D46" s="62"/>
      <c r="E46" s="1164" t="s">
        <v>12</v>
      </c>
      <c r="F46" s="1164"/>
      <c r="G46" s="1164"/>
      <c r="H46" s="1164"/>
      <c r="I46" s="1164"/>
      <c r="J46" s="1165"/>
      <c r="K46" s="63" t="s">
        <v>500</v>
      </c>
      <c r="L46" s="64" t="s">
        <v>500</v>
      </c>
      <c r="M46" s="64" t="s">
        <v>500</v>
      </c>
      <c r="N46" s="64" t="s">
        <v>500</v>
      </c>
      <c r="O46" s="65" t="s">
        <v>500</v>
      </c>
      <c r="P46" s="48"/>
      <c r="Q46" s="48"/>
      <c r="R46" s="48"/>
      <c r="S46" s="48"/>
      <c r="T46" s="48"/>
      <c r="U46" s="48"/>
    </row>
    <row r="47" spans="1:21" ht="30.75" customHeight="1">
      <c r="A47" s="48"/>
      <c r="B47" s="1158"/>
      <c r="C47" s="1159"/>
      <c r="D47" s="62"/>
      <c r="E47" s="1164" t="s">
        <v>13</v>
      </c>
      <c r="F47" s="1164"/>
      <c r="G47" s="1164"/>
      <c r="H47" s="1164"/>
      <c r="I47" s="1164"/>
      <c r="J47" s="1165"/>
      <c r="K47" s="63" t="s">
        <v>500</v>
      </c>
      <c r="L47" s="64" t="s">
        <v>500</v>
      </c>
      <c r="M47" s="64" t="s">
        <v>500</v>
      </c>
      <c r="N47" s="64" t="s">
        <v>500</v>
      </c>
      <c r="O47" s="65" t="s">
        <v>500</v>
      </c>
      <c r="P47" s="48"/>
      <c r="Q47" s="48"/>
      <c r="R47" s="48"/>
      <c r="S47" s="48"/>
      <c r="T47" s="48"/>
      <c r="U47" s="48"/>
    </row>
    <row r="48" spans="1:21" ht="30.75" customHeight="1">
      <c r="A48" s="48"/>
      <c r="B48" s="1158"/>
      <c r="C48" s="1159"/>
      <c r="D48" s="62"/>
      <c r="E48" s="1164" t="s">
        <v>14</v>
      </c>
      <c r="F48" s="1164"/>
      <c r="G48" s="1164"/>
      <c r="H48" s="1164"/>
      <c r="I48" s="1164"/>
      <c r="J48" s="1165"/>
      <c r="K48" s="63">
        <v>250</v>
      </c>
      <c r="L48" s="64">
        <v>256</v>
      </c>
      <c r="M48" s="64">
        <v>255</v>
      </c>
      <c r="N48" s="64">
        <v>265</v>
      </c>
      <c r="O48" s="65">
        <v>248</v>
      </c>
      <c r="P48" s="48"/>
      <c r="Q48" s="48"/>
      <c r="R48" s="48"/>
      <c r="S48" s="48"/>
      <c r="T48" s="48"/>
      <c r="U48" s="48"/>
    </row>
    <row r="49" spans="1:21" ht="30.75" customHeight="1">
      <c r="A49" s="48"/>
      <c r="B49" s="1158"/>
      <c r="C49" s="1159"/>
      <c r="D49" s="62"/>
      <c r="E49" s="1164" t="s">
        <v>15</v>
      </c>
      <c r="F49" s="1164"/>
      <c r="G49" s="1164"/>
      <c r="H49" s="1164"/>
      <c r="I49" s="1164"/>
      <c r="J49" s="1165"/>
      <c r="K49" s="63" t="s">
        <v>500</v>
      </c>
      <c r="L49" s="64" t="s">
        <v>500</v>
      </c>
      <c r="M49" s="64" t="s">
        <v>500</v>
      </c>
      <c r="N49" s="64" t="s">
        <v>500</v>
      </c>
      <c r="O49" s="65" t="s">
        <v>500</v>
      </c>
      <c r="P49" s="48"/>
      <c r="Q49" s="48"/>
      <c r="R49" s="48"/>
      <c r="S49" s="48"/>
      <c r="T49" s="48"/>
      <c r="U49" s="48"/>
    </row>
    <row r="50" spans="1:21" ht="30.75" customHeight="1">
      <c r="A50" s="48"/>
      <c r="B50" s="1158"/>
      <c r="C50" s="1159"/>
      <c r="D50" s="62"/>
      <c r="E50" s="1164" t="s">
        <v>16</v>
      </c>
      <c r="F50" s="1164"/>
      <c r="G50" s="1164"/>
      <c r="H50" s="1164"/>
      <c r="I50" s="1164"/>
      <c r="J50" s="1165"/>
      <c r="K50" s="63" t="s">
        <v>500</v>
      </c>
      <c r="L50" s="64" t="s">
        <v>500</v>
      </c>
      <c r="M50" s="64" t="s">
        <v>500</v>
      </c>
      <c r="N50" s="64" t="s">
        <v>500</v>
      </c>
      <c r="O50" s="65" t="s">
        <v>500</v>
      </c>
      <c r="P50" s="48"/>
      <c r="Q50" s="48"/>
      <c r="R50" s="48"/>
      <c r="S50" s="48"/>
      <c r="T50" s="48"/>
      <c r="U50" s="48"/>
    </row>
    <row r="51" spans="1:21" ht="30.75" customHeight="1">
      <c r="A51" s="48"/>
      <c r="B51" s="1160"/>
      <c r="C51" s="1161"/>
      <c r="D51" s="66"/>
      <c r="E51" s="1164" t="s">
        <v>17</v>
      </c>
      <c r="F51" s="1164"/>
      <c r="G51" s="1164"/>
      <c r="H51" s="1164"/>
      <c r="I51" s="1164"/>
      <c r="J51" s="1165"/>
      <c r="K51" s="63" t="s">
        <v>500</v>
      </c>
      <c r="L51" s="64" t="s">
        <v>500</v>
      </c>
      <c r="M51" s="64" t="s">
        <v>500</v>
      </c>
      <c r="N51" s="64" t="s">
        <v>500</v>
      </c>
      <c r="O51" s="65" t="s">
        <v>500</v>
      </c>
      <c r="P51" s="48"/>
      <c r="Q51" s="48"/>
      <c r="R51" s="48"/>
      <c r="S51" s="48"/>
      <c r="T51" s="48"/>
      <c r="U51" s="48"/>
    </row>
    <row r="52" spans="1:21" ht="30.75" customHeight="1">
      <c r="A52" s="48"/>
      <c r="B52" s="1166" t="s">
        <v>18</v>
      </c>
      <c r="C52" s="1167"/>
      <c r="D52" s="66"/>
      <c r="E52" s="1164" t="s">
        <v>19</v>
      </c>
      <c r="F52" s="1164"/>
      <c r="G52" s="1164"/>
      <c r="H52" s="1164"/>
      <c r="I52" s="1164"/>
      <c r="J52" s="1165"/>
      <c r="K52" s="63">
        <v>1134</v>
      </c>
      <c r="L52" s="64">
        <v>1133</v>
      </c>
      <c r="M52" s="64">
        <v>1077</v>
      </c>
      <c r="N52" s="64">
        <v>1021</v>
      </c>
      <c r="O52" s="65">
        <v>977</v>
      </c>
      <c r="P52" s="48"/>
      <c r="Q52" s="48"/>
      <c r="R52" s="48"/>
      <c r="S52" s="48"/>
      <c r="T52" s="48"/>
      <c r="U52" s="48"/>
    </row>
    <row r="53" spans="1:21" ht="30.75" customHeight="1" thickBot="1">
      <c r="A53" s="48"/>
      <c r="B53" s="1168" t="s">
        <v>20</v>
      </c>
      <c r="C53" s="1169"/>
      <c r="D53" s="67"/>
      <c r="E53" s="1170" t="s">
        <v>21</v>
      </c>
      <c r="F53" s="1170"/>
      <c r="G53" s="1170"/>
      <c r="H53" s="1170"/>
      <c r="I53" s="1170"/>
      <c r="J53" s="1171"/>
      <c r="K53" s="68">
        <v>376</v>
      </c>
      <c r="L53" s="69">
        <v>410</v>
      </c>
      <c r="M53" s="69">
        <v>413</v>
      </c>
      <c r="N53" s="69">
        <v>417</v>
      </c>
      <c r="O53" s="70">
        <v>459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558</v>
      </c>
      <c r="P56" s="48"/>
      <c r="Q56" s="48"/>
      <c r="R56" s="48"/>
      <c r="S56" s="48"/>
      <c r="T56" s="48"/>
      <c r="U56" s="48"/>
    </row>
    <row r="57" spans="1:21" ht="31.5" customHeight="1" thickBot="1">
      <c r="A57" s="48"/>
      <c r="B57" s="76"/>
      <c r="C57" s="77"/>
      <c r="D57" s="77"/>
      <c r="E57" s="78"/>
      <c r="F57" s="78"/>
      <c r="G57" s="78"/>
      <c r="H57" s="78"/>
      <c r="I57" s="78"/>
      <c r="J57" s="79" t="s">
        <v>2</v>
      </c>
      <c r="K57" s="80" t="s">
        <v>559</v>
      </c>
      <c r="L57" s="81" t="s">
        <v>560</v>
      </c>
      <c r="M57" s="81" t="s">
        <v>561</v>
      </c>
      <c r="N57" s="81" t="s">
        <v>562</v>
      </c>
      <c r="O57" s="82" t="s">
        <v>563</v>
      </c>
      <c r="P57" s="48"/>
      <c r="Q57" s="48"/>
      <c r="R57" s="48"/>
      <c r="S57" s="48"/>
      <c r="T57" s="48"/>
      <c r="U57" s="48"/>
    </row>
    <row r="58" spans="1:21" ht="31.5" customHeight="1">
      <c r="B58" s="1172" t="s">
        <v>25</v>
      </c>
      <c r="C58" s="1173"/>
      <c r="D58" s="1178" t="s">
        <v>26</v>
      </c>
      <c r="E58" s="1179"/>
      <c r="F58" s="1179"/>
      <c r="G58" s="1179"/>
      <c r="H58" s="1179"/>
      <c r="I58" s="1179"/>
      <c r="J58" s="1180"/>
      <c r="K58" s="83" t="s">
        <v>565</v>
      </c>
      <c r="L58" s="84" t="s">
        <v>565</v>
      </c>
      <c r="M58" s="84" t="s">
        <v>565</v>
      </c>
      <c r="N58" s="84" t="s">
        <v>565</v>
      </c>
      <c r="O58" s="85" t="s">
        <v>565</v>
      </c>
    </row>
    <row r="59" spans="1:21" ht="31.5" customHeight="1">
      <c r="B59" s="1174"/>
      <c r="C59" s="1175"/>
      <c r="D59" s="1181" t="s">
        <v>27</v>
      </c>
      <c r="E59" s="1182"/>
      <c r="F59" s="1182"/>
      <c r="G59" s="1182"/>
      <c r="H59" s="1182"/>
      <c r="I59" s="1182"/>
      <c r="J59" s="1183"/>
      <c r="K59" s="86" t="s">
        <v>565</v>
      </c>
      <c r="L59" s="87" t="s">
        <v>565</v>
      </c>
      <c r="M59" s="87" t="s">
        <v>565</v>
      </c>
      <c r="N59" s="87" t="s">
        <v>565</v>
      </c>
      <c r="O59" s="88" t="s">
        <v>565</v>
      </c>
    </row>
    <row r="60" spans="1:21" ht="31.5" customHeight="1" thickBot="1">
      <c r="B60" s="1176"/>
      <c r="C60" s="1177"/>
      <c r="D60" s="1184" t="s">
        <v>28</v>
      </c>
      <c r="E60" s="1185"/>
      <c r="F60" s="1185"/>
      <c r="G60" s="1185"/>
      <c r="H60" s="1185"/>
      <c r="I60" s="1185"/>
      <c r="J60" s="1186"/>
      <c r="K60" s="89" t="s">
        <v>565</v>
      </c>
      <c r="L60" s="90" t="s">
        <v>565</v>
      </c>
      <c r="M60" s="90" t="s">
        <v>565</v>
      </c>
      <c r="N60" s="90" t="s">
        <v>565</v>
      </c>
      <c r="O60" s="91" t="s">
        <v>565</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8plxB3xBicpLl1UlGSJTeSwO+g2qSvHyTzE9X/hJJmR9IdY4qkEKqjLcidbutdyRZHleP0z5S2CptdQySsc7g==" saltValue="jh4B2jk2rM28vrWlQfNv1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540</v>
      </c>
      <c r="J40" s="103" t="s">
        <v>541</v>
      </c>
      <c r="K40" s="103" t="s">
        <v>542</v>
      </c>
      <c r="L40" s="103" t="s">
        <v>543</v>
      </c>
      <c r="M40" s="104" t="s">
        <v>544</v>
      </c>
    </row>
    <row r="41" spans="2:13" ht="27.75" customHeight="1">
      <c r="B41" s="1187" t="s">
        <v>31</v>
      </c>
      <c r="C41" s="1188"/>
      <c r="D41" s="105"/>
      <c r="E41" s="1193" t="s">
        <v>32</v>
      </c>
      <c r="F41" s="1193"/>
      <c r="G41" s="1193"/>
      <c r="H41" s="1194"/>
      <c r="I41" s="355">
        <v>10688</v>
      </c>
      <c r="J41" s="356">
        <v>10263</v>
      </c>
      <c r="K41" s="356">
        <v>9981</v>
      </c>
      <c r="L41" s="356">
        <v>9777</v>
      </c>
      <c r="M41" s="357">
        <v>9004</v>
      </c>
    </row>
    <row r="42" spans="2:13" ht="27.75" customHeight="1">
      <c r="B42" s="1189"/>
      <c r="C42" s="1190"/>
      <c r="D42" s="106"/>
      <c r="E42" s="1195" t="s">
        <v>33</v>
      </c>
      <c r="F42" s="1195"/>
      <c r="G42" s="1195"/>
      <c r="H42" s="1196"/>
      <c r="I42" s="358" t="s">
        <v>500</v>
      </c>
      <c r="J42" s="359" t="s">
        <v>500</v>
      </c>
      <c r="K42" s="359" t="s">
        <v>500</v>
      </c>
      <c r="L42" s="359" t="s">
        <v>500</v>
      </c>
      <c r="M42" s="360" t="s">
        <v>500</v>
      </c>
    </row>
    <row r="43" spans="2:13" ht="27.75" customHeight="1">
      <c r="B43" s="1189"/>
      <c r="C43" s="1190"/>
      <c r="D43" s="106"/>
      <c r="E43" s="1195" t="s">
        <v>34</v>
      </c>
      <c r="F43" s="1195"/>
      <c r="G43" s="1195"/>
      <c r="H43" s="1196"/>
      <c r="I43" s="358">
        <v>2225</v>
      </c>
      <c r="J43" s="359">
        <v>2082</v>
      </c>
      <c r="K43" s="359">
        <v>1971</v>
      </c>
      <c r="L43" s="359">
        <v>1817</v>
      </c>
      <c r="M43" s="360">
        <v>1650</v>
      </c>
    </row>
    <row r="44" spans="2:13" ht="27.75" customHeight="1">
      <c r="B44" s="1189"/>
      <c r="C44" s="1190"/>
      <c r="D44" s="106"/>
      <c r="E44" s="1195" t="s">
        <v>35</v>
      </c>
      <c r="F44" s="1195"/>
      <c r="G44" s="1195"/>
      <c r="H44" s="1196"/>
      <c r="I44" s="358" t="s">
        <v>500</v>
      </c>
      <c r="J44" s="359" t="s">
        <v>500</v>
      </c>
      <c r="K44" s="359" t="s">
        <v>500</v>
      </c>
      <c r="L44" s="359" t="s">
        <v>500</v>
      </c>
      <c r="M44" s="360" t="s">
        <v>500</v>
      </c>
    </row>
    <row r="45" spans="2:13" ht="27.75" customHeight="1">
      <c r="B45" s="1189"/>
      <c r="C45" s="1190"/>
      <c r="D45" s="106"/>
      <c r="E45" s="1195" t="s">
        <v>36</v>
      </c>
      <c r="F45" s="1195"/>
      <c r="G45" s="1195"/>
      <c r="H45" s="1196"/>
      <c r="I45" s="358">
        <v>474</v>
      </c>
      <c r="J45" s="359">
        <v>391</v>
      </c>
      <c r="K45" s="359">
        <v>315</v>
      </c>
      <c r="L45" s="359">
        <v>297</v>
      </c>
      <c r="M45" s="360">
        <v>271</v>
      </c>
    </row>
    <row r="46" spans="2:13" ht="27.75" customHeight="1">
      <c r="B46" s="1189"/>
      <c r="C46" s="1190"/>
      <c r="D46" s="107"/>
      <c r="E46" s="1195" t="s">
        <v>37</v>
      </c>
      <c r="F46" s="1195"/>
      <c r="G46" s="1195"/>
      <c r="H46" s="1196"/>
      <c r="I46" s="358" t="s">
        <v>500</v>
      </c>
      <c r="J46" s="359" t="s">
        <v>500</v>
      </c>
      <c r="K46" s="359" t="s">
        <v>500</v>
      </c>
      <c r="L46" s="359" t="s">
        <v>500</v>
      </c>
      <c r="M46" s="360" t="s">
        <v>500</v>
      </c>
    </row>
    <row r="47" spans="2:13" ht="27.75" customHeight="1">
      <c r="B47" s="1189"/>
      <c r="C47" s="1190"/>
      <c r="D47" s="108"/>
      <c r="E47" s="1197" t="s">
        <v>38</v>
      </c>
      <c r="F47" s="1198"/>
      <c r="G47" s="1198"/>
      <c r="H47" s="1199"/>
      <c r="I47" s="358" t="s">
        <v>500</v>
      </c>
      <c r="J47" s="359" t="s">
        <v>500</v>
      </c>
      <c r="K47" s="359" t="s">
        <v>500</v>
      </c>
      <c r="L47" s="359" t="s">
        <v>500</v>
      </c>
      <c r="M47" s="360" t="s">
        <v>500</v>
      </c>
    </row>
    <row r="48" spans="2:13" ht="27.75" customHeight="1">
      <c r="B48" s="1189"/>
      <c r="C48" s="1190"/>
      <c r="D48" s="106"/>
      <c r="E48" s="1195" t="s">
        <v>39</v>
      </c>
      <c r="F48" s="1195"/>
      <c r="G48" s="1195"/>
      <c r="H48" s="1196"/>
      <c r="I48" s="358" t="s">
        <v>500</v>
      </c>
      <c r="J48" s="359" t="s">
        <v>500</v>
      </c>
      <c r="K48" s="359" t="s">
        <v>500</v>
      </c>
      <c r="L48" s="359" t="s">
        <v>500</v>
      </c>
      <c r="M48" s="360" t="s">
        <v>500</v>
      </c>
    </row>
    <row r="49" spans="2:13" ht="27.75" customHeight="1">
      <c r="B49" s="1191"/>
      <c r="C49" s="1192"/>
      <c r="D49" s="106"/>
      <c r="E49" s="1195" t="s">
        <v>40</v>
      </c>
      <c r="F49" s="1195"/>
      <c r="G49" s="1195"/>
      <c r="H49" s="1196"/>
      <c r="I49" s="358" t="s">
        <v>500</v>
      </c>
      <c r="J49" s="359" t="s">
        <v>500</v>
      </c>
      <c r="K49" s="359" t="s">
        <v>500</v>
      </c>
      <c r="L49" s="359" t="s">
        <v>500</v>
      </c>
      <c r="M49" s="360" t="s">
        <v>500</v>
      </c>
    </row>
    <row r="50" spans="2:13" ht="27.75" customHeight="1">
      <c r="B50" s="1200" t="s">
        <v>41</v>
      </c>
      <c r="C50" s="1201"/>
      <c r="D50" s="109"/>
      <c r="E50" s="1195" t="s">
        <v>42</v>
      </c>
      <c r="F50" s="1195"/>
      <c r="G50" s="1195"/>
      <c r="H50" s="1196"/>
      <c r="I50" s="358">
        <v>2761</v>
      </c>
      <c r="J50" s="359">
        <v>2380</v>
      </c>
      <c r="K50" s="359">
        <v>2084</v>
      </c>
      <c r="L50" s="359">
        <v>2136</v>
      </c>
      <c r="M50" s="360">
        <v>2213</v>
      </c>
    </row>
    <row r="51" spans="2:13" ht="27.75" customHeight="1">
      <c r="B51" s="1189"/>
      <c r="C51" s="1190"/>
      <c r="D51" s="106"/>
      <c r="E51" s="1195" t="s">
        <v>43</v>
      </c>
      <c r="F51" s="1195"/>
      <c r="G51" s="1195"/>
      <c r="H51" s="1196"/>
      <c r="I51" s="358">
        <v>1251</v>
      </c>
      <c r="J51" s="359">
        <v>1159</v>
      </c>
      <c r="K51" s="359">
        <v>1078</v>
      </c>
      <c r="L51" s="359">
        <v>983</v>
      </c>
      <c r="M51" s="360">
        <v>889</v>
      </c>
    </row>
    <row r="52" spans="2:13" ht="27.75" customHeight="1">
      <c r="B52" s="1191"/>
      <c r="C52" s="1192"/>
      <c r="D52" s="106"/>
      <c r="E52" s="1195" t="s">
        <v>44</v>
      </c>
      <c r="F52" s="1195"/>
      <c r="G52" s="1195"/>
      <c r="H52" s="1196"/>
      <c r="I52" s="358">
        <v>8468</v>
      </c>
      <c r="J52" s="359">
        <v>7855</v>
      </c>
      <c r="K52" s="359">
        <v>7690</v>
      </c>
      <c r="L52" s="359">
        <v>7442</v>
      </c>
      <c r="M52" s="360">
        <v>6887</v>
      </c>
    </row>
    <row r="53" spans="2:13" ht="27.75" customHeight="1" thickBot="1">
      <c r="B53" s="1202" t="s">
        <v>20</v>
      </c>
      <c r="C53" s="1203"/>
      <c r="D53" s="110"/>
      <c r="E53" s="1204" t="s">
        <v>45</v>
      </c>
      <c r="F53" s="1204"/>
      <c r="G53" s="1204"/>
      <c r="H53" s="1205"/>
      <c r="I53" s="361">
        <v>906</v>
      </c>
      <c r="J53" s="362">
        <v>1342</v>
      </c>
      <c r="K53" s="362">
        <v>1415</v>
      </c>
      <c r="L53" s="362">
        <v>1330</v>
      </c>
      <c r="M53" s="363">
        <v>935</v>
      </c>
    </row>
    <row r="54" spans="2:13" ht="27.75" customHeight="1">
      <c r="B54" s="111" t="s">
        <v>46</v>
      </c>
      <c r="C54" s="112"/>
      <c r="D54" s="112"/>
      <c r="E54" s="113"/>
      <c r="F54" s="113"/>
      <c r="G54" s="113"/>
      <c r="H54" s="113"/>
      <c r="I54" s="114"/>
      <c r="J54" s="114"/>
      <c r="K54" s="114"/>
      <c r="L54" s="114"/>
      <c r="M54" s="114"/>
    </row>
    <row r="55" spans="2:13"/>
  </sheetData>
  <sheetProtection algorithmName="SHA-512" hashValue="WpwxSkCEb2wkOBZcEObkVuSbYrKf+IvATpL/7ZilXMxWF+GgSGT8FQAphybSLtHgWi8ivG4Xmq5FO4LbmUDaTA==" saltValue="1/rR2AbRgGZiVPbHJOgQ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47</v>
      </c>
    </row>
    <row r="54" spans="2:8" ht="29.25" customHeight="1" thickBot="1">
      <c r="B54" s="116" t="s">
        <v>1</v>
      </c>
      <c r="C54" s="117"/>
      <c r="D54" s="117"/>
      <c r="E54" s="118" t="s">
        <v>2</v>
      </c>
      <c r="F54" s="119" t="s">
        <v>542</v>
      </c>
      <c r="G54" s="119" t="s">
        <v>543</v>
      </c>
      <c r="H54" s="120" t="s">
        <v>544</v>
      </c>
    </row>
    <row r="55" spans="2:8" ht="52.5" customHeight="1">
      <c r="B55" s="121"/>
      <c r="C55" s="1214" t="s">
        <v>48</v>
      </c>
      <c r="D55" s="1214"/>
      <c r="E55" s="1215"/>
      <c r="F55" s="122">
        <v>1064</v>
      </c>
      <c r="G55" s="122">
        <v>1064</v>
      </c>
      <c r="H55" s="123">
        <v>1118</v>
      </c>
    </row>
    <row r="56" spans="2:8" ht="52.5" customHeight="1">
      <c r="B56" s="124"/>
      <c r="C56" s="1216" t="s">
        <v>49</v>
      </c>
      <c r="D56" s="1216"/>
      <c r="E56" s="1217"/>
      <c r="F56" s="125">
        <v>409</v>
      </c>
      <c r="G56" s="125">
        <v>446</v>
      </c>
      <c r="H56" s="126">
        <v>446</v>
      </c>
    </row>
    <row r="57" spans="2:8" ht="53.25" customHeight="1">
      <c r="B57" s="124"/>
      <c r="C57" s="1218" t="s">
        <v>50</v>
      </c>
      <c r="D57" s="1218"/>
      <c r="E57" s="1219"/>
      <c r="F57" s="127">
        <v>752</v>
      </c>
      <c r="G57" s="127">
        <v>757</v>
      </c>
      <c r="H57" s="128">
        <v>774</v>
      </c>
    </row>
    <row r="58" spans="2:8" ht="45.75" customHeight="1">
      <c r="B58" s="129"/>
      <c r="C58" s="1206" t="s">
        <v>576</v>
      </c>
      <c r="D58" s="1207"/>
      <c r="E58" s="1208"/>
      <c r="F58" s="130">
        <v>351</v>
      </c>
      <c r="G58" s="130">
        <v>358</v>
      </c>
      <c r="H58" s="131">
        <v>374</v>
      </c>
    </row>
    <row r="59" spans="2:8" ht="45.75" customHeight="1">
      <c r="B59" s="129"/>
      <c r="C59" s="1206" t="s">
        <v>577</v>
      </c>
      <c r="D59" s="1207"/>
      <c r="E59" s="1208"/>
      <c r="F59" s="130">
        <v>296</v>
      </c>
      <c r="G59" s="130">
        <v>294</v>
      </c>
      <c r="H59" s="131">
        <v>294</v>
      </c>
    </row>
    <row r="60" spans="2:8" ht="45.75" customHeight="1">
      <c r="B60" s="129"/>
      <c r="C60" s="1206" t="s">
        <v>580</v>
      </c>
      <c r="D60" s="1207"/>
      <c r="E60" s="1208"/>
      <c r="F60" s="130">
        <v>52</v>
      </c>
      <c r="G60" s="130">
        <v>52</v>
      </c>
      <c r="H60" s="131">
        <v>52</v>
      </c>
    </row>
    <row r="61" spans="2:8" ht="45.75" customHeight="1">
      <c r="B61" s="129"/>
      <c r="C61" s="1206" t="s">
        <v>578</v>
      </c>
      <c r="D61" s="1207"/>
      <c r="E61" s="1208"/>
      <c r="F61" s="130">
        <v>51</v>
      </c>
      <c r="G61" s="130">
        <v>51</v>
      </c>
      <c r="H61" s="131">
        <v>51</v>
      </c>
    </row>
    <row r="62" spans="2:8" ht="45.75" customHeight="1" thickBot="1">
      <c r="B62" s="132"/>
      <c r="C62" s="1209" t="s">
        <v>579</v>
      </c>
      <c r="D62" s="1210"/>
      <c r="E62" s="1211"/>
      <c r="F62" s="133">
        <v>1</v>
      </c>
      <c r="G62" s="133">
        <v>2</v>
      </c>
      <c r="H62" s="134">
        <v>3</v>
      </c>
    </row>
    <row r="63" spans="2:8" ht="52.5" customHeight="1" thickBot="1">
      <c r="B63" s="135"/>
      <c r="C63" s="1212" t="s">
        <v>51</v>
      </c>
      <c r="D63" s="1212"/>
      <c r="E63" s="1213"/>
      <c r="F63" s="136">
        <v>2224</v>
      </c>
      <c r="G63" s="136">
        <v>2266</v>
      </c>
      <c r="H63" s="137">
        <v>2337</v>
      </c>
    </row>
    <row r="64" spans="2:8"/>
  </sheetData>
  <sheetProtection algorithmName="SHA-512" hashValue="QDQAVn/VbgY0S8cE6TUoKvC0pLVCaeNXRT5LNSiio9WZfFE2rQanbzz0r8Fc0yrz/NocBRHft6TCTHs47Av8YA==" saltValue="28hO2s7tFYFoWFVsb67G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52</v>
      </c>
      <c r="E2" s="149"/>
      <c r="F2" s="150" t="s">
        <v>539</v>
      </c>
      <c r="G2" s="151"/>
      <c r="H2" s="152"/>
    </row>
    <row r="3" spans="1:8">
      <c r="A3" s="148" t="s">
        <v>532</v>
      </c>
      <c r="B3" s="153"/>
      <c r="C3" s="154"/>
      <c r="D3" s="155">
        <v>177205</v>
      </c>
      <c r="E3" s="156"/>
      <c r="F3" s="157">
        <v>114790</v>
      </c>
      <c r="G3" s="158"/>
      <c r="H3" s="159"/>
    </row>
    <row r="4" spans="1:8">
      <c r="A4" s="160"/>
      <c r="B4" s="161"/>
      <c r="C4" s="162"/>
      <c r="D4" s="163">
        <v>81045</v>
      </c>
      <c r="E4" s="164"/>
      <c r="F4" s="165">
        <v>55601</v>
      </c>
      <c r="G4" s="166"/>
      <c r="H4" s="167"/>
    </row>
    <row r="5" spans="1:8">
      <c r="A5" s="148" t="s">
        <v>534</v>
      </c>
      <c r="B5" s="153"/>
      <c r="C5" s="154"/>
      <c r="D5" s="155">
        <v>168713</v>
      </c>
      <c r="E5" s="156"/>
      <c r="F5" s="157">
        <v>126262</v>
      </c>
      <c r="G5" s="158"/>
      <c r="H5" s="159"/>
    </row>
    <row r="6" spans="1:8">
      <c r="A6" s="160"/>
      <c r="B6" s="161"/>
      <c r="C6" s="162"/>
      <c r="D6" s="163">
        <v>78159</v>
      </c>
      <c r="E6" s="164"/>
      <c r="F6" s="165">
        <v>56769</v>
      </c>
      <c r="G6" s="166"/>
      <c r="H6" s="167"/>
    </row>
    <row r="7" spans="1:8">
      <c r="A7" s="148" t="s">
        <v>535</v>
      </c>
      <c r="B7" s="153"/>
      <c r="C7" s="154"/>
      <c r="D7" s="155">
        <v>252371</v>
      </c>
      <c r="E7" s="156"/>
      <c r="F7" s="157">
        <v>126525</v>
      </c>
      <c r="G7" s="158"/>
      <c r="H7" s="159"/>
    </row>
    <row r="8" spans="1:8">
      <c r="A8" s="160"/>
      <c r="B8" s="161"/>
      <c r="C8" s="162"/>
      <c r="D8" s="163">
        <v>113533</v>
      </c>
      <c r="E8" s="164"/>
      <c r="F8" s="165">
        <v>67052</v>
      </c>
      <c r="G8" s="166"/>
      <c r="H8" s="167"/>
    </row>
    <row r="9" spans="1:8">
      <c r="A9" s="148" t="s">
        <v>536</v>
      </c>
      <c r="B9" s="153"/>
      <c r="C9" s="154"/>
      <c r="D9" s="155">
        <v>231471</v>
      </c>
      <c r="E9" s="156"/>
      <c r="F9" s="157">
        <v>122054</v>
      </c>
      <c r="G9" s="158"/>
      <c r="H9" s="159"/>
    </row>
    <row r="10" spans="1:8">
      <c r="A10" s="160"/>
      <c r="B10" s="161"/>
      <c r="C10" s="162"/>
      <c r="D10" s="163">
        <v>120264</v>
      </c>
      <c r="E10" s="164"/>
      <c r="F10" s="165">
        <v>68298</v>
      </c>
      <c r="G10" s="166"/>
      <c r="H10" s="167"/>
    </row>
    <row r="11" spans="1:8">
      <c r="A11" s="148" t="s">
        <v>537</v>
      </c>
      <c r="B11" s="153"/>
      <c r="C11" s="154"/>
      <c r="D11" s="155">
        <v>133933</v>
      </c>
      <c r="E11" s="156"/>
      <c r="F11" s="157">
        <v>111644</v>
      </c>
      <c r="G11" s="158"/>
      <c r="H11" s="159"/>
    </row>
    <row r="12" spans="1:8">
      <c r="A12" s="160"/>
      <c r="B12" s="161"/>
      <c r="C12" s="168"/>
      <c r="D12" s="163">
        <v>67419</v>
      </c>
      <c r="E12" s="164"/>
      <c r="F12" s="165">
        <v>66606</v>
      </c>
      <c r="G12" s="166"/>
      <c r="H12" s="167"/>
    </row>
    <row r="13" spans="1:8">
      <c r="A13" s="148"/>
      <c r="B13" s="153"/>
      <c r="C13" s="169"/>
      <c r="D13" s="170">
        <v>192739</v>
      </c>
      <c r="E13" s="171"/>
      <c r="F13" s="172">
        <v>120255</v>
      </c>
      <c r="G13" s="173"/>
      <c r="H13" s="159"/>
    </row>
    <row r="14" spans="1:8">
      <c r="A14" s="160"/>
      <c r="B14" s="161"/>
      <c r="C14" s="162"/>
      <c r="D14" s="163">
        <v>92084</v>
      </c>
      <c r="E14" s="164"/>
      <c r="F14" s="165">
        <v>62865</v>
      </c>
      <c r="G14" s="166"/>
      <c r="H14" s="167"/>
    </row>
    <row r="17" spans="1:11">
      <c r="A17" s="144" t="s">
        <v>53</v>
      </c>
    </row>
    <row r="18" spans="1:11">
      <c r="A18" s="174"/>
      <c r="B18" s="174" t="e">
        <f>#REF!</f>
        <v>#REF!</v>
      </c>
      <c r="C18" s="174" t="e">
        <f>#REF!</f>
        <v>#REF!</v>
      </c>
      <c r="D18" s="174" t="e">
        <f>#REF!</f>
        <v>#REF!</v>
      </c>
      <c r="E18" s="174" t="e">
        <f>#REF!</f>
        <v>#REF!</v>
      </c>
      <c r="F18" s="174" t="e">
        <f>#REF!</f>
        <v>#REF!</v>
      </c>
    </row>
    <row r="19" spans="1:11">
      <c r="A19" s="174" t="s">
        <v>54</v>
      </c>
      <c r="B19" s="174" t="e">
        <f>ROUND(VALUE(SUBSTITUTE(#REF!,"▲","-")),2)</f>
        <v>#REF!</v>
      </c>
      <c r="C19" s="174" t="e">
        <f>ROUND(VALUE(SUBSTITUTE(#REF!,"▲","-")),2)</f>
        <v>#REF!</v>
      </c>
      <c r="D19" s="174" t="e">
        <f>ROUND(VALUE(SUBSTITUTE(#REF!,"▲","-")),2)</f>
        <v>#REF!</v>
      </c>
      <c r="E19" s="174" t="e">
        <f>ROUND(VALUE(SUBSTITUTE(#REF!,"▲","-")),2)</f>
        <v>#REF!</v>
      </c>
      <c r="F19" s="174" t="e">
        <f>ROUND(VALUE(SUBSTITUTE(#REF!,"▲","-")),2)</f>
        <v>#REF!</v>
      </c>
    </row>
    <row r="20" spans="1:11">
      <c r="A20" s="174" t="s">
        <v>55</v>
      </c>
      <c r="B20" s="174" t="e">
        <f>ROUND(VALUE(SUBSTITUTE(#REF!,"▲","-")),2)</f>
        <v>#REF!</v>
      </c>
      <c r="C20" s="174" t="e">
        <f>ROUND(VALUE(SUBSTITUTE(#REF!,"▲","-")),2)</f>
        <v>#REF!</v>
      </c>
      <c r="D20" s="174" t="e">
        <f>ROUND(VALUE(SUBSTITUTE(#REF!,"▲","-")),2)</f>
        <v>#REF!</v>
      </c>
      <c r="E20" s="174" t="e">
        <f>ROUND(VALUE(SUBSTITUTE(#REF!,"▲","-")),2)</f>
        <v>#REF!</v>
      </c>
      <c r="F20" s="174" t="e">
        <f>ROUND(VALUE(SUBSTITUTE(#REF!,"▲","-")),2)</f>
        <v>#REF!</v>
      </c>
    </row>
    <row r="21" spans="1:11">
      <c r="A21" s="174" t="s">
        <v>56</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c r="A24" s="144" t="s">
        <v>57</v>
      </c>
    </row>
    <row r="25" spans="1:11">
      <c r="A25" s="175"/>
      <c r="B25" s="175" t="e">
        <f>#REF!</f>
        <v>#REF!</v>
      </c>
      <c r="C25" s="175"/>
      <c r="D25" s="175" t="e">
        <f>#REF!</f>
        <v>#REF!</v>
      </c>
      <c r="E25" s="175"/>
      <c r="F25" s="175" t="e">
        <f>#REF!</f>
        <v>#REF!</v>
      </c>
      <c r="G25" s="175"/>
      <c r="H25" s="175" t="e">
        <f>#REF!</f>
        <v>#REF!</v>
      </c>
      <c r="I25" s="175"/>
      <c r="J25" s="175" t="e">
        <f>#REF!</f>
        <v>#REF!</v>
      </c>
      <c r="K25" s="175"/>
    </row>
    <row r="26" spans="1:11">
      <c r="A26" s="175"/>
      <c r="B26" s="175" t="s">
        <v>58</v>
      </c>
      <c r="C26" s="175" t="s">
        <v>59</v>
      </c>
      <c r="D26" s="175" t="s">
        <v>58</v>
      </c>
      <c r="E26" s="175" t="s">
        <v>59</v>
      </c>
      <c r="F26" s="175" t="s">
        <v>58</v>
      </c>
      <c r="G26" s="175" t="s">
        <v>59</v>
      </c>
      <c r="H26" s="175" t="s">
        <v>58</v>
      </c>
      <c r="I26" s="175" t="s">
        <v>59</v>
      </c>
      <c r="J26" s="175" t="s">
        <v>58</v>
      </c>
      <c r="K26" s="175" t="s">
        <v>59</v>
      </c>
    </row>
    <row r="27" spans="1:11">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c r="A39" s="144" t="s">
        <v>60</v>
      </c>
    </row>
    <row r="40" spans="1:16">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c r="A42" s="176" t="s">
        <v>63</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c r="A43" s="176" t="s">
        <v>64</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c r="A44" s="176" t="s">
        <v>65</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c r="A45" s="176" t="s">
        <v>66</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c r="A46" s="176" t="s">
        <v>67</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c r="A47" s="176" t="s">
        <v>68</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c r="A48" s="176" t="s">
        <v>69</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c r="A49" s="176" t="s">
        <v>70</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c r="A50" s="176" t="s">
        <v>71</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c r="A53" s="144" t="s">
        <v>72</v>
      </c>
    </row>
    <row r="54" spans="1:16">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c r="A57" s="175" t="s">
        <v>43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c r="A58" s="175" t="s">
        <v>42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c r="A59" s="175" t="s">
        <v>40</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c r="A60" s="175" t="s">
        <v>39</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c r="A61" s="175" t="s">
        <v>37</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c r="A62" s="175" t="s">
        <v>36</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c r="A63" s="175" t="s">
        <v>35</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c r="A64" s="175" t="s">
        <v>34</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c r="A65" s="175" t="s">
        <v>33</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c r="A66" s="175" t="s">
        <v>32</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c r="A67" s="175" t="s">
        <v>75</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c r="A70" s="177" t="s">
        <v>76</v>
      </c>
      <c r="B70" s="177"/>
      <c r="C70" s="177"/>
      <c r="D70" s="177"/>
      <c r="E70" s="177"/>
      <c r="F70" s="177"/>
    </row>
    <row r="71" spans="1:16">
      <c r="A71" s="178"/>
      <c r="B71" s="178" t="e">
        <f>#REF!</f>
        <v>#REF!</v>
      </c>
      <c r="C71" s="178" t="e">
        <f>#REF!</f>
        <v>#REF!</v>
      </c>
      <c r="D71" s="178" t="e">
        <f>#REF!</f>
        <v>#REF!</v>
      </c>
    </row>
    <row r="72" spans="1:16">
      <c r="A72" s="178" t="s">
        <v>77</v>
      </c>
      <c r="B72" s="179" t="e">
        <f>#REF!</f>
        <v>#REF!</v>
      </c>
      <c r="C72" s="179" t="e">
        <f>#REF!</f>
        <v>#REF!</v>
      </c>
      <c r="D72" s="179" t="e">
        <f>#REF!</f>
        <v>#REF!</v>
      </c>
    </row>
    <row r="73" spans="1:16">
      <c r="A73" s="178" t="s">
        <v>78</v>
      </c>
      <c r="B73" s="179" t="e">
        <f>#REF!</f>
        <v>#REF!</v>
      </c>
      <c r="C73" s="179" t="e">
        <f>#REF!</f>
        <v>#REF!</v>
      </c>
      <c r="D73" s="179" t="e">
        <f>#REF!</f>
        <v>#REF!</v>
      </c>
    </row>
    <row r="74" spans="1:16">
      <c r="A74" s="178" t="s">
        <v>79</v>
      </c>
      <c r="B74" s="179" t="e">
        <f>#REF!</f>
        <v>#REF!</v>
      </c>
      <c r="C74" s="179" t="e">
        <f>#REF!</f>
        <v>#REF!</v>
      </c>
      <c r="D74" s="179" t="e">
        <f>#REF!</f>
        <v>#REF!</v>
      </c>
    </row>
  </sheetData>
  <sheetProtection algorithmName="SHA-512" hashValue="tBABZ7d/KR2AyrUaMjlsv6Z8cgKIZbw9Vzj2RmAIGlARdGIR+Pum+85KVclqPhpwcZpjKktiaVJhcV6zMfhh4w==" saltValue="kFkgjm7a+uMDdR16SBvv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7" customWidth="1"/>
    <col min="2" max="2" width="2.375" style="217" customWidth="1"/>
    <col min="3" max="16" width="2.625" style="217" customWidth="1"/>
    <col min="17" max="17" width="2.375" style="217" customWidth="1"/>
    <col min="18" max="95" width="1.625" style="217" customWidth="1"/>
    <col min="96" max="133" width="1.625" style="226" customWidth="1"/>
    <col min="134" max="143" width="1.625" style="217" customWidth="1"/>
    <col min="144" max="16384" width="0" style="217"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207</v>
      </c>
      <c r="DI1" s="603"/>
      <c r="DJ1" s="603"/>
      <c r="DK1" s="603"/>
      <c r="DL1" s="603"/>
      <c r="DM1" s="603"/>
      <c r="DN1" s="604"/>
      <c r="DO1" s="217"/>
      <c r="DP1" s="602" t="s">
        <v>208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4" t="s">
        <v>209</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213</v>
      </c>
      <c r="S4" s="606"/>
      <c r="T4" s="606"/>
      <c r="U4" s="606"/>
      <c r="V4" s="606"/>
      <c r="W4" s="606"/>
      <c r="X4" s="606"/>
      <c r="Y4" s="607"/>
      <c r="Z4" s="605" t="s">
        <v>214</v>
      </c>
      <c r="AA4" s="606"/>
      <c r="AB4" s="606"/>
      <c r="AC4" s="607"/>
      <c r="AD4" s="605" t="s">
        <v>215</v>
      </c>
      <c r="AE4" s="606"/>
      <c r="AF4" s="606"/>
      <c r="AG4" s="606"/>
      <c r="AH4" s="606"/>
      <c r="AI4" s="606"/>
      <c r="AJ4" s="606"/>
      <c r="AK4" s="607"/>
      <c r="AL4" s="605" t="s">
        <v>214</v>
      </c>
      <c r="AM4" s="606"/>
      <c r="AN4" s="606"/>
      <c r="AO4" s="607"/>
      <c r="AP4" s="608" t="s">
        <v>216</v>
      </c>
      <c r="AQ4" s="608"/>
      <c r="AR4" s="608"/>
      <c r="AS4" s="608"/>
      <c r="AT4" s="608"/>
      <c r="AU4" s="608"/>
      <c r="AV4" s="608"/>
      <c r="AW4" s="608"/>
      <c r="AX4" s="608"/>
      <c r="AY4" s="608"/>
      <c r="AZ4" s="608"/>
      <c r="BA4" s="608"/>
      <c r="BB4" s="608"/>
      <c r="BC4" s="608"/>
      <c r="BD4" s="608"/>
      <c r="BE4" s="608"/>
      <c r="BF4" s="608"/>
      <c r="BG4" s="608" t="s">
        <v>217</v>
      </c>
      <c r="BH4" s="608"/>
      <c r="BI4" s="608"/>
      <c r="BJ4" s="608"/>
      <c r="BK4" s="608"/>
      <c r="BL4" s="608"/>
      <c r="BM4" s="608"/>
      <c r="BN4" s="608"/>
      <c r="BO4" s="608" t="s">
        <v>214</v>
      </c>
      <c r="BP4" s="608"/>
      <c r="BQ4" s="608"/>
      <c r="BR4" s="608"/>
      <c r="BS4" s="608" t="s">
        <v>218</v>
      </c>
      <c r="BT4" s="608"/>
      <c r="BU4" s="608"/>
      <c r="BV4" s="608"/>
      <c r="BW4" s="608"/>
      <c r="BX4" s="608"/>
      <c r="BY4" s="608"/>
      <c r="BZ4" s="608"/>
      <c r="CA4" s="608"/>
      <c r="CB4" s="608"/>
      <c r="CD4" s="605" t="s">
        <v>219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220</v>
      </c>
      <c r="C5" s="610"/>
      <c r="D5" s="610"/>
      <c r="E5" s="610"/>
      <c r="F5" s="610"/>
      <c r="G5" s="610"/>
      <c r="H5" s="610"/>
      <c r="I5" s="610"/>
      <c r="J5" s="610"/>
      <c r="K5" s="610"/>
      <c r="L5" s="610"/>
      <c r="M5" s="610"/>
      <c r="N5" s="610"/>
      <c r="O5" s="610"/>
      <c r="P5" s="610"/>
      <c r="Q5" s="611"/>
      <c r="R5" s="612">
        <v>532273</v>
      </c>
      <c r="S5" s="613"/>
      <c r="T5" s="613"/>
      <c r="U5" s="613"/>
      <c r="V5" s="613"/>
      <c r="W5" s="613"/>
      <c r="X5" s="613"/>
      <c r="Y5" s="614"/>
      <c r="Z5" s="615">
        <v>8</v>
      </c>
      <c r="AA5" s="615"/>
      <c r="AB5" s="615"/>
      <c r="AC5" s="615"/>
      <c r="AD5" s="616">
        <v>532273</v>
      </c>
      <c r="AE5" s="616"/>
      <c r="AF5" s="616"/>
      <c r="AG5" s="616"/>
      <c r="AH5" s="616"/>
      <c r="AI5" s="616"/>
      <c r="AJ5" s="616"/>
      <c r="AK5" s="616"/>
      <c r="AL5" s="617">
        <v>13.1</v>
      </c>
      <c r="AM5" s="618"/>
      <c r="AN5" s="618"/>
      <c r="AO5" s="619"/>
      <c r="AP5" s="609" t="s">
        <v>221</v>
      </c>
      <c r="AQ5" s="610"/>
      <c r="AR5" s="610"/>
      <c r="AS5" s="610"/>
      <c r="AT5" s="610"/>
      <c r="AU5" s="610"/>
      <c r="AV5" s="610"/>
      <c r="AW5" s="610"/>
      <c r="AX5" s="610"/>
      <c r="AY5" s="610"/>
      <c r="AZ5" s="610"/>
      <c r="BA5" s="610"/>
      <c r="BB5" s="610"/>
      <c r="BC5" s="610"/>
      <c r="BD5" s="610"/>
      <c r="BE5" s="610"/>
      <c r="BF5" s="611"/>
      <c r="BG5" s="623">
        <v>532273</v>
      </c>
      <c r="BH5" s="624"/>
      <c r="BI5" s="624"/>
      <c r="BJ5" s="624"/>
      <c r="BK5" s="624"/>
      <c r="BL5" s="624"/>
      <c r="BM5" s="624"/>
      <c r="BN5" s="625"/>
      <c r="BO5" s="626">
        <v>100</v>
      </c>
      <c r="BP5" s="626"/>
      <c r="BQ5" s="626"/>
      <c r="BR5" s="626"/>
      <c r="BS5" s="627" t="s">
        <v>126</v>
      </c>
      <c r="BT5" s="627"/>
      <c r="BU5" s="627"/>
      <c r="BV5" s="627"/>
      <c r="BW5" s="627"/>
      <c r="BX5" s="627"/>
      <c r="BY5" s="627"/>
      <c r="BZ5" s="627"/>
      <c r="CA5" s="627"/>
      <c r="CB5" s="631"/>
      <c r="CD5" s="605" t="s">
        <v>216</v>
      </c>
      <c r="CE5" s="606"/>
      <c r="CF5" s="606"/>
      <c r="CG5" s="606"/>
      <c r="CH5" s="606"/>
      <c r="CI5" s="606"/>
      <c r="CJ5" s="606"/>
      <c r="CK5" s="606"/>
      <c r="CL5" s="606"/>
      <c r="CM5" s="606"/>
      <c r="CN5" s="606"/>
      <c r="CO5" s="606"/>
      <c r="CP5" s="606"/>
      <c r="CQ5" s="607"/>
      <c r="CR5" s="605" t="s">
        <v>222</v>
      </c>
      <c r="CS5" s="606"/>
      <c r="CT5" s="606"/>
      <c r="CU5" s="606"/>
      <c r="CV5" s="606"/>
      <c r="CW5" s="606"/>
      <c r="CX5" s="606"/>
      <c r="CY5" s="607"/>
      <c r="CZ5" s="605" t="s">
        <v>214</v>
      </c>
      <c r="DA5" s="606"/>
      <c r="DB5" s="606"/>
      <c r="DC5" s="607"/>
      <c r="DD5" s="605" t="s">
        <v>223</v>
      </c>
      <c r="DE5" s="606"/>
      <c r="DF5" s="606"/>
      <c r="DG5" s="606"/>
      <c r="DH5" s="606"/>
      <c r="DI5" s="606"/>
      <c r="DJ5" s="606"/>
      <c r="DK5" s="606"/>
      <c r="DL5" s="606"/>
      <c r="DM5" s="606"/>
      <c r="DN5" s="606"/>
      <c r="DO5" s="606"/>
      <c r="DP5" s="607"/>
      <c r="DQ5" s="605" t="s">
        <v>224</v>
      </c>
      <c r="DR5" s="606"/>
      <c r="DS5" s="606"/>
      <c r="DT5" s="606"/>
      <c r="DU5" s="606"/>
      <c r="DV5" s="606"/>
      <c r="DW5" s="606"/>
      <c r="DX5" s="606"/>
      <c r="DY5" s="606"/>
      <c r="DZ5" s="606"/>
      <c r="EA5" s="606"/>
      <c r="EB5" s="606"/>
      <c r="EC5" s="607"/>
    </row>
    <row r="6" spans="2:143" ht="11.25" customHeight="1">
      <c r="B6" s="620" t="s">
        <v>225</v>
      </c>
      <c r="C6" s="621"/>
      <c r="D6" s="621"/>
      <c r="E6" s="621"/>
      <c r="F6" s="621"/>
      <c r="G6" s="621"/>
      <c r="H6" s="621"/>
      <c r="I6" s="621"/>
      <c r="J6" s="621"/>
      <c r="K6" s="621"/>
      <c r="L6" s="621"/>
      <c r="M6" s="621"/>
      <c r="N6" s="621"/>
      <c r="O6" s="621"/>
      <c r="P6" s="621"/>
      <c r="Q6" s="622"/>
      <c r="R6" s="623">
        <v>27008</v>
      </c>
      <c r="S6" s="624"/>
      <c r="T6" s="624"/>
      <c r="U6" s="624"/>
      <c r="V6" s="624"/>
      <c r="W6" s="624"/>
      <c r="X6" s="624"/>
      <c r="Y6" s="625"/>
      <c r="Z6" s="626">
        <v>0.4</v>
      </c>
      <c r="AA6" s="626"/>
      <c r="AB6" s="626"/>
      <c r="AC6" s="626"/>
      <c r="AD6" s="627">
        <v>27008</v>
      </c>
      <c r="AE6" s="627"/>
      <c r="AF6" s="627"/>
      <c r="AG6" s="627"/>
      <c r="AH6" s="627"/>
      <c r="AI6" s="627"/>
      <c r="AJ6" s="627"/>
      <c r="AK6" s="627"/>
      <c r="AL6" s="628">
        <v>0.7</v>
      </c>
      <c r="AM6" s="629"/>
      <c r="AN6" s="629"/>
      <c r="AO6" s="630"/>
      <c r="AP6" s="620" t="s">
        <v>226</v>
      </c>
      <c r="AQ6" s="621"/>
      <c r="AR6" s="621"/>
      <c r="AS6" s="621"/>
      <c r="AT6" s="621"/>
      <c r="AU6" s="621"/>
      <c r="AV6" s="621"/>
      <c r="AW6" s="621"/>
      <c r="AX6" s="621"/>
      <c r="AY6" s="621"/>
      <c r="AZ6" s="621"/>
      <c r="BA6" s="621"/>
      <c r="BB6" s="621"/>
      <c r="BC6" s="621"/>
      <c r="BD6" s="621"/>
      <c r="BE6" s="621"/>
      <c r="BF6" s="622"/>
      <c r="BG6" s="623">
        <v>532273</v>
      </c>
      <c r="BH6" s="624"/>
      <c r="BI6" s="624"/>
      <c r="BJ6" s="624"/>
      <c r="BK6" s="624"/>
      <c r="BL6" s="624"/>
      <c r="BM6" s="624"/>
      <c r="BN6" s="625"/>
      <c r="BO6" s="626">
        <v>100</v>
      </c>
      <c r="BP6" s="626"/>
      <c r="BQ6" s="626"/>
      <c r="BR6" s="626"/>
      <c r="BS6" s="627" t="s">
        <v>126</v>
      </c>
      <c r="BT6" s="627"/>
      <c r="BU6" s="627"/>
      <c r="BV6" s="627"/>
      <c r="BW6" s="627"/>
      <c r="BX6" s="627"/>
      <c r="BY6" s="627"/>
      <c r="BZ6" s="627"/>
      <c r="CA6" s="627"/>
      <c r="CB6" s="631"/>
      <c r="CD6" s="609" t="s">
        <v>227</v>
      </c>
      <c r="CE6" s="610"/>
      <c r="CF6" s="610"/>
      <c r="CG6" s="610"/>
      <c r="CH6" s="610"/>
      <c r="CI6" s="610"/>
      <c r="CJ6" s="610"/>
      <c r="CK6" s="610"/>
      <c r="CL6" s="610"/>
      <c r="CM6" s="610"/>
      <c r="CN6" s="610"/>
      <c r="CO6" s="610"/>
      <c r="CP6" s="610"/>
      <c r="CQ6" s="611"/>
      <c r="CR6" s="623">
        <v>66628</v>
      </c>
      <c r="CS6" s="624"/>
      <c r="CT6" s="624"/>
      <c r="CU6" s="624"/>
      <c r="CV6" s="624"/>
      <c r="CW6" s="624"/>
      <c r="CX6" s="624"/>
      <c r="CY6" s="625"/>
      <c r="CZ6" s="617">
        <v>1</v>
      </c>
      <c r="DA6" s="618"/>
      <c r="DB6" s="618"/>
      <c r="DC6" s="634"/>
      <c r="DD6" s="632" t="s">
        <v>126</v>
      </c>
      <c r="DE6" s="624"/>
      <c r="DF6" s="624"/>
      <c r="DG6" s="624"/>
      <c r="DH6" s="624"/>
      <c r="DI6" s="624"/>
      <c r="DJ6" s="624"/>
      <c r="DK6" s="624"/>
      <c r="DL6" s="624"/>
      <c r="DM6" s="624"/>
      <c r="DN6" s="624"/>
      <c r="DO6" s="624"/>
      <c r="DP6" s="625"/>
      <c r="DQ6" s="632">
        <v>66628</v>
      </c>
      <c r="DR6" s="624"/>
      <c r="DS6" s="624"/>
      <c r="DT6" s="624"/>
      <c r="DU6" s="624"/>
      <c r="DV6" s="624"/>
      <c r="DW6" s="624"/>
      <c r="DX6" s="624"/>
      <c r="DY6" s="624"/>
      <c r="DZ6" s="624"/>
      <c r="EA6" s="624"/>
      <c r="EB6" s="624"/>
      <c r="EC6" s="633"/>
    </row>
    <row r="7" spans="2:143" ht="11.25" customHeight="1">
      <c r="B7" s="620" t="s">
        <v>228</v>
      </c>
      <c r="C7" s="621"/>
      <c r="D7" s="621"/>
      <c r="E7" s="621"/>
      <c r="F7" s="621"/>
      <c r="G7" s="621"/>
      <c r="H7" s="621"/>
      <c r="I7" s="621"/>
      <c r="J7" s="621"/>
      <c r="K7" s="621"/>
      <c r="L7" s="621"/>
      <c r="M7" s="621"/>
      <c r="N7" s="621"/>
      <c r="O7" s="621"/>
      <c r="P7" s="621"/>
      <c r="Q7" s="622"/>
      <c r="R7" s="623">
        <v>536</v>
      </c>
      <c r="S7" s="624"/>
      <c r="T7" s="624"/>
      <c r="U7" s="624"/>
      <c r="V7" s="624"/>
      <c r="W7" s="624"/>
      <c r="X7" s="624"/>
      <c r="Y7" s="625"/>
      <c r="Z7" s="626">
        <v>0</v>
      </c>
      <c r="AA7" s="626"/>
      <c r="AB7" s="626"/>
      <c r="AC7" s="626"/>
      <c r="AD7" s="627">
        <v>536</v>
      </c>
      <c r="AE7" s="627"/>
      <c r="AF7" s="627"/>
      <c r="AG7" s="627"/>
      <c r="AH7" s="627"/>
      <c r="AI7" s="627"/>
      <c r="AJ7" s="627"/>
      <c r="AK7" s="627"/>
      <c r="AL7" s="628">
        <v>0</v>
      </c>
      <c r="AM7" s="629"/>
      <c r="AN7" s="629"/>
      <c r="AO7" s="630"/>
      <c r="AP7" s="620" t="s">
        <v>229</v>
      </c>
      <c r="AQ7" s="621"/>
      <c r="AR7" s="621"/>
      <c r="AS7" s="621"/>
      <c r="AT7" s="621"/>
      <c r="AU7" s="621"/>
      <c r="AV7" s="621"/>
      <c r="AW7" s="621"/>
      <c r="AX7" s="621"/>
      <c r="AY7" s="621"/>
      <c r="AZ7" s="621"/>
      <c r="BA7" s="621"/>
      <c r="BB7" s="621"/>
      <c r="BC7" s="621"/>
      <c r="BD7" s="621"/>
      <c r="BE7" s="621"/>
      <c r="BF7" s="622"/>
      <c r="BG7" s="623">
        <v>225989</v>
      </c>
      <c r="BH7" s="624"/>
      <c r="BI7" s="624"/>
      <c r="BJ7" s="624"/>
      <c r="BK7" s="624"/>
      <c r="BL7" s="624"/>
      <c r="BM7" s="624"/>
      <c r="BN7" s="625"/>
      <c r="BO7" s="626">
        <v>42.5</v>
      </c>
      <c r="BP7" s="626"/>
      <c r="BQ7" s="626"/>
      <c r="BR7" s="626"/>
      <c r="BS7" s="627" t="s">
        <v>126</v>
      </c>
      <c r="BT7" s="627"/>
      <c r="BU7" s="627"/>
      <c r="BV7" s="627"/>
      <c r="BW7" s="627"/>
      <c r="BX7" s="627"/>
      <c r="BY7" s="627"/>
      <c r="BZ7" s="627"/>
      <c r="CA7" s="627"/>
      <c r="CB7" s="631"/>
      <c r="CD7" s="620" t="s">
        <v>230</v>
      </c>
      <c r="CE7" s="621"/>
      <c r="CF7" s="621"/>
      <c r="CG7" s="621"/>
      <c r="CH7" s="621"/>
      <c r="CI7" s="621"/>
      <c r="CJ7" s="621"/>
      <c r="CK7" s="621"/>
      <c r="CL7" s="621"/>
      <c r="CM7" s="621"/>
      <c r="CN7" s="621"/>
      <c r="CO7" s="621"/>
      <c r="CP7" s="621"/>
      <c r="CQ7" s="622"/>
      <c r="CR7" s="623">
        <v>1208255</v>
      </c>
      <c r="CS7" s="624"/>
      <c r="CT7" s="624"/>
      <c r="CU7" s="624"/>
      <c r="CV7" s="624"/>
      <c r="CW7" s="624"/>
      <c r="CX7" s="624"/>
      <c r="CY7" s="625"/>
      <c r="CZ7" s="626">
        <v>18.7</v>
      </c>
      <c r="DA7" s="626"/>
      <c r="DB7" s="626"/>
      <c r="DC7" s="626"/>
      <c r="DD7" s="632">
        <v>107062</v>
      </c>
      <c r="DE7" s="624"/>
      <c r="DF7" s="624"/>
      <c r="DG7" s="624"/>
      <c r="DH7" s="624"/>
      <c r="DI7" s="624"/>
      <c r="DJ7" s="624"/>
      <c r="DK7" s="624"/>
      <c r="DL7" s="624"/>
      <c r="DM7" s="624"/>
      <c r="DN7" s="624"/>
      <c r="DO7" s="624"/>
      <c r="DP7" s="625"/>
      <c r="DQ7" s="632">
        <v>982445</v>
      </c>
      <c r="DR7" s="624"/>
      <c r="DS7" s="624"/>
      <c r="DT7" s="624"/>
      <c r="DU7" s="624"/>
      <c r="DV7" s="624"/>
      <c r="DW7" s="624"/>
      <c r="DX7" s="624"/>
      <c r="DY7" s="624"/>
      <c r="DZ7" s="624"/>
      <c r="EA7" s="624"/>
      <c r="EB7" s="624"/>
      <c r="EC7" s="633"/>
    </row>
    <row r="8" spans="2:143" ht="11.25" customHeight="1">
      <c r="B8" s="620" t="s">
        <v>231</v>
      </c>
      <c r="C8" s="621"/>
      <c r="D8" s="621"/>
      <c r="E8" s="621"/>
      <c r="F8" s="621"/>
      <c r="G8" s="621"/>
      <c r="H8" s="621"/>
      <c r="I8" s="621"/>
      <c r="J8" s="621"/>
      <c r="K8" s="621"/>
      <c r="L8" s="621"/>
      <c r="M8" s="621"/>
      <c r="N8" s="621"/>
      <c r="O8" s="621"/>
      <c r="P8" s="621"/>
      <c r="Q8" s="622"/>
      <c r="R8" s="623">
        <v>3206</v>
      </c>
      <c r="S8" s="624"/>
      <c r="T8" s="624"/>
      <c r="U8" s="624"/>
      <c r="V8" s="624"/>
      <c r="W8" s="624"/>
      <c r="X8" s="624"/>
      <c r="Y8" s="625"/>
      <c r="Z8" s="626">
        <v>0</v>
      </c>
      <c r="AA8" s="626"/>
      <c r="AB8" s="626"/>
      <c r="AC8" s="626"/>
      <c r="AD8" s="627">
        <v>3206</v>
      </c>
      <c r="AE8" s="627"/>
      <c r="AF8" s="627"/>
      <c r="AG8" s="627"/>
      <c r="AH8" s="627"/>
      <c r="AI8" s="627"/>
      <c r="AJ8" s="627"/>
      <c r="AK8" s="627"/>
      <c r="AL8" s="628">
        <v>0.1</v>
      </c>
      <c r="AM8" s="629"/>
      <c r="AN8" s="629"/>
      <c r="AO8" s="630"/>
      <c r="AP8" s="620" t="s">
        <v>232</v>
      </c>
      <c r="AQ8" s="621"/>
      <c r="AR8" s="621"/>
      <c r="AS8" s="621"/>
      <c r="AT8" s="621"/>
      <c r="AU8" s="621"/>
      <c r="AV8" s="621"/>
      <c r="AW8" s="621"/>
      <c r="AX8" s="621"/>
      <c r="AY8" s="621"/>
      <c r="AZ8" s="621"/>
      <c r="BA8" s="621"/>
      <c r="BB8" s="621"/>
      <c r="BC8" s="621"/>
      <c r="BD8" s="621"/>
      <c r="BE8" s="621"/>
      <c r="BF8" s="622"/>
      <c r="BG8" s="623">
        <v>9772</v>
      </c>
      <c r="BH8" s="624"/>
      <c r="BI8" s="624"/>
      <c r="BJ8" s="624"/>
      <c r="BK8" s="624"/>
      <c r="BL8" s="624"/>
      <c r="BM8" s="624"/>
      <c r="BN8" s="625"/>
      <c r="BO8" s="626">
        <v>1.8</v>
      </c>
      <c r="BP8" s="626"/>
      <c r="BQ8" s="626"/>
      <c r="BR8" s="626"/>
      <c r="BS8" s="627" t="s">
        <v>126</v>
      </c>
      <c r="BT8" s="627"/>
      <c r="BU8" s="627"/>
      <c r="BV8" s="627"/>
      <c r="BW8" s="627"/>
      <c r="BX8" s="627"/>
      <c r="BY8" s="627"/>
      <c r="BZ8" s="627"/>
      <c r="CA8" s="627"/>
      <c r="CB8" s="631"/>
      <c r="CD8" s="620" t="s">
        <v>233</v>
      </c>
      <c r="CE8" s="621"/>
      <c r="CF8" s="621"/>
      <c r="CG8" s="621"/>
      <c r="CH8" s="621"/>
      <c r="CI8" s="621"/>
      <c r="CJ8" s="621"/>
      <c r="CK8" s="621"/>
      <c r="CL8" s="621"/>
      <c r="CM8" s="621"/>
      <c r="CN8" s="621"/>
      <c r="CO8" s="621"/>
      <c r="CP8" s="621"/>
      <c r="CQ8" s="622"/>
      <c r="CR8" s="623">
        <v>1196933</v>
      </c>
      <c r="CS8" s="624"/>
      <c r="CT8" s="624"/>
      <c r="CU8" s="624"/>
      <c r="CV8" s="624"/>
      <c r="CW8" s="624"/>
      <c r="CX8" s="624"/>
      <c r="CY8" s="625"/>
      <c r="CZ8" s="626">
        <v>18.5</v>
      </c>
      <c r="DA8" s="626"/>
      <c r="DB8" s="626"/>
      <c r="DC8" s="626"/>
      <c r="DD8" s="632">
        <v>1026</v>
      </c>
      <c r="DE8" s="624"/>
      <c r="DF8" s="624"/>
      <c r="DG8" s="624"/>
      <c r="DH8" s="624"/>
      <c r="DI8" s="624"/>
      <c r="DJ8" s="624"/>
      <c r="DK8" s="624"/>
      <c r="DL8" s="624"/>
      <c r="DM8" s="624"/>
      <c r="DN8" s="624"/>
      <c r="DO8" s="624"/>
      <c r="DP8" s="625"/>
      <c r="DQ8" s="632">
        <v>856182</v>
      </c>
      <c r="DR8" s="624"/>
      <c r="DS8" s="624"/>
      <c r="DT8" s="624"/>
      <c r="DU8" s="624"/>
      <c r="DV8" s="624"/>
      <c r="DW8" s="624"/>
      <c r="DX8" s="624"/>
      <c r="DY8" s="624"/>
      <c r="DZ8" s="624"/>
      <c r="EA8" s="624"/>
      <c r="EB8" s="624"/>
      <c r="EC8" s="633"/>
    </row>
    <row r="9" spans="2:143" ht="11.25" customHeight="1">
      <c r="B9" s="620" t="s">
        <v>234</v>
      </c>
      <c r="C9" s="621"/>
      <c r="D9" s="621"/>
      <c r="E9" s="621"/>
      <c r="F9" s="621"/>
      <c r="G9" s="621"/>
      <c r="H9" s="621"/>
      <c r="I9" s="621"/>
      <c r="J9" s="621"/>
      <c r="K9" s="621"/>
      <c r="L9" s="621"/>
      <c r="M9" s="621"/>
      <c r="N9" s="621"/>
      <c r="O9" s="621"/>
      <c r="P9" s="621"/>
      <c r="Q9" s="622"/>
      <c r="R9" s="623">
        <v>2627</v>
      </c>
      <c r="S9" s="624"/>
      <c r="T9" s="624"/>
      <c r="U9" s="624"/>
      <c r="V9" s="624"/>
      <c r="W9" s="624"/>
      <c r="X9" s="624"/>
      <c r="Y9" s="625"/>
      <c r="Z9" s="626">
        <v>0</v>
      </c>
      <c r="AA9" s="626"/>
      <c r="AB9" s="626"/>
      <c r="AC9" s="626"/>
      <c r="AD9" s="627">
        <v>2627</v>
      </c>
      <c r="AE9" s="627"/>
      <c r="AF9" s="627"/>
      <c r="AG9" s="627"/>
      <c r="AH9" s="627"/>
      <c r="AI9" s="627"/>
      <c r="AJ9" s="627"/>
      <c r="AK9" s="627"/>
      <c r="AL9" s="628">
        <v>0.1</v>
      </c>
      <c r="AM9" s="629"/>
      <c r="AN9" s="629"/>
      <c r="AO9" s="630"/>
      <c r="AP9" s="620" t="s">
        <v>235</v>
      </c>
      <c r="AQ9" s="621"/>
      <c r="AR9" s="621"/>
      <c r="AS9" s="621"/>
      <c r="AT9" s="621"/>
      <c r="AU9" s="621"/>
      <c r="AV9" s="621"/>
      <c r="AW9" s="621"/>
      <c r="AX9" s="621"/>
      <c r="AY9" s="621"/>
      <c r="AZ9" s="621"/>
      <c r="BA9" s="621"/>
      <c r="BB9" s="621"/>
      <c r="BC9" s="621"/>
      <c r="BD9" s="621"/>
      <c r="BE9" s="621"/>
      <c r="BF9" s="622"/>
      <c r="BG9" s="623">
        <v>198851</v>
      </c>
      <c r="BH9" s="624"/>
      <c r="BI9" s="624"/>
      <c r="BJ9" s="624"/>
      <c r="BK9" s="624"/>
      <c r="BL9" s="624"/>
      <c r="BM9" s="624"/>
      <c r="BN9" s="625"/>
      <c r="BO9" s="626">
        <v>37.4</v>
      </c>
      <c r="BP9" s="626"/>
      <c r="BQ9" s="626"/>
      <c r="BR9" s="626"/>
      <c r="BS9" s="627" t="s">
        <v>126</v>
      </c>
      <c r="BT9" s="627"/>
      <c r="BU9" s="627"/>
      <c r="BV9" s="627"/>
      <c r="BW9" s="627"/>
      <c r="BX9" s="627"/>
      <c r="BY9" s="627"/>
      <c r="BZ9" s="627"/>
      <c r="CA9" s="627"/>
      <c r="CB9" s="631"/>
      <c r="CD9" s="620" t="s">
        <v>236</v>
      </c>
      <c r="CE9" s="621"/>
      <c r="CF9" s="621"/>
      <c r="CG9" s="621"/>
      <c r="CH9" s="621"/>
      <c r="CI9" s="621"/>
      <c r="CJ9" s="621"/>
      <c r="CK9" s="621"/>
      <c r="CL9" s="621"/>
      <c r="CM9" s="621"/>
      <c r="CN9" s="621"/>
      <c r="CO9" s="621"/>
      <c r="CP9" s="621"/>
      <c r="CQ9" s="622"/>
      <c r="CR9" s="623">
        <v>548978</v>
      </c>
      <c r="CS9" s="624"/>
      <c r="CT9" s="624"/>
      <c r="CU9" s="624"/>
      <c r="CV9" s="624"/>
      <c r="CW9" s="624"/>
      <c r="CX9" s="624"/>
      <c r="CY9" s="625"/>
      <c r="CZ9" s="626">
        <v>8.5</v>
      </c>
      <c r="DA9" s="626"/>
      <c r="DB9" s="626"/>
      <c r="DC9" s="626"/>
      <c r="DD9" s="632">
        <v>26178</v>
      </c>
      <c r="DE9" s="624"/>
      <c r="DF9" s="624"/>
      <c r="DG9" s="624"/>
      <c r="DH9" s="624"/>
      <c r="DI9" s="624"/>
      <c r="DJ9" s="624"/>
      <c r="DK9" s="624"/>
      <c r="DL9" s="624"/>
      <c r="DM9" s="624"/>
      <c r="DN9" s="624"/>
      <c r="DO9" s="624"/>
      <c r="DP9" s="625"/>
      <c r="DQ9" s="632">
        <v>445156</v>
      </c>
      <c r="DR9" s="624"/>
      <c r="DS9" s="624"/>
      <c r="DT9" s="624"/>
      <c r="DU9" s="624"/>
      <c r="DV9" s="624"/>
      <c r="DW9" s="624"/>
      <c r="DX9" s="624"/>
      <c r="DY9" s="624"/>
      <c r="DZ9" s="624"/>
      <c r="EA9" s="624"/>
      <c r="EB9" s="624"/>
      <c r="EC9" s="633"/>
    </row>
    <row r="10" spans="2:143" ht="11.25" customHeight="1">
      <c r="B10" s="620" t="s">
        <v>237</v>
      </c>
      <c r="C10" s="621"/>
      <c r="D10" s="621"/>
      <c r="E10" s="621"/>
      <c r="F10" s="621"/>
      <c r="G10" s="621"/>
      <c r="H10" s="621"/>
      <c r="I10" s="621"/>
      <c r="J10" s="621"/>
      <c r="K10" s="621"/>
      <c r="L10" s="621"/>
      <c r="M10" s="621"/>
      <c r="N10" s="621"/>
      <c r="O10" s="621"/>
      <c r="P10" s="621"/>
      <c r="Q10" s="622"/>
      <c r="R10" s="623" t="s">
        <v>126</v>
      </c>
      <c r="S10" s="624"/>
      <c r="T10" s="624"/>
      <c r="U10" s="624"/>
      <c r="V10" s="624"/>
      <c r="W10" s="624"/>
      <c r="X10" s="624"/>
      <c r="Y10" s="625"/>
      <c r="Z10" s="626" t="s">
        <v>126</v>
      </c>
      <c r="AA10" s="626"/>
      <c r="AB10" s="626"/>
      <c r="AC10" s="626"/>
      <c r="AD10" s="627" t="s">
        <v>126</v>
      </c>
      <c r="AE10" s="627"/>
      <c r="AF10" s="627"/>
      <c r="AG10" s="627"/>
      <c r="AH10" s="627"/>
      <c r="AI10" s="627"/>
      <c r="AJ10" s="627"/>
      <c r="AK10" s="627"/>
      <c r="AL10" s="628" t="s">
        <v>126</v>
      </c>
      <c r="AM10" s="629"/>
      <c r="AN10" s="629"/>
      <c r="AO10" s="630"/>
      <c r="AP10" s="620" t="s">
        <v>238</v>
      </c>
      <c r="AQ10" s="621"/>
      <c r="AR10" s="621"/>
      <c r="AS10" s="621"/>
      <c r="AT10" s="621"/>
      <c r="AU10" s="621"/>
      <c r="AV10" s="621"/>
      <c r="AW10" s="621"/>
      <c r="AX10" s="621"/>
      <c r="AY10" s="621"/>
      <c r="AZ10" s="621"/>
      <c r="BA10" s="621"/>
      <c r="BB10" s="621"/>
      <c r="BC10" s="621"/>
      <c r="BD10" s="621"/>
      <c r="BE10" s="621"/>
      <c r="BF10" s="622"/>
      <c r="BG10" s="623">
        <v>10172</v>
      </c>
      <c r="BH10" s="624"/>
      <c r="BI10" s="624"/>
      <c r="BJ10" s="624"/>
      <c r="BK10" s="624"/>
      <c r="BL10" s="624"/>
      <c r="BM10" s="624"/>
      <c r="BN10" s="625"/>
      <c r="BO10" s="626">
        <v>1.9</v>
      </c>
      <c r="BP10" s="626"/>
      <c r="BQ10" s="626"/>
      <c r="BR10" s="626"/>
      <c r="BS10" s="627" t="s">
        <v>126</v>
      </c>
      <c r="BT10" s="627"/>
      <c r="BU10" s="627"/>
      <c r="BV10" s="627"/>
      <c r="BW10" s="627"/>
      <c r="BX10" s="627"/>
      <c r="BY10" s="627"/>
      <c r="BZ10" s="627"/>
      <c r="CA10" s="627"/>
      <c r="CB10" s="631"/>
      <c r="CD10" s="620" t="s">
        <v>239</v>
      </c>
      <c r="CE10" s="621"/>
      <c r="CF10" s="621"/>
      <c r="CG10" s="621"/>
      <c r="CH10" s="621"/>
      <c r="CI10" s="621"/>
      <c r="CJ10" s="621"/>
      <c r="CK10" s="621"/>
      <c r="CL10" s="621"/>
      <c r="CM10" s="621"/>
      <c r="CN10" s="621"/>
      <c r="CO10" s="621"/>
      <c r="CP10" s="621"/>
      <c r="CQ10" s="622"/>
      <c r="CR10" s="623" t="s">
        <v>126</v>
      </c>
      <c r="CS10" s="624"/>
      <c r="CT10" s="624"/>
      <c r="CU10" s="624"/>
      <c r="CV10" s="624"/>
      <c r="CW10" s="624"/>
      <c r="CX10" s="624"/>
      <c r="CY10" s="625"/>
      <c r="CZ10" s="626" t="s">
        <v>126</v>
      </c>
      <c r="DA10" s="626"/>
      <c r="DB10" s="626"/>
      <c r="DC10" s="626"/>
      <c r="DD10" s="632" t="s">
        <v>126</v>
      </c>
      <c r="DE10" s="624"/>
      <c r="DF10" s="624"/>
      <c r="DG10" s="624"/>
      <c r="DH10" s="624"/>
      <c r="DI10" s="624"/>
      <c r="DJ10" s="624"/>
      <c r="DK10" s="624"/>
      <c r="DL10" s="624"/>
      <c r="DM10" s="624"/>
      <c r="DN10" s="624"/>
      <c r="DO10" s="624"/>
      <c r="DP10" s="625"/>
      <c r="DQ10" s="632" t="s">
        <v>126</v>
      </c>
      <c r="DR10" s="624"/>
      <c r="DS10" s="624"/>
      <c r="DT10" s="624"/>
      <c r="DU10" s="624"/>
      <c r="DV10" s="624"/>
      <c r="DW10" s="624"/>
      <c r="DX10" s="624"/>
      <c r="DY10" s="624"/>
      <c r="DZ10" s="624"/>
      <c r="EA10" s="624"/>
      <c r="EB10" s="624"/>
      <c r="EC10" s="633"/>
    </row>
    <row r="11" spans="2:143" ht="11.25" customHeight="1">
      <c r="B11" s="620" t="s">
        <v>240</v>
      </c>
      <c r="C11" s="621"/>
      <c r="D11" s="621"/>
      <c r="E11" s="621"/>
      <c r="F11" s="621"/>
      <c r="G11" s="621"/>
      <c r="H11" s="621"/>
      <c r="I11" s="621"/>
      <c r="J11" s="621"/>
      <c r="K11" s="621"/>
      <c r="L11" s="621"/>
      <c r="M11" s="621"/>
      <c r="N11" s="621"/>
      <c r="O11" s="621"/>
      <c r="P11" s="621"/>
      <c r="Q11" s="622"/>
      <c r="R11" s="623">
        <v>154335</v>
      </c>
      <c r="S11" s="624"/>
      <c r="T11" s="624"/>
      <c r="U11" s="624"/>
      <c r="V11" s="624"/>
      <c r="W11" s="624"/>
      <c r="X11" s="624"/>
      <c r="Y11" s="625"/>
      <c r="Z11" s="628">
        <v>2.2999999999999998</v>
      </c>
      <c r="AA11" s="629"/>
      <c r="AB11" s="629"/>
      <c r="AC11" s="635"/>
      <c r="AD11" s="632">
        <v>154335</v>
      </c>
      <c r="AE11" s="624"/>
      <c r="AF11" s="624"/>
      <c r="AG11" s="624"/>
      <c r="AH11" s="624"/>
      <c r="AI11" s="624"/>
      <c r="AJ11" s="624"/>
      <c r="AK11" s="625"/>
      <c r="AL11" s="628">
        <v>3.8</v>
      </c>
      <c r="AM11" s="629"/>
      <c r="AN11" s="629"/>
      <c r="AO11" s="630"/>
      <c r="AP11" s="620" t="s">
        <v>241</v>
      </c>
      <c r="AQ11" s="621"/>
      <c r="AR11" s="621"/>
      <c r="AS11" s="621"/>
      <c r="AT11" s="621"/>
      <c r="AU11" s="621"/>
      <c r="AV11" s="621"/>
      <c r="AW11" s="621"/>
      <c r="AX11" s="621"/>
      <c r="AY11" s="621"/>
      <c r="AZ11" s="621"/>
      <c r="BA11" s="621"/>
      <c r="BB11" s="621"/>
      <c r="BC11" s="621"/>
      <c r="BD11" s="621"/>
      <c r="BE11" s="621"/>
      <c r="BF11" s="622"/>
      <c r="BG11" s="623">
        <v>7194</v>
      </c>
      <c r="BH11" s="624"/>
      <c r="BI11" s="624"/>
      <c r="BJ11" s="624"/>
      <c r="BK11" s="624"/>
      <c r="BL11" s="624"/>
      <c r="BM11" s="624"/>
      <c r="BN11" s="625"/>
      <c r="BO11" s="626">
        <v>1.4</v>
      </c>
      <c r="BP11" s="626"/>
      <c r="BQ11" s="626"/>
      <c r="BR11" s="626"/>
      <c r="BS11" s="627" t="s">
        <v>126</v>
      </c>
      <c r="BT11" s="627"/>
      <c r="BU11" s="627"/>
      <c r="BV11" s="627"/>
      <c r="BW11" s="627"/>
      <c r="BX11" s="627"/>
      <c r="BY11" s="627"/>
      <c r="BZ11" s="627"/>
      <c r="CA11" s="627"/>
      <c r="CB11" s="631"/>
      <c r="CD11" s="620" t="s">
        <v>242</v>
      </c>
      <c r="CE11" s="621"/>
      <c r="CF11" s="621"/>
      <c r="CG11" s="621"/>
      <c r="CH11" s="621"/>
      <c r="CI11" s="621"/>
      <c r="CJ11" s="621"/>
      <c r="CK11" s="621"/>
      <c r="CL11" s="621"/>
      <c r="CM11" s="621"/>
      <c r="CN11" s="621"/>
      <c r="CO11" s="621"/>
      <c r="CP11" s="621"/>
      <c r="CQ11" s="622"/>
      <c r="CR11" s="623">
        <v>456969</v>
      </c>
      <c r="CS11" s="624"/>
      <c r="CT11" s="624"/>
      <c r="CU11" s="624"/>
      <c r="CV11" s="624"/>
      <c r="CW11" s="624"/>
      <c r="CX11" s="624"/>
      <c r="CY11" s="625"/>
      <c r="CZ11" s="626">
        <v>7.1</v>
      </c>
      <c r="DA11" s="626"/>
      <c r="DB11" s="626"/>
      <c r="DC11" s="626"/>
      <c r="DD11" s="632">
        <v>263539</v>
      </c>
      <c r="DE11" s="624"/>
      <c r="DF11" s="624"/>
      <c r="DG11" s="624"/>
      <c r="DH11" s="624"/>
      <c r="DI11" s="624"/>
      <c r="DJ11" s="624"/>
      <c r="DK11" s="624"/>
      <c r="DL11" s="624"/>
      <c r="DM11" s="624"/>
      <c r="DN11" s="624"/>
      <c r="DO11" s="624"/>
      <c r="DP11" s="625"/>
      <c r="DQ11" s="632">
        <v>219786</v>
      </c>
      <c r="DR11" s="624"/>
      <c r="DS11" s="624"/>
      <c r="DT11" s="624"/>
      <c r="DU11" s="624"/>
      <c r="DV11" s="624"/>
      <c r="DW11" s="624"/>
      <c r="DX11" s="624"/>
      <c r="DY11" s="624"/>
      <c r="DZ11" s="624"/>
      <c r="EA11" s="624"/>
      <c r="EB11" s="624"/>
      <c r="EC11" s="633"/>
    </row>
    <row r="12" spans="2:143" ht="11.25" customHeight="1">
      <c r="B12" s="620" t="s">
        <v>243</v>
      </c>
      <c r="C12" s="621"/>
      <c r="D12" s="621"/>
      <c r="E12" s="621"/>
      <c r="F12" s="621"/>
      <c r="G12" s="621"/>
      <c r="H12" s="621"/>
      <c r="I12" s="621"/>
      <c r="J12" s="621"/>
      <c r="K12" s="621"/>
      <c r="L12" s="621"/>
      <c r="M12" s="621"/>
      <c r="N12" s="621"/>
      <c r="O12" s="621"/>
      <c r="P12" s="621"/>
      <c r="Q12" s="622"/>
      <c r="R12" s="623" t="s">
        <v>126</v>
      </c>
      <c r="S12" s="624"/>
      <c r="T12" s="624"/>
      <c r="U12" s="624"/>
      <c r="V12" s="624"/>
      <c r="W12" s="624"/>
      <c r="X12" s="624"/>
      <c r="Y12" s="625"/>
      <c r="Z12" s="626" t="s">
        <v>126</v>
      </c>
      <c r="AA12" s="626"/>
      <c r="AB12" s="626"/>
      <c r="AC12" s="626"/>
      <c r="AD12" s="627" t="s">
        <v>126</v>
      </c>
      <c r="AE12" s="627"/>
      <c r="AF12" s="627"/>
      <c r="AG12" s="627"/>
      <c r="AH12" s="627"/>
      <c r="AI12" s="627"/>
      <c r="AJ12" s="627"/>
      <c r="AK12" s="627"/>
      <c r="AL12" s="628" t="s">
        <v>126</v>
      </c>
      <c r="AM12" s="629"/>
      <c r="AN12" s="629"/>
      <c r="AO12" s="630"/>
      <c r="AP12" s="620" t="s">
        <v>244</v>
      </c>
      <c r="AQ12" s="621"/>
      <c r="AR12" s="621"/>
      <c r="AS12" s="621"/>
      <c r="AT12" s="621"/>
      <c r="AU12" s="621"/>
      <c r="AV12" s="621"/>
      <c r="AW12" s="621"/>
      <c r="AX12" s="621"/>
      <c r="AY12" s="621"/>
      <c r="AZ12" s="621"/>
      <c r="BA12" s="621"/>
      <c r="BB12" s="621"/>
      <c r="BC12" s="621"/>
      <c r="BD12" s="621"/>
      <c r="BE12" s="621"/>
      <c r="BF12" s="622"/>
      <c r="BG12" s="623">
        <v>253352</v>
      </c>
      <c r="BH12" s="624"/>
      <c r="BI12" s="624"/>
      <c r="BJ12" s="624"/>
      <c r="BK12" s="624"/>
      <c r="BL12" s="624"/>
      <c r="BM12" s="624"/>
      <c r="BN12" s="625"/>
      <c r="BO12" s="626">
        <v>47.6</v>
      </c>
      <c r="BP12" s="626"/>
      <c r="BQ12" s="626"/>
      <c r="BR12" s="626"/>
      <c r="BS12" s="627" t="s">
        <v>126</v>
      </c>
      <c r="BT12" s="627"/>
      <c r="BU12" s="627"/>
      <c r="BV12" s="627"/>
      <c r="BW12" s="627"/>
      <c r="BX12" s="627"/>
      <c r="BY12" s="627"/>
      <c r="BZ12" s="627"/>
      <c r="CA12" s="627"/>
      <c r="CB12" s="631"/>
      <c r="CD12" s="620" t="s">
        <v>245</v>
      </c>
      <c r="CE12" s="621"/>
      <c r="CF12" s="621"/>
      <c r="CG12" s="621"/>
      <c r="CH12" s="621"/>
      <c r="CI12" s="621"/>
      <c r="CJ12" s="621"/>
      <c r="CK12" s="621"/>
      <c r="CL12" s="621"/>
      <c r="CM12" s="621"/>
      <c r="CN12" s="621"/>
      <c r="CO12" s="621"/>
      <c r="CP12" s="621"/>
      <c r="CQ12" s="622"/>
      <c r="CR12" s="623">
        <v>335655</v>
      </c>
      <c r="CS12" s="624"/>
      <c r="CT12" s="624"/>
      <c r="CU12" s="624"/>
      <c r="CV12" s="624"/>
      <c r="CW12" s="624"/>
      <c r="CX12" s="624"/>
      <c r="CY12" s="625"/>
      <c r="CZ12" s="626">
        <v>5.2</v>
      </c>
      <c r="DA12" s="626"/>
      <c r="DB12" s="626"/>
      <c r="DC12" s="626"/>
      <c r="DD12" s="632">
        <v>1884</v>
      </c>
      <c r="DE12" s="624"/>
      <c r="DF12" s="624"/>
      <c r="DG12" s="624"/>
      <c r="DH12" s="624"/>
      <c r="DI12" s="624"/>
      <c r="DJ12" s="624"/>
      <c r="DK12" s="624"/>
      <c r="DL12" s="624"/>
      <c r="DM12" s="624"/>
      <c r="DN12" s="624"/>
      <c r="DO12" s="624"/>
      <c r="DP12" s="625"/>
      <c r="DQ12" s="632">
        <v>203677</v>
      </c>
      <c r="DR12" s="624"/>
      <c r="DS12" s="624"/>
      <c r="DT12" s="624"/>
      <c r="DU12" s="624"/>
      <c r="DV12" s="624"/>
      <c r="DW12" s="624"/>
      <c r="DX12" s="624"/>
      <c r="DY12" s="624"/>
      <c r="DZ12" s="624"/>
      <c r="EA12" s="624"/>
      <c r="EB12" s="624"/>
      <c r="EC12" s="633"/>
    </row>
    <row r="13" spans="2:143" ht="11.25" customHeight="1">
      <c r="B13" s="620" t="s">
        <v>246</v>
      </c>
      <c r="C13" s="621"/>
      <c r="D13" s="621"/>
      <c r="E13" s="621"/>
      <c r="F13" s="621"/>
      <c r="G13" s="621"/>
      <c r="H13" s="621"/>
      <c r="I13" s="621"/>
      <c r="J13" s="621"/>
      <c r="K13" s="621"/>
      <c r="L13" s="621"/>
      <c r="M13" s="621"/>
      <c r="N13" s="621"/>
      <c r="O13" s="621"/>
      <c r="P13" s="621"/>
      <c r="Q13" s="622"/>
      <c r="R13" s="623" t="s">
        <v>126</v>
      </c>
      <c r="S13" s="624"/>
      <c r="T13" s="624"/>
      <c r="U13" s="624"/>
      <c r="V13" s="624"/>
      <c r="W13" s="624"/>
      <c r="X13" s="624"/>
      <c r="Y13" s="625"/>
      <c r="Z13" s="626" t="s">
        <v>126</v>
      </c>
      <c r="AA13" s="626"/>
      <c r="AB13" s="626"/>
      <c r="AC13" s="626"/>
      <c r="AD13" s="627" t="s">
        <v>126</v>
      </c>
      <c r="AE13" s="627"/>
      <c r="AF13" s="627"/>
      <c r="AG13" s="627"/>
      <c r="AH13" s="627"/>
      <c r="AI13" s="627"/>
      <c r="AJ13" s="627"/>
      <c r="AK13" s="627"/>
      <c r="AL13" s="628" t="s">
        <v>126</v>
      </c>
      <c r="AM13" s="629"/>
      <c r="AN13" s="629"/>
      <c r="AO13" s="630"/>
      <c r="AP13" s="620" t="s">
        <v>247</v>
      </c>
      <c r="AQ13" s="621"/>
      <c r="AR13" s="621"/>
      <c r="AS13" s="621"/>
      <c r="AT13" s="621"/>
      <c r="AU13" s="621"/>
      <c r="AV13" s="621"/>
      <c r="AW13" s="621"/>
      <c r="AX13" s="621"/>
      <c r="AY13" s="621"/>
      <c r="AZ13" s="621"/>
      <c r="BA13" s="621"/>
      <c r="BB13" s="621"/>
      <c r="BC13" s="621"/>
      <c r="BD13" s="621"/>
      <c r="BE13" s="621"/>
      <c r="BF13" s="622"/>
      <c r="BG13" s="623">
        <v>253150</v>
      </c>
      <c r="BH13" s="624"/>
      <c r="BI13" s="624"/>
      <c r="BJ13" s="624"/>
      <c r="BK13" s="624"/>
      <c r="BL13" s="624"/>
      <c r="BM13" s="624"/>
      <c r="BN13" s="625"/>
      <c r="BO13" s="626">
        <v>47.6</v>
      </c>
      <c r="BP13" s="626"/>
      <c r="BQ13" s="626"/>
      <c r="BR13" s="626"/>
      <c r="BS13" s="627" t="s">
        <v>126</v>
      </c>
      <c r="BT13" s="627"/>
      <c r="BU13" s="627"/>
      <c r="BV13" s="627"/>
      <c r="BW13" s="627"/>
      <c r="BX13" s="627"/>
      <c r="BY13" s="627"/>
      <c r="BZ13" s="627"/>
      <c r="CA13" s="627"/>
      <c r="CB13" s="631"/>
      <c r="CD13" s="620" t="s">
        <v>248</v>
      </c>
      <c r="CE13" s="621"/>
      <c r="CF13" s="621"/>
      <c r="CG13" s="621"/>
      <c r="CH13" s="621"/>
      <c r="CI13" s="621"/>
      <c r="CJ13" s="621"/>
      <c r="CK13" s="621"/>
      <c r="CL13" s="621"/>
      <c r="CM13" s="621"/>
      <c r="CN13" s="621"/>
      <c r="CO13" s="621"/>
      <c r="CP13" s="621"/>
      <c r="CQ13" s="622"/>
      <c r="CR13" s="623">
        <v>687705</v>
      </c>
      <c r="CS13" s="624"/>
      <c r="CT13" s="624"/>
      <c r="CU13" s="624"/>
      <c r="CV13" s="624"/>
      <c r="CW13" s="624"/>
      <c r="CX13" s="624"/>
      <c r="CY13" s="625"/>
      <c r="CZ13" s="626">
        <v>10.6</v>
      </c>
      <c r="DA13" s="626"/>
      <c r="DB13" s="626"/>
      <c r="DC13" s="626"/>
      <c r="DD13" s="632">
        <v>319580</v>
      </c>
      <c r="DE13" s="624"/>
      <c r="DF13" s="624"/>
      <c r="DG13" s="624"/>
      <c r="DH13" s="624"/>
      <c r="DI13" s="624"/>
      <c r="DJ13" s="624"/>
      <c r="DK13" s="624"/>
      <c r="DL13" s="624"/>
      <c r="DM13" s="624"/>
      <c r="DN13" s="624"/>
      <c r="DO13" s="624"/>
      <c r="DP13" s="625"/>
      <c r="DQ13" s="632">
        <v>459617</v>
      </c>
      <c r="DR13" s="624"/>
      <c r="DS13" s="624"/>
      <c r="DT13" s="624"/>
      <c r="DU13" s="624"/>
      <c r="DV13" s="624"/>
      <c r="DW13" s="624"/>
      <c r="DX13" s="624"/>
      <c r="DY13" s="624"/>
      <c r="DZ13" s="624"/>
      <c r="EA13" s="624"/>
      <c r="EB13" s="624"/>
      <c r="EC13" s="633"/>
    </row>
    <row r="14" spans="2:143" ht="11.25" customHeight="1">
      <c r="B14" s="620" t="s">
        <v>249</v>
      </c>
      <c r="C14" s="621"/>
      <c r="D14" s="621"/>
      <c r="E14" s="621"/>
      <c r="F14" s="621"/>
      <c r="G14" s="621"/>
      <c r="H14" s="621"/>
      <c r="I14" s="621"/>
      <c r="J14" s="621"/>
      <c r="K14" s="621"/>
      <c r="L14" s="621"/>
      <c r="M14" s="621"/>
      <c r="N14" s="621"/>
      <c r="O14" s="621"/>
      <c r="P14" s="621"/>
      <c r="Q14" s="622"/>
      <c r="R14" s="623" t="s">
        <v>126</v>
      </c>
      <c r="S14" s="624"/>
      <c r="T14" s="624"/>
      <c r="U14" s="624"/>
      <c r="V14" s="624"/>
      <c r="W14" s="624"/>
      <c r="X14" s="624"/>
      <c r="Y14" s="625"/>
      <c r="Z14" s="626" t="s">
        <v>126</v>
      </c>
      <c r="AA14" s="626"/>
      <c r="AB14" s="626"/>
      <c r="AC14" s="626"/>
      <c r="AD14" s="627" t="s">
        <v>126</v>
      </c>
      <c r="AE14" s="627"/>
      <c r="AF14" s="627"/>
      <c r="AG14" s="627"/>
      <c r="AH14" s="627"/>
      <c r="AI14" s="627"/>
      <c r="AJ14" s="627"/>
      <c r="AK14" s="627"/>
      <c r="AL14" s="628" t="s">
        <v>126</v>
      </c>
      <c r="AM14" s="629"/>
      <c r="AN14" s="629"/>
      <c r="AO14" s="630"/>
      <c r="AP14" s="620" t="s">
        <v>250</v>
      </c>
      <c r="AQ14" s="621"/>
      <c r="AR14" s="621"/>
      <c r="AS14" s="621"/>
      <c r="AT14" s="621"/>
      <c r="AU14" s="621"/>
      <c r="AV14" s="621"/>
      <c r="AW14" s="621"/>
      <c r="AX14" s="621"/>
      <c r="AY14" s="621"/>
      <c r="AZ14" s="621"/>
      <c r="BA14" s="621"/>
      <c r="BB14" s="621"/>
      <c r="BC14" s="621"/>
      <c r="BD14" s="621"/>
      <c r="BE14" s="621"/>
      <c r="BF14" s="622"/>
      <c r="BG14" s="623">
        <v>26213</v>
      </c>
      <c r="BH14" s="624"/>
      <c r="BI14" s="624"/>
      <c r="BJ14" s="624"/>
      <c r="BK14" s="624"/>
      <c r="BL14" s="624"/>
      <c r="BM14" s="624"/>
      <c r="BN14" s="625"/>
      <c r="BO14" s="626">
        <v>4.9000000000000004</v>
      </c>
      <c r="BP14" s="626"/>
      <c r="BQ14" s="626"/>
      <c r="BR14" s="626"/>
      <c r="BS14" s="627" t="s">
        <v>126</v>
      </c>
      <c r="BT14" s="627"/>
      <c r="BU14" s="627"/>
      <c r="BV14" s="627"/>
      <c r="BW14" s="627"/>
      <c r="BX14" s="627"/>
      <c r="BY14" s="627"/>
      <c r="BZ14" s="627"/>
      <c r="CA14" s="627"/>
      <c r="CB14" s="631"/>
      <c r="CD14" s="620" t="s">
        <v>251</v>
      </c>
      <c r="CE14" s="621"/>
      <c r="CF14" s="621"/>
      <c r="CG14" s="621"/>
      <c r="CH14" s="621"/>
      <c r="CI14" s="621"/>
      <c r="CJ14" s="621"/>
      <c r="CK14" s="621"/>
      <c r="CL14" s="621"/>
      <c r="CM14" s="621"/>
      <c r="CN14" s="621"/>
      <c r="CO14" s="621"/>
      <c r="CP14" s="621"/>
      <c r="CQ14" s="622"/>
      <c r="CR14" s="623">
        <v>322431</v>
      </c>
      <c r="CS14" s="624"/>
      <c r="CT14" s="624"/>
      <c r="CU14" s="624"/>
      <c r="CV14" s="624"/>
      <c r="CW14" s="624"/>
      <c r="CX14" s="624"/>
      <c r="CY14" s="625"/>
      <c r="CZ14" s="626">
        <v>5</v>
      </c>
      <c r="DA14" s="626"/>
      <c r="DB14" s="626"/>
      <c r="DC14" s="626"/>
      <c r="DD14" s="632">
        <v>55863</v>
      </c>
      <c r="DE14" s="624"/>
      <c r="DF14" s="624"/>
      <c r="DG14" s="624"/>
      <c r="DH14" s="624"/>
      <c r="DI14" s="624"/>
      <c r="DJ14" s="624"/>
      <c r="DK14" s="624"/>
      <c r="DL14" s="624"/>
      <c r="DM14" s="624"/>
      <c r="DN14" s="624"/>
      <c r="DO14" s="624"/>
      <c r="DP14" s="625"/>
      <c r="DQ14" s="632">
        <v>258731</v>
      </c>
      <c r="DR14" s="624"/>
      <c r="DS14" s="624"/>
      <c r="DT14" s="624"/>
      <c r="DU14" s="624"/>
      <c r="DV14" s="624"/>
      <c r="DW14" s="624"/>
      <c r="DX14" s="624"/>
      <c r="DY14" s="624"/>
      <c r="DZ14" s="624"/>
      <c r="EA14" s="624"/>
      <c r="EB14" s="624"/>
      <c r="EC14" s="633"/>
    </row>
    <row r="15" spans="2:143" ht="11.25" customHeight="1">
      <c r="B15" s="620" t="s">
        <v>252</v>
      </c>
      <c r="C15" s="621"/>
      <c r="D15" s="621"/>
      <c r="E15" s="621"/>
      <c r="F15" s="621"/>
      <c r="G15" s="621"/>
      <c r="H15" s="621"/>
      <c r="I15" s="621"/>
      <c r="J15" s="621"/>
      <c r="K15" s="621"/>
      <c r="L15" s="621"/>
      <c r="M15" s="621"/>
      <c r="N15" s="621"/>
      <c r="O15" s="621"/>
      <c r="P15" s="621"/>
      <c r="Q15" s="622"/>
      <c r="R15" s="623" t="s">
        <v>126</v>
      </c>
      <c r="S15" s="624"/>
      <c r="T15" s="624"/>
      <c r="U15" s="624"/>
      <c r="V15" s="624"/>
      <c r="W15" s="624"/>
      <c r="X15" s="624"/>
      <c r="Y15" s="625"/>
      <c r="Z15" s="626" t="s">
        <v>126</v>
      </c>
      <c r="AA15" s="626"/>
      <c r="AB15" s="626"/>
      <c r="AC15" s="626"/>
      <c r="AD15" s="627" t="s">
        <v>126</v>
      </c>
      <c r="AE15" s="627"/>
      <c r="AF15" s="627"/>
      <c r="AG15" s="627"/>
      <c r="AH15" s="627"/>
      <c r="AI15" s="627"/>
      <c r="AJ15" s="627"/>
      <c r="AK15" s="627"/>
      <c r="AL15" s="628" t="s">
        <v>126</v>
      </c>
      <c r="AM15" s="629"/>
      <c r="AN15" s="629"/>
      <c r="AO15" s="630"/>
      <c r="AP15" s="620" t="s">
        <v>253</v>
      </c>
      <c r="AQ15" s="621"/>
      <c r="AR15" s="621"/>
      <c r="AS15" s="621"/>
      <c r="AT15" s="621"/>
      <c r="AU15" s="621"/>
      <c r="AV15" s="621"/>
      <c r="AW15" s="621"/>
      <c r="AX15" s="621"/>
      <c r="AY15" s="621"/>
      <c r="AZ15" s="621"/>
      <c r="BA15" s="621"/>
      <c r="BB15" s="621"/>
      <c r="BC15" s="621"/>
      <c r="BD15" s="621"/>
      <c r="BE15" s="621"/>
      <c r="BF15" s="622"/>
      <c r="BG15" s="623">
        <v>26719</v>
      </c>
      <c r="BH15" s="624"/>
      <c r="BI15" s="624"/>
      <c r="BJ15" s="624"/>
      <c r="BK15" s="624"/>
      <c r="BL15" s="624"/>
      <c r="BM15" s="624"/>
      <c r="BN15" s="625"/>
      <c r="BO15" s="626">
        <v>5</v>
      </c>
      <c r="BP15" s="626"/>
      <c r="BQ15" s="626"/>
      <c r="BR15" s="626"/>
      <c r="BS15" s="627" t="s">
        <v>126</v>
      </c>
      <c r="BT15" s="627"/>
      <c r="BU15" s="627"/>
      <c r="BV15" s="627"/>
      <c r="BW15" s="627"/>
      <c r="BX15" s="627"/>
      <c r="BY15" s="627"/>
      <c r="BZ15" s="627"/>
      <c r="CA15" s="627"/>
      <c r="CB15" s="631"/>
      <c r="CD15" s="620" t="s">
        <v>254</v>
      </c>
      <c r="CE15" s="621"/>
      <c r="CF15" s="621"/>
      <c r="CG15" s="621"/>
      <c r="CH15" s="621"/>
      <c r="CI15" s="621"/>
      <c r="CJ15" s="621"/>
      <c r="CK15" s="621"/>
      <c r="CL15" s="621"/>
      <c r="CM15" s="621"/>
      <c r="CN15" s="621"/>
      <c r="CO15" s="621"/>
      <c r="CP15" s="621"/>
      <c r="CQ15" s="622"/>
      <c r="CR15" s="623">
        <v>414620</v>
      </c>
      <c r="CS15" s="624"/>
      <c r="CT15" s="624"/>
      <c r="CU15" s="624"/>
      <c r="CV15" s="624"/>
      <c r="CW15" s="624"/>
      <c r="CX15" s="624"/>
      <c r="CY15" s="625"/>
      <c r="CZ15" s="626">
        <v>6.4</v>
      </c>
      <c r="DA15" s="626"/>
      <c r="DB15" s="626"/>
      <c r="DC15" s="626"/>
      <c r="DD15" s="632">
        <v>66371</v>
      </c>
      <c r="DE15" s="624"/>
      <c r="DF15" s="624"/>
      <c r="DG15" s="624"/>
      <c r="DH15" s="624"/>
      <c r="DI15" s="624"/>
      <c r="DJ15" s="624"/>
      <c r="DK15" s="624"/>
      <c r="DL15" s="624"/>
      <c r="DM15" s="624"/>
      <c r="DN15" s="624"/>
      <c r="DO15" s="624"/>
      <c r="DP15" s="625"/>
      <c r="DQ15" s="632">
        <v>345679</v>
      </c>
      <c r="DR15" s="624"/>
      <c r="DS15" s="624"/>
      <c r="DT15" s="624"/>
      <c r="DU15" s="624"/>
      <c r="DV15" s="624"/>
      <c r="DW15" s="624"/>
      <c r="DX15" s="624"/>
      <c r="DY15" s="624"/>
      <c r="DZ15" s="624"/>
      <c r="EA15" s="624"/>
      <c r="EB15" s="624"/>
      <c r="EC15" s="633"/>
    </row>
    <row r="16" spans="2:143" ht="11.25" customHeight="1">
      <c r="B16" s="620" t="s">
        <v>255</v>
      </c>
      <c r="C16" s="621"/>
      <c r="D16" s="621"/>
      <c r="E16" s="621"/>
      <c r="F16" s="621"/>
      <c r="G16" s="621"/>
      <c r="H16" s="621"/>
      <c r="I16" s="621"/>
      <c r="J16" s="621"/>
      <c r="K16" s="621"/>
      <c r="L16" s="621"/>
      <c r="M16" s="621"/>
      <c r="N16" s="621"/>
      <c r="O16" s="621"/>
      <c r="P16" s="621"/>
      <c r="Q16" s="622"/>
      <c r="R16" s="623">
        <v>2267</v>
      </c>
      <c r="S16" s="624"/>
      <c r="T16" s="624"/>
      <c r="U16" s="624"/>
      <c r="V16" s="624"/>
      <c r="W16" s="624"/>
      <c r="X16" s="624"/>
      <c r="Y16" s="625"/>
      <c r="Z16" s="626">
        <v>0</v>
      </c>
      <c r="AA16" s="626"/>
      <c r="AB16" s="626"/>
      <c r="AC16" s="626"/>
      <c r="AD16" s="627">
        <v>2267</v>
      </c>
      <c r="AE16" s="627"/>
      <c r="AF16" s="627"/>
      <c r="AG16" s="627"/>
      <c r="AH16" s="627"/>
      <c r="AI16" s="627"/>
      <c r="AJ16" s="627"/>
      <c r="AK16" s="627"/>
      <c r="AL16" s="628">
        <v>0.1</v>
      </c>
      <c r="AM16" s="629"/>
      <c r="AN16" s="629"/>
      <c r="AO16" s="630"/>
      <c r="AP16" s="620" t="s">
        <v>256</v>
      </c>
      <c r="AQ16" s="621"/>
      <c r="AR16" s="621"/>
      <c r="AS16" s="621"/>
      <c r="AT16" s="621"/>
      <c r="AU16" s="621"/>
      <c r="AV16" s="621"/>
      <c r="AW16" s="621"/>
      <c r="AX16" s="621"/>
      <c r="AY16" s="621"/>
      <c r="AZ16" s="621"/>
      <c r="BA16" s="621"/>
      <c r="BB16" s="621"/>
      <c r="BC16" s="621"/>
      <c r="BD16" s="621"/>
      <c r="BE16" s="621"/>
      <c r="BF16" s="622"/>
      <c r="BG16" s="623" t="s">
        <v>126</v>
      </c>
      <c r="BH16" s="624"/>
      <c r="BI16" s="624"/>
      <c r="BJ16" s="624"/>
      <c r="BK16" s="624"/>
      <c r="BL16" s="624"/>
      <c r="BM16" s="624"/>
      <c r="BN16" s="625"/>
      <c r="BO16" s="626" t="s">
        <v>126</v>
      </c>
      <c r="BP16" s="626"/>
      <c r="BQ16" s="626"/>
      <c r="BR16" s="626"/>
      <c r="BS16" s="627" t="s">
        <v>126</v>
      </c>
      <c r="BT16" s="627"/>
      <c r="BU16" s="627"/>
      <c r="BV16" s="627"/>
      <c r="BW16" s="627"/>
      <c r="BX16" s="627"/>
      <c r="BY16" s="627"/>
      <c r="BZ16" s="627"/>
      <c r="CA16" s="627"/>
      <c r="CB16" s="631"/>
      <c r="CD16" s="620" t="s">
        <v>257</v>
      </c>
      <c r="CE16" s="621"/>
      <c r="CF16" s="621"/>
      <c r="CG16" s="621"/>
      <c r="CH16" s="621"/>
      <c r="CI16" s="621"/>
      <c r="CJ16" s="621"/>
      <c r="CK16" s="621"/>
      <c r="CL16" s="621"/>
      <c r="CM16" s="621"/>
      <c r="CN16" s="621"/>
      <c r="CO16" s="621"/>
      <c r="CP16" s="621"/>
      <c r="CQ16" s="622"/>
      <c r="CR16" s="623" t="s">
        <v>126</v>
      </c>
      <c r="CS16" s="624"/>
      <c r="CT16" s="624"/>
      <c r="CU16" s="624"/>
      <c r="CV16" s="624"/>
      <c r="CW16" s="624"/>
      <c r="CX16" s="624"/>
      <c r="CY16" s="625"/>
      <c r="CZ16" s="626" t="s">
        <v>126</v>
      </c>
      <c r="DA16" s="626"/>
      <c r="DB16" s="626"/>
      <c r="DC16" s="626"/>
      <c r="DD16" s="632" t="s">
        <v>126</v>
      </c>
      <c r="DE16" s="624"/>
      <c r="DF16" s="624"/>
      <c r="DG16" s="624"/>
      <c r="DH16" s="624"/>
      <c r="DI16" s="624"/>
      <c r="DJ16" s="624"/>
      <c r="DK16" s="624"/>
      <c r="DL16" s="624"/>
      <c r="DM16" s="624"/>
      <c r="DN16" s="624"/>
      <c r="DO16" s="624"/>
      <c r="DP16" s="625"/>
      <c r="DQ16" s="632" t="s">
        <v>126</v>
      </c>
      <c r="DR16" s="624"/>
      <c r="DS16" s="624"/>
      <c r="DT16" s="624"/>
      <c r="DU16" s="624"/>
      <c r="DV16" s="624"/>
      <c r="DW16" s="624"/>
      <c r="DX16" s="624"/>
      <c r="DY16" s="624"/>
      <c r="DZ16" s="624"/>
      <c r="EA16" s="624"/>
      <c r="EB16" s="624"/>
      <c r="EC16" s="633"/>
    </row>
    <row r="17" spans="2:133" ht="11.25" customHeight="1">
      <c r="B17" s="620" t="s">
        <v>258</v>
      </c>
      <c r="C17" s="621"/>
      <c r="D17" s="621"/>
      <c r="E17" s="621"/>
      <c r="F17" s="621"/>
      <c r="G17" s="621"/>
      <c r="H17" s="621"/>
      <c r="I17" s="621"/>
      <c r="J17" s="621"/>
      <c r="K17" s="621"/>
      <c r="L17" s="621"/>
      <c r="M17" s="621"/>
      <c r="N17" s="621"/>
      <c r="O17" s="621"/>
      <c r="P17" s="621"/>
      <c r="Q17" s="622"/>
      <c r="R17" s="623">
        <v>9429</v>
      </c>
      <c r="S17" s="624"/>
      <c r="T17" s="624"/>
      <c r="U17" s="624"/>
      <c r="V17" s="624"/>
      <c r="W17" s="624"/>
      <c r="X17" s="624"/>
      <c r="Y17" s="625"/>
      <c r="Z17" s="626">
        <v>0.1</v>
      </c>
      <c r="AA17" s="626"/>
      <c r="AB17" s="626"/>
      <c r="AC17" s="626"/>
      <c r="AD17" s="627">
        <v>9429</v>
      </c>
      <c r="AE17" s="627"/>
      <c r="AF17" s="627"/>
      <c r="AG17" s="627"/>
      <c r="AH17" s="627"/>
      <c r="AI17" s="627"/>
      <c r="AJ17" s="627"/>
      <c r="AK17" s="627"/>
      <c r="AL17" s="628">
        <v>0.2</v>
      </c>
      <c r="AM17" s="629"/>
      <c r="AN17" s="629"/>
      <c r="AO17" s="630"/>
      <c r="AP17" s="620" t="s">
        <v>259</v>
      </c>
      <c r="AQ17" s="621"/>
      <c r="AR17" s="621"/>
      <c r="AS17" s="621"/>
      <c r="AT17" s="621"/>
      <c r="AU17" s="621"/>
      <c r="AV17" s="621"/>
      <c r="AW17" s="621"/>
      <c r="AX17" s="621"/>
      <c r="AY17" s="621"/>
      <c r="AZ17" s="621"/>
      <c r="BA17" s="621"/>
      <c r="BB17" s="621"/>
      <c r="BC17" s="621"/>
      <c r="BD17" s="621"/>
      <c r="BE17" s="621"/>
      <c r="BF17" s="622"/>
      <c r="BG17" s="623" t="s">
        <v>126</v>
      </c>
      <c r="BH17" s="624"/>
      <c r="BI17" s="624"/>
      <c r="BJ17" s="624"/>
      <c r="BK17" s="624"/>
      <c r="BL17" s="624"/>
      <c r="BM17" s="624"/>
      <c r="BN17" s="625"/>
      <c r="BO17" s="626" t="s">
        <v>126</v>
      </c>
      <c r="BP17" s="626"/>
      <c r="BQ17" s="626"/>
      <c r="BR17" s="626"/>
      <c r="BS17" s="627" t="s">
        <v>126</v>
      </c>
      <c r="BT17" s="627"/>
      <c r="BU17" s="627"/>
      <c r="BV17" s="627"/>
      <c r="BW17" s="627"/>
      <c r="BX17" s="627"/>
      <c r="BY17" s="627"/>
      <c r="BZ17" s="627"/>
      <c r="CA17" s="627"/>
      <c r="CB17" s="631"/>
      <c r="CD17" s="620" t="s">
        <v>260</v>
      </c>
      <c r="CE17" s="621"/>
      <c r="CF17" s="621"/>
      <c r="CG17" s="621"/>
      <c r="CH17" s="621"/>
      <c r="CI17" s="621"/>
      <c r="CJ17" s="621"/>
      <c r="CK17" s="621"/>
      <c r="CL17" s="621"/>
      <c r="CM17" s="621"/>
      <c r="CN17" s="621"/>
      <c r="CO17" s="621"/>
      <c r="CP17" s="621"/>
      <c r="CQ17" s="622"/>
      <c r="CR17" s="623">
        <v>1187570</v>
      </c>
      <c r="CS17" s="624"/>
      <c r="CT17" s="624"/>
      <c r="CU17" s="624"/>
      <c r="CV17" s="624"/>
      <c r="CW17" s="624"/>
      <c r="CX17" s="624"/>
      <c r="CY17" s="625"/>
      <c r="CZ17" s="626">
        <v>18.399999999999999</v>
      </c>
      <c r="DA17" s="626"/>
      <c r="DB17" s="626"/>
      <c r="DC17" s="626"/>
      <c r="DD17" s="632" t="s">
        <v>126</v>
      </c>
      <c r="DE17" s="624"/>
      <c r="DF17" s="624"/>
      <c r="DG17" s="624"/>
      <c r="DH17" s="624"/>
      <c r="DI17" s="624"/>
      <c r="DJ17" s="624"/>
      <c r="DK17" s="624"/>
      <c r="DL17" s="624"/>
      <c r="DM17" s="624"/>
      <c r="DN17" s="624"/>
      <c r="DO17" s="624"/>
      <c r="DP17" s="625"/>
      <c r="DQ17" s="632">
        <v>1126383</v>
      </c>
      <c r="DR17" s="624"/>
      <c r="DS17" s="624"/>
      <c r="DT17" s="624"/>
      <c r="DU17" s="624"/>
      <c r="DV17" s="624"/>
      <c r="DW17" s="624"/>
      <c r="DX17" s="624"/>
      <c r="DY17" s="624"/>
      <c r="DZ17" s="624"/>
      <c r="EA17" s="624"/>
      <c r="EB17" s="624"/>
      <c r="EC17" s="633"/>
    </row>
    <row r="18" spans="2:133" ht="11.25" customHeight="1">
      <c r="B18" s="620" t="s">
        <v>261</v>
      </c>
      <c r="C18" s="621"/>
      <c r="D18" s="621"/>
      <c r="E18" s="621"/>
      <c r="F18" s="621"/>
      <c r="G18" s="621"/>
      <c r="H18" s="621"/>
      <c r="I18" s="621"/>
      <c r="J18" s="621"/>
      <c r="K18" s="621"/>
      <c r="L18" s="621"/>
      <c r="M18" s="621"/>
      <c r="N18" s="621"/>
      <c r="O18" s="621"/>
      <c r="P18" s="621"/>
      <c r="Q18" s="622"/>
      <c r="R18" s="623">
        <v>2618</v>
      </c>
      <c r="S18" s="624"/>
      <c r="T18" s="624"/>
      <c r="U18" s="624"/>
      <c r="V18" s="624"/>
      <c r="W18" s="624"/>
      <c r="X18" s="624"/>
      <c r="Y18" s="625"/>
      <c r="Z18" s="626">
        <v>0</v>
      </c>
      <c r="AA18" s="626"/>
      <c r="AB18" s="626"/>
      <c r="AC18" s="626"/>
      <c r="AD18" s="627">
        <v>2618</v>
      </c>
      <c r="AE18" s="627"/>
      <c r="AF18" s="627"/>
      <c r="AG18" s="627"/>
      <c r="AH18" s="627"/>
      <c r="AI18" s="627"/>
      <c r="AJ18" s="627"/>
      <c r="AK18" s="627"/>
      <c r="AL18" s="628">
        <v>0.1</v>
      </c>
      <c r="AM18" s="629"/>
      <c r="AN18" s="629"/>
      <c r="AO18" s="630"/>
      <c r="AP18" s="620" t="s">
        <v>262</v>
      </c>
      <c r="AQ18" s="621"/>
      <c r="AR18" s="621"/>
      <c r="AS18" s="621"/>
      <c r="AT18" s="621"/>
      <c r="AU18" s="621"/>
      <c r="AV18" s="621"/>
      <c r="AW18" s="621"/>
      <c r="AX18" s="621"/>
      <c r="AY18" s="621"/>
      <c r="AZ18" s="621"/>
      <c r="BA18" s="621"/>
      <c r="BB18" s="621"/>
      <c r="BC18" s="621"/>
      <c r="BD18" s="621"/>
      <c r="BE18" s="621"/>
      <c r="BF18" s="622"/>
      <c r="BG18" s="623" t="s">
        <v>126</v>
      </c>
      <c r="BH18" s="624"/>
      <c r="BI18" s="624"/>
      <c r="BJ18" s="624"/>
      <c r="BK18" s="624"/>
      <c r="BL18" s="624"/>
      <c r="BM18" s="624"/>
      <c r="BN18" s="625"/>
      <c r="BO18" s="626" t="s">
        <v>126</v>
      </c>
      <c r="BP18" s="626"/>
      <c r="BQ18" s="626"/>
      <c r="BR18" s="626"/>
      <c r="BS18" s="627" t="s">
        <v>126</v>
      </c>
      <c r="BT18" s="627"/>
      <c r="BU18" s="627"/>
      <c r="BV18" s="627"/>
      <c r="BW18" s="627"/>
      <c r="BX18" s="627"/>
      <c r="BY18" s="627"/>
      <c r="BZ18" s="627"/>
      <c r="CA18" s="627"/>
      <c r="CB18" s="631"/>
      <c r="CD18" s="620" t="s">
        <v>263</v>
      </c>
      <c r="CE18" s="621"/>
      <c r="CF18" s="621"/>
      <c r="CG18" s="621"/>
      <c r="CH18" s="621"/>
      <c r="CI18" s="621"/>
      <c r="CJ18" s="621"/>
      <c r="CK18" s="621"/>
      <c r="CL18" s="621"/>
      <c r="CM18" s="621"/>
      <c r="CN18" s="621"/>
      <c r="CO18" s="621"/>
      <c r="CP18" s="621"/>
      <c r="CQ18" s="622"/>
      <c r="CR18" s="623">
        <v>43700</v>
      </c>
      <c r="CS18" s="624"/>
      <c r="CT18" s="624"/>
      <c r="CU18" s="624"/>
      <c r="CV18" s="624"/>
      <c r="CW18" s="624"/>
      <c r="CX18" s="624"/>
      <c r="CY18" s="625"/>
      <c r="CZ18" s="626">
        <v>0.7</v>
      </c>
      <c r="DA18" s="626"/>
      <c r="DB18" s="626"/>
      <c r="DC18" s="626"/>
      <c r="DD18" s="632" t="s">
        <v>126</v>
      </c>
      <c r="DE18" s="624"/>
      <c r="DF18" s="624"/>
      <c r="DG18" s="624"/>
      <c r="DH18" s="624"/>
      <c r="DI18" s="624"/>
      <c r="DJ18" s="624"/>
      <c r="DK18" s="624"/>
      <c r="DL18" s="624"/>
      <c r="DM18" s="624"/>
      <c r="DN18" s="624"/>
      <c r="DO18" s="624"/>
      <c r="DP18" s="625"/>
      <c r="DQ18" s="632">
        <v>43700</v>
      </c>
      <c r="DR18" s="624"/>
      <c r="DS18" s="624"/>
      <c r="DT18" s="624"/>
      <c r="DU18" s="624"/>
      <c r="DV18" s="624"/>
      <c r="DW18" s="624"/>
      <c r="DX18" s="624"/>
      <c r="DY18" s="624"/>
      <c r="DZ18" s="624"/>
      <c r="EA18" s="624"/>
      <c r="EB18" s="624"/>
      <c r="EC18" s="633"/>
    </row>
    <row r="19" spans="2:133" ht="11.25" customHeight="1">
      <c r="B19" s="620" t="s">
        <v>264</v>
      </c>
      <c r="C19" s="621"/>
      <c r="D19" s="621"/>
      <c r="E19" s="621"/>
      <c r="F19" s="621"/>
      <c r="G19" s="621"/>
      <c r="H19" s="621"/>
      <c r="I19" s="621"/>
      <c r="J19" s="621"/>
      <c r="K19" s="621"/>
      <c r="L19" s="621"/>
      <c r="M19" s="621"/>
      <c r="N19" s="621"/>
      <c r="O19" s="621"/>
      <c r="P19" s="621"/>
      <c r="Q19" s="622"/>
      <c r="R19" s="623">
        <v>2618</v>
      </c>
      <c r="S19" s="624"/>
      <c r="T19" s="624"/>
      <c r="U19" s="624"/>
      <c r="V19" s="624"/>
      <c r="W19" s="624"/>
      <c r="X19" s="624"/>
      <c r="Y19" s="625"/>
      <c r="Z19" s="626">
        <v>0</v>
      </c>
      <c r="AA19" s="626"/>
      <c r="AB19" s="626"/>
      <c r="AC19" s="626"/>
      <c r="AD19" s="627">
        <v>2618</v>
      </c>
      <c r="AE19" s="627"/>
      <c r="AF19" s="627"/>
      <c r="AG19" s="627"/>
      <c r="AH19" s="627"/>
      <c r="AI19" s="627"/>
      <c r="AJ19" s="627"/>
      <c r="AK19" s="627"/>
      <c r="AL19" s="628">
        <v>0.1</v>
      </c>
      <c r="AM19" s="629"/>
      <c r="AN19" s="629"/>
      <c r="AO19" s="630"/>
      <c r="AP19" s="620" t="s">
        <v>265</v>
      </c>
      <c r="AQ19" s="621"/>
      <c r="AR19" s="621"/>
      <c r="AS19" s="621"/>
      <c r="AT19" s="621"/>
      <c r="AU19" s="621"/>
      <c r="AV19" s="621"/>
      <c r="AW19" s="621"/>
      <c r="AX19" s="621"/>
      <c r="AY19" s="621"/>
      <c r="AZ19" s="621"/>
      <c r="BA19" s="621"/>
      <c r="BB19" s="621"/>
      <c r="BC19" s="621"/>
      <c r="BD19" s="621"/>
      <c r="BE19" s="621"/>
      <c r="BF19" s="622"/>
      <c r="BG19" s="623" t="s">
        <v>126</v>
      </c>
      <c r="BH19" s="624"/>
      <c r="BI19" s="624"/>
      <c r="BJ19" s="624"/>
      <c r="BK19" s="624"/>
      <c r="BL19" s="624"/>
      <c r="BM19" s="624"/>
      <c r="BN19" s="625"/>
      <c r="BO19" s="626" t="s">
        <v>126</v>
      </c>
      <c r="BP19" s="626"/>
      <c r="BQ19" s="626"/>
      <c r="BR19" s="626"/>
      <c r="BS19" s="627" t="s">
        <v>126</v>
      </c>
      <c r="BT19" s="627"/>
      <c r="BU19" s="627"/>
      <c r="BV19" s="627"/>
      <c r="BW19" s="627"/>
      <c r="BX19" s="627"/>
      <c r="BY19" s="627"/>
      <c r="BZ19" s="627"/>
      <c r="CA19" s="627"/>
      <c r="CB19" s="631"/>
      <c r="CD19" s="620" t="s">
        <v>266</v>
      </c>
      <c r="CE19" s="621"/>
      <c r="CF19" s="621"/>
      <c r="CG19" s="621"/>
      <c r="CH19" s="621"/>
      <c r="CI19" s="621"/>
      <c r="CJ19" s="621"/>
      <c r="CK19" s="621"/>
      <c r="CL19" s="621"/>
      <c r="CM19" s="621"/>
      <c r="CN19" s="621"/>
      <c r="CO19" s="621"/>
      <c r="CP19" s="621"/>
      <c r="CQ19" s="622"/>
      <c r="CR19" s="623" t="s">
        <v>126</v>
      </c>
      <c r="CS19" s="624"/>
      <c r="CT19" s="624"/>
      <c r="CU19" s="624"/>
      <c r="CV19" s="624"/>
      <c r="CW19" s="624"/>
      <c r="CX19" s="624"/>
      <c r="CY19" s="625"/>
      <c r="CZ19" s="626" t="s">
        <v>126</v>
      </c>
      <c r="DA19" s="626"/>
      <c r="DB19" s="626"/>
      <c r="DC19" s="626"/>
      <c r="DD19" s="632" t="s">
        <v>126</v>
      </c>
      <c r="DE19" s="624"/>
      <c r="DF19" s="624"/>
      <c r="DG19" s="624"/>
      <c r="DH19" s="624"/>
      <c r="DI19" s="624"/>
      <c r="DJ19" s="624"/>
      <c r="DK19" s="624"/>
      <c r="DL19" s="624"/>
      <c r="DM19" s="624"/>
      <c r="DN19" s="624"/>
      <c r="DO19" s="624"/>
      <c r="DP19" s="625"/>
      <c r="DQ19" s="632" t="s">
        <v>126</v>
      </c>
      <c r="DR19" s="624"/>
      <c r="DS19" s="624"/>
      <c r="DT19" s="624"/>
      <c r="DU19" s="624"/>
      <c r="DV19" s="624"/>
      <c r="DW19" s="624"/>
      <c r="DX19" s="624"/>
      <c r="DY19" s="624"/>
      <c r="DZ19" s="624"/>
      <c r="EA19" s="624"/>
      <c r="EB19" s="624"/>
      <c r="EC19" s="633"/>
    </row>
    <row r="20" spans="2:133" ht="11.25" customHeight="1">
      <c r="B20" s="636" t="s">
        <v>267</v>
      </c>
      <c r="C20" s="637"/>
      <c r="D20" s="637"/>
      <c r="E20" s="637"/>
      <c r="F20" s="637"/>
      <c r="G20" s="637"/>
      <c r="H20" s="637"/>
      <c r="I20" s="637"/>
      <c r="J20" s="637"/>
      <c r="K20" s="637"/>
      <c r="L20" s="637"/>
      <c r="M20" s="637"/>
      <c r="N20" s="637"/>
      <c r="O20" s="637"/>
      <c r="P20" s="637"/>
      <c r="Q20" s="638"/>
      <c r="R20" s="623" t="s">
        <v>126</v>
      </c>
      <c r="S20" s="624"/>
      <c r="T20" s="624"/>
      <c r="U20" s="624"/>
      <c r="V20" s="624"/>
      <c r="W20" s="624"/>
      <c r="X20" s="624"/>
      <c r="Y20" s="625"/>
      <c r="Z20" s="626" t="s">
        <v>126</v>
      </c>
      <c r="AA20" s="626"/>
      <c r="AB20" s="626"/>
      <c r="AC20" s="626"/>
      <c r="AD20" s="627" t="s">
        <v>126</v>
      </c>
      <c r="AE20" s="627"/>
      <c r="AF20" s="627"/>
      <c r="AG20" s="627"/>
      <c r="AH20" s="627"/>
      <c r="AI20" s="627"/>
      <c r="AJ20" s="627"/>
      <c r="AK20" s="627"/>
      <c r="AL20" s="628" t="s">
        <v>126</v>
      </c>
      <c r="AM20" s="629"/>
      <c r="AN20" s="629"/>
      <c r="AO20" s="630"/>
      <c r="AP20" s="620" t="s">
        <v>268</v>
      </c>
      <c r="AQ20" s="621"/>
      <c r="AR20" s="621"/>
      <c r="AS20" s="621"/>
      <c r="AT20" s="621"/>
      <c r="AU20" s="621"/>
      <c r="AV20" s="621"/>
      <c r="AW20" s="621"/>
      <c r="AX20" s="621"/>
      <c r="AY20" s="621"/>
      <c r="AZ20" s="621"/>
      <c r="BA20" s="621"/>
      <c r="BB20" s="621"/>
      <c r="BC20" s="621"/>
      <c r="BD20" s="621"/>
      <c r="BE20" s="621"/>
      <c r="BF20" s="622"/>
      <c r="BG20" s="623" t="s">
        <v>126</v>
      </c>
      <c r="BH20" s="624"/>
      <c r="BI20" s="624"/>
      <c r="BJ20" s="624"/>
      <c r="BK20" s="624"/>
      <c r="BL20" s="624"/>
      <c r="BM20" s="624"/>
      <c r="BN20" s="625"/>
      <c r="BO20" s="626" t="s">
        <v>126</v>
      </c>
      <c r="BP20" s="626"/>
      <c r="BQ20" s="626"/>
      <c r="BR20" s="626"/>
      <c r="BS20" s="627" t="s">
        <v>126</v>
      </c>
      <c r="BT20" s="627"/>
      <c r="BU20" s="627"/>
      <c r="BV20" s="627"/>
      <c r="BW20" s="627"/>
      <c r="BX20" s="627"/>
      <c r="BY20" s="627"/>
      <c r="BZ20" s="627"/>
      <c r="CA20" s="627"/>
      <c r="CB20" s="631"/>
      <c r="CD20" s="620" t="s">
        <v>269</v>
      </c>
      <c r="CE20" s="621"/>
      <c r="CF20" s="621"/>
      <c r="CG20" s="621"/>
      <c r="CH20" s="621"/>
      <c r="CI20" s="621"/>
      <c r="CJ20" s="621"/>
      <c r="CK20" s="621"/>
      <c r="CL20" s="621"/>
      <c r="CM20" s="621"/>
      <c r="CN20" s="621"/>
      <c r="CO20" s="621"/>
      <c r="CP20" s="621"/>
      <c r="CQ20" s="622"/>
      <c r="CR20" s="623">
        <v>6469444</v>
      </c>
      <c r="CS20" s="624"/>
      <c r="CT20" s="624"/>
      <c r="CU20" s="624"/>
      <c r="CV20" s="624"/>
      <c r="CW20" s="624"/>
      <c r="CX20" s="624"/>
      <c r="CY20" s="625"/>
      <c r="CZ20" s="626">
        <v>100</v>
      </c>
      <c r="DA20" s="626"/>
      <c r="DB20" s="626"/>
      <c r="DC20" s="626"/>
      <c r="DD20" s="632">
        <v>841503</v>
      </c>
      <c r="DE20" s="624"/>
      <c r="DF20" s="624"/>
      <c r="DG20" s="624"/>
      <c r="DH20" s="624"/>
      <c r="DI20" s="624"/>
      <c r="DJ20" s="624"/>
      <c r="DK20" s="624"/>
      <c r="DL20" s="624"/>
      <c r="DM20" s="624"/>
      <c r="DN20" s="624"/>
      <c r="DO20" s="624"/>
      <c r="DP20" s="625"/>
      <c r="DQ20" s="632">
        <v>5007984</v>
      </c>
      <c r="DR20" s="624"/>
      <c r="DS20" s="624"/>
      <c r="DT20" s="624"/>
      <c r="DU20" s="624"/>
      <c r="DV20" s="624"/>
      <c r="DW20" s="624"/>
      <c r="DX20" s="624"/>
      <c r="DY20" s="624"/>
      <c r="DZ20" s="624"/>
      <c r="EA20" s="624"/>
      <c r="EB20" s="624"/>
      <c r="EC20" s="633"/>
    </row>
    <row r="21" spans="2:133" ht="11.25" customHeight="1">
      <c r="B21" s="620" t="s">
        <v>270</v>
      </c>
      <c r="C21" s="621"/>
      <c r="D21" s="621"/>
      <c r="E21" s="621"/>
      <c r="F21" s="621"/>
      <c r="G21" s="621"/>
      <c r="H21" s="621"/>
      <c r="I21" s="621"/>
      <c r="J21" s="621"/>
      <c r="K21" s="621"/>
      <c r="L21" s="621"/>
      <c r="M21" s="621"/>
      <c r="N21" s="621"/>
      <c r="O21" s="621"/>
      <c r="P21" s="621"/>
      <c r="Q21" s="622"/>
      <c r="R21" s="623">
        <v>3779664</v>
      </c>
      <c r="S21" s="624"/>
      <c r="T21" s="624"/>
      <c r="U21" s="624"/>
      <c r="V21" s="624"/>
      <c r="W21" s="624"/>
      <c r="X21" s="624"/>
      <c r="Y21" s="625"/>
      <c r="Z21" s="626">
        <v>57.1</v>
      </c>
      <c r="AA21" s="626"/>
      <c r="AB21" s="626"/>
      <c r="AC21" s="626"/>
      <c r="AD21" s="627">
        <v>3299892</v>
      </c>
      <c r="AE21" s="627"/>
      <c r="AF21" s="627"/>
      <c r="AG21" s="627"/>
      <c r="AH21" s="627"/>
      <c r="AI21" s="627"/>
      <c r="AJ21" s="627"/>
      <c r="AK21" s="627"/>
      <c r="AL21" s="628">
        <v>81.3</v>
      </c>
      <c r="AM21" s="629"/>
      <c r="AN21" s="629"/>
      <c r="AO21" s="630"/>
      <c r="AP21" s="620" t="s">
        <v>271</v>
      </c>
      <c r="AQ21" s="639"/>
      <c r="AR21" s="639"/>
      <c r="AS21" s="639"/>
      <c r="AT21" s="639"/>
      <c r="AU21" s="639"/>
      <c r="AV21" s="639"/>
      <c r="AW21" s="639"/>
      <c r="AX21" s="639"/>
      <c r="AY21" s="639"/>
      <c r="AZ21" s="639"/>
      <c r="BA21" s="639"/>
      <c r="BB21" s="639"/>
      <c r="BC21" s="639"/>
      <c r="BD21" s="639"/>
      <c r="BE21" s="639"/>
      <c r="BF21" s="640"/>
      <c r="BG21" s="623" t="s">
        <v>126</v>
      </c>
      <c r="BH21" s="624"/>
      <c r="BI21" s="624"/>
      <c r="BJ21" s="624"/>
      <c r="BK21" s="624"/>
      <c r="BL21" s="624"/>
      <c r="BM21" s="624"/>
      <c r="BN21" s="625"/>
      <c r="BO21" s="626" t="s">
        <v>126</v>
      </c>
      <c r="BP21" s="626"/>
      <c r="BQ21" s="626"/>
      <c r="BR21" s="626"/>
      <c r="BS21" s="627" t="s">
        <v>126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272</v>
      </c>
      <c r="C22" s="621"/>
      <c r="D22" s="621"/>
      <c r="E22" s="621"/>
      <c r="F22" s="621"/>
      <c r="G22" s="621"/>
      <c r="H22" s="621"/>
      <c r="I22" s="621"/>
      <c r="J22" s="621"/>
      <c r="K22" s="621"/>
      <c r="L22" s="621"/>
      <c r="M22" s="621"/>
      <c r="N22" s="621"/>
      <c r="O22" s="621"/>
      <c r="P22" s="621"/>
      <c r="Q22" s="622"/>
      <c r="R22" s="623">
        <v>3299892</v>
      </c>
      <c r="S22" s="624"/>
      <c r="T22" s="624"/>
      <c r="U22" s="624"/>
      <c r="V22" s="624"/>
      <c r="W22" s="624"/>
      <c r="X22" s="624"/>
      <c r="Y22" s="625"/>
      <c r="Z22" s="626">
        <v>49.9</v>
      </c>
      <c r="AA22" s="626"/>
      <c r="AB22" s="626"/>
      <c r="AC22" s="626"/>
      <c r="AD22" s="627">
        <v>3299892</v>
      </c>
      <c r="AE22" s="627"/>
      <c r="AF22" s="627"/>
      <c r="AG22" s="627"/>
      <c r="AH22" s="627"/>
      <c r="AI22" s="627"/>
      <c r="AJ22" s="627"/>
      <c r="AK22" s="627"/>
      <c r="AL22" s="628">
        <v>81.3</v>
      </c>
      <c r="AM22" s="629"/>
      <c r="AN22" s="629"/>
      <c r="AO22" s="630"/>
      <c r="AP22" s="620" t="s">
        <v>273</v>
      </c>
      <c r="AQ22" s="639"/>
      <c r="AR22" s="639"/>
      <c r="AS22" s="639"/>
      <c r="AT22" s="639"/>
      <c r="AU22" s="639"/>
      <c r="AV22" s="639"/>
      <c r="AW22" s="639"/>
      <c r="AX22" s="639"/>
      <c r="AY22" s="639"/>
      <c r="AZ22" s="639"/>
      <c r="BA22" s="639"/>
      <c r="BB22" s="639"/>
      <c r="BC22" s="639"/>
      <c r="BD22" s="639"/>
      <c r="BE22" s="639"/>
      <c r="BF22" s="640"/>
      <c r="BG22" s="623" t="s">
        <v>126</v>
      </c>
      <c r="BH22" s="624"/>
      <c r="BI22" s="624"/>
      <c r="BJ22" s="624"/>
      <c r="BK22" s="624"/>
      <c r="BL22" s="624"/>
      <c r="BM22" s="624"/>
      <c r="BN22" s="625"/>
      <c r="BO22" s="626" t="s">
        <v>126</v>
      </c>
      <c r="BP22" s="626"/>
      <c r="BQ22" s="626"/>
      <c r="BR22" s="626"/>
      <c r="BS22" s="627" t="s">
        <v>126</v>
      </c>
      <c r="BT22" s="627"/>
      <c r="BU22" s="627"/>
      <c r="BV22" s="627"/>
      <c r="BW22" s="627"/>
      <c r="BX22" s="627"/>
      <c r="BY22" s="627"/>
      <c r="BZ22" s="627"/>
      <c r="CA22" s="627"/>
      <c r="CB22" s="631"/>
      <c r="CD22" s="605" t="s">
        <v>274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275</v>
      </c>
      <c r="C23" s="621"/>
      <c r="D23" s="621"/>
      <c r="E23" s="621"/>
      <c r="F23" s="621"/>
      <c r="G23" s="621"/>
      <c r="H23" s="621"/>
      <c r="I23" s="621"/>
      <c r="J23" s="621"/>
      <c r="K23" s="621"/>
      <c r="L23" s="621"/>
      <c r="M23" s="621"/>
      <c r="N23" s="621"/>
      <c r="O23" s="621"/>
      <c r="P23" s="621"/>
      <c r="Q23" s="622"/>
      <c r="R23" s="623">
        <v>479772</v>
      </c>
      <c r="S23" s="624"/>
      <c r="T23" s="624"/>
      <c r="U23" s="624"/>
      <c r="V23" s="624"/>
      <c r="W23" s="624"/>
      <c r="X23" s="624"/>
      <c r="Y23" s="625"/>
      <c r="Z23" s="626">
        <v>7.3</v>
      </c>
      <c r="AA23" s="626"/>
      <c r="AB23" s="626"/>
      <c r="AC23" s="626"/>
      <c r="AD23" s="627" t="s">
        <v>126</v>
      </c>
      <c r="AE23" s="627"/>
      <c r="AF23" s="627"/>
      <c r="AG23" s="627"/>
      <c r="AH23" s="627"/>
      <c r="AI23" s="627"/>
      <c r="AJ23" s="627"/>
      <c r="AK23" s="627"/>
      <c r="AL23" s="628" t="s">
        <v>126</v>
      </c>
      <c r="AM23" s="629"/>
      <c r="AN23" s="629"/>
      <c r="AO23" s="630"/>
      <c r="AP23" s="620" t="s">
        <v>276</v>
      </c>
      <c r="AQ23" s="639"/>
      <c r="AR23" s="639"/>
      <c r="AS23" s="639"/>
      <c r="AT23" s="639"/>
      <c r="AU23" s="639"/>
      <c r="AV23" s="639"/>
      <c r="AW23" s="639"/>
      <c r="AX23" s="639"/>
      <c r="AY23" s="639"/>
      <c r="AZ23" s="639"/>
      <c r="BA23" s="639"/>
      <c r="BB23" s="639"/>
      <c r="BC23" s="639"/>
      <c r="BD23" s="639"/>
      <c r="BE23" s="639"/>
      <c r="BF23" s="640"/>
      <c r="BG23" s="623" t="s">
        <v>126</v>
      </c>
      <c r="BH23" s="624"/>
      <c r="BI23" s="624"/>
      <c r="BJ23" s="624"/>
      <c r="BK23" s="624"/>
      <c r="BL23" s="624"/>
      <c r="BM23" s="624"/>
      <c r="BN23" s="625"/>
      <c r="BO23" s="626" t="s">
        <v>126</v>
      </c>
      <c r="BP23" s="626"/>
      <c r="BQ23" s="626"/>
      <c r="BR23" s="626"/>
      <c r="BS23" s="627" t="s">
        <v>126</v>
      </c>
      <c r="BT23" s="627"/>
      <c r="BU23" s="627"/>
      <c r="BV23" s="627"/>
      <c r="BW23" s="627"/>
      <c r="BX23" s="627"/>
      <c r="BY23" s="627"/>
      <c r="BZ23" s="627"/>
      <c r="CA23" s="627"/>
      <c r="CB23" s="631"/>
      <c r="CD23" s="605" t="s">
        <v>216</v>
      </c>
      <c r="CE23" s="606"/>
      <c r="CF23" s="606"/>
      <c r="CG23" s="606"/>
      <c r="CH23" s="606"/>
      <c r="CI23" s="606"/>
      <c r="CJ23" s="606"/>
      <c r="CK23" s="606"/>
      <c r="CL23" s="606"/>
      <c r="CM23" s="606"/>
      <c r="CN23" s="606"/>
      <c r="CO23" s="606"/>
      <c r="CP23" s="606"/>
      <c r="CQ23" s="607"/>
      <c r="CR23" s="605" t="s">
        <v>277</v>
      </c>
      <c r="CS23" s="606"/>
      <c r="CT23" s="606"/>
      <c r="CU23" s="606"/>
      <c r="CV23" s="606"/>
      <c r="CW23" s="606"/>
      <c r="CX23" s="606"/>
      <c r="CY23" s="607"/>
      <c r="CZ23" s="605" t="s">
        <v>278</v>
      </c>
      <c r="DA23" s="606"/>
      <c r="DB23" s="606"/>
      <c r="DC23" s="607"/>
      <c r="DD23" s="605" t="s">
        <v>279</v>
      </c>
      <c r="DE23" s="606"/>
      <c r="DF23" s="606"/>
      <c r="DG23" s="606"/>
      <c r="DH23" s="606"/>
      <c r="DI23" s="606"/>
      <c r="DJ23" s="606"/>
      <c r="DK23" s="607"/>
      <c r="DL23" s="650" t="s">
        <v>280</v>
      </c>
      <c r="DM23" s="651"/>
      <c r="DN23" s="651"/>
      <c r="DO23" s="651"/>
      <c r="DP23" s="651"/>
      <c r="DQ23" s="651"/>
      <c r="DR23" s="651"/>
      <c r="DS23" s="651"/>
      <c r="DT23" s="651"/>
      <c r="DU23" s="651"/>
      <c r="DV23" s="652"/>
      <c r="DW23" s="605" t="s">
        <v>281</v>
      </c>
      <c r="DX23" s="606"/>
      <c r="DY23" s="606"/>
      <c r="DZ23" s="606"/>
      <c r="EA23" s="606"/>
      <c r="EB23" s="606"/>
      <c r="EC23" s="607"/>
    </row>
    <row r="24" spans="2:133" ht="11.25" customHeight="1">
      <c r="B24" s="620" t="s">
        <v>282</v>
      </c>
      <c r="C24" s="621"/>
      <c r="D24" s="621"/>
      <c r="E24" s="621"/>
      <c r="F24" s="621"/>
      <c r="G24" s="621"/>
      <c r="H24" s="621"/>
      <c r="I24" s="621"/>
      <c r="J24" s="621"/>
      <c r="K24" s="621"/>
      <c r="L24" s="621"/>
      <c r="M24" s="621"/>
      <c r="N24" s="621"/>
      <c r="O24" s="621"/>
      <c r="P24" s="621"/>
      <c r="Q24" s="622"/>
      <c r="R24" s="623" t="s">
        <v>126</v>
      </c>
      <c r="S24" s="624"/>
      <c r="T24" s="624"/>
      <c r="U24" s="624"/>
      <c r="V24" s="624"/>
      <c r="W24" s="624"/>
      <c r="X24" s="624"/>
      <c r="Y24" s="625"/>
      <c r="Z24" s="626" t="s">
        <v>126</v>
      </c>
      <c r="AA24" s="626"/>
      <c r="AB24" s="626"/>
      <c r="AC24" s="626"/>
      <c r="AD24" s="627" t="s">
        <v>126</v>
      </c>
      <c r="AE24" s="627"/>
      <c r="AF24" s="627"/>
      <c r="AG24" s="627"/>
      <c r="AH24" s="627"/>
      <c r="AI24" s="627"/>
      <c r="AJ24" s="627"/>
      <c r="AK24" s="627"/>
      <c r="AL24" s="628" t="s">
        <v>126</v>
      </c>
      <c r="AM24" s="629"/>
      <c r="AN24" s="629"/>
      <c r="AO24" s="630"/>
      <c r="AP24" s="620" t="s">
        <v>283</v>
      </c>
      <c r="AQ24" s="639"/>
      <c r="AR24" s="639"/>
      <c r="AS24" s="639"/>
      <c r="AT24" s="639"/>
      <c r="AU24" s="639"/>
      <c r="AV24" s="639"/>
      <c r="AW24" s="639"/>
      <c r="AX24" s="639"/>
      <c r="AY24" s="639"/>
      <c r="AZ24" s="639"/>
      <c r="BA24" s="639"/>
      <c r="BB24" s="639"/>
      <c r="BC24" s="639"/>
      <c r="BD24" s="639"/>
      <c r="BE24" s="639"/>
      <c r="BF24" s="640"/>
      <c r="BG24" s="623" t="s">
        <v>126</v>
      </c>
      <c r="BH24" s="624"/>
      <c r="BI24" s="624"/>
      <c r="BJ24" s="624"/>
      <c r="BK24" s="624"/>
      <c r="BL24" s="624"/>
      <c r="BM24" s="624"/>
      <c r="BN24" s="625"/>
      <c r="BO24" s="626" t="s">
        <v>126</v>
      </c>
      <c r="BP24" s="626"/>
      <c r="BQ24" s="626"/>
      <c r="BR24" s="626"/>
      <c r="BS24" s="627" t="s">
        <v>126</v>
      </c>
      <c r="BT24" s="627"/>
      <c r="BU24" s="627"/>
      <c r="BV24" s="627"/>
      <c r="BW24" s="627"/>
      <c r="BX24" s="627"/>
      <c r="BY24" s="627"/>
      <c r="BZ24" s="627"/>
      <c r="CA24" s="627"/>
      <c r="CB24" s="631"/>
      <c r="CD24" s="609" t="s">
        <v>284</v>
      </c>
      <c r="CE24" s="610"/>
      <c r="CF24" s="610"/>
      <c r="CG24" s="610"/>
      <c r="CH24" s="610"/>
      <c r="CI24" s="610"/>
      <c r="CJ24" s="610"/>
      <c r="CK24" s="610"/>
      <c r="CL24" s="610"/>
      <c r="CM24" s="610"/>
      <c r="CN24" s="610"/>
      <c r="CO24" s="610"/>
      <c r="CP24" s="610"/>
      <c r="CQ24" s="611"/>
      <c r="CR24" s="612">
        <v>2781469</v>
      </c>
      <c r="CS24" s="613"/>
      <c r="CT24" s="613"/>
      <c r="CU24" s="613"/>
      <c r="CV24" s="613"/>
      <c r="CW24" s="613"/>
      <c r="CX24" s="613"/>
      <c r="CY24" s="614"/>
      <c r="CZ24" s="617">
        <v>43</v>
      </c>
      <c r="DA24" s="618"/>
      <c r="DB24" s="618"/>
      <c r="DC24" s="634"/>
      <c r="DD24" s="657">
        <v>2485041</v>
      </c>
      <c r="DE24" s="613"/>
      <c r="DF24" s="613"/>
      <c r="DG24" s="613"/>
      <c r="DH24" s="613"/>
      <c r="DI24" s="613"/>
      <c r="DJ24" s="613"/>
      <c r="DK24" s="614"/>
      <c r="DL24" s="657">
        <v>2377018</v>
      </c>
      <c r="DM24" s="613"/>
      <c r="DN24" s="613"/>
      <c r="DO24" s="613"/>
      <c r="DP24" s="613"/>
      <c r="DQ24" s="613"/>
      <c r="DR24" s="613"/>
      <c r="DS24" s="613"/>
      <c r="DT24" s="613"/>
      <c r="DU24" s="613"/>
      <c r="DV24" s="614"/>
      <c r="DW24" s="617">
        <v>58.1</v>
      </c>
      <c r="DX24" s="618"/>
      <c r="DY24" s="618"/>
      <c r="DZ24" s="618"/>
      <c r="EA24" s="618"/>
      <c r="EB24" s="618"/>
      <c r="EC24" s="619"/>
    </row>
    <row r="25" spans="2:133" ht="11.25" customHeight="1">
      <c r="B25" s="620" t="s">
        <v>285</v>
      </c>
      <c r="C25" s="621"/>
      <c r="D25" s="621"/>
      <c r="E25" s="621"/>
      <c r="F25" s="621"/>
      <c r="G25" s="621"/>
      <c r="H25" s="621"/>
      <c r="I25" s="621"/>
      <c r="J25" s="621"/>
      <c r="K25" s="621"/>
      <c r="L25" s="621"/>
      <c r="M25" s="621"/>
      <c r="N25" s="621"/>
      <c r="O25" s="621"/>
      <c r="P25" s="621"/>
      <c r="Q25" s="622"/>
      <c r="R25" s="623">
        <v>4513963</v>
      </c>
      <c r="S25" s="624"/>
      <c r="T25" s="624"/>
      <c r="U25" s="624"/>
      <c r="V25" s="624"/>
      <c r="W25" s="624"/>
      <c r="X25" s="624"/>
      <c r="Y25" s="625"/>
      <c r="Z25" s="626">
        <v>68.2</v>
      </c>
      <c r="AA25" s="626"/>
      <c r="AB25" s="626"/>
      <c r="AC25" s="626"/>
      <c r="AD25" s="627">
        <v>4034191</v>
      </c>
      <c r="AE25" s="627"/>
      <c r="AF25" s="627"/>
      <c r="AG25" s="627"/>
      <c r="AH25" s="627"/>
      <c r="AI25" s="627"/>
      <c r="AJ25" s="627"/>
      <c r="AK25" s="627"/>
      <c r="AL25" s="628">
        <v>99.3</v>
      </c>
      <c r="AM25" s="629"/>
      <c r="AN25" s="629"/>
      <c r="AO25" s="630"/>
      <c r="AP25" s="620" t="s">
        <v>286</v>
      </c>
      <c r="AQ25" s="639"/>
      <c r="AR25" s="639"/>
      <c r="AS25" s="639"/>
      <c r="AT25" s="639"/>
      <c r="AU25" s="639"/>
      <c r="AV25" s="639"/>
      <c r="AW25" s="639"/>
      <c r="AX25" s="639"/>
      <c r="AY25" s="639"/>
      <c r="AZ25" s="639"/>
      <c r="BA25" s="639"/>
      <c r="BB25" s="639"/>
      <c r="BC25" s="639"/>
      <c r="BD25" s="639"/>
      <c r="BE25" s="639"/>
      <c r="BF25" s="640"/>
      <c r="BG25" s="623" t="s">
        <v>126</v>
      </c>
      <c r="BH25" s="624"/>
      <c r="BI25" s="624"/>
      <c r="BJ25" s="624"/>
      <c r="BK25" s="624"/>
      <c r="BL25" s="624"/>
      <c r="BM25" s="624"/>
      <c r="BN25" s="625"/>
      <c r="BO25" s="626" t="s">
        <v>126</v>
      </c>
      <c r="BP25" s="626"/>
      <c r="BQ25" s="626"/>
      <c r="BR25" s="626"/>
      <c r="BS25" s="627" t="s">
        <v>126</v>
      </c>
      <c r="BT25" s="627"/>
      <c r="BU25" s="627"/>
      <c r="BV25" s="627"/>
      <c r="BW25" s="627"/>
      <c r="BX25" s="627"/>
      <c r="BY25" s="627"/>
      <c r="BZ25" s="627"/>
      <c r="CA25" s="627"/>
      <c r="CB25" s="631"/>
      <c r="CD25" s="620" t="s">
        <v>287</v>
      </c>
      <c r="CE25" s="621"/>
      <c r="CF25" s="621"/>
      <c r="CG25" s="621"/>
      <c r="CH25" s="621"/>
      <c r="CI25" s="621"/>
      <c r="CJ25" s="621"/>
      <c r="CK25" s="621"/>
      <c r="CL25" s="621"/>
      <c r="CM25" s="621"/>
      <c r="CN25" s="621"/>
      <c r="CO25" s="621"/>
      <c r="CP25" s="621"/>
      <c r="CQ25" s="622"/>
      <c r="CR25" s="623">
        <v>1294931</v>
      </c>
      <c r="CS25" s="653"/>
      <c r="CT25" s="653"/>
      <c r="CU25" s="653"/>
      <c r="CV25" s="653"/>
      <c r="CW25" s="653"/>
      <c r="CX25" s="653"/>
      <c r="CY25" s="654"/>
      <c r="CZ25" s="628">
        <v>20</v>
      </c>
      <c r="DA25" s="655"/>
      <c r="DB25" s="655"/>
      <c r="DC25" s="658"/>
      <c r="DD25" s="632">
        <v>1200796</v>
      </c>
      <c r="DE25" s="653"/>
      <c r="DF25" s="653"/>
      <c r="DG25" s="653"/>
      <c r="DH25" s="653"/>
      <c r="DI25" s="653"/>
      <c r="DJ25" s="653"/>
      <c r="DK25" s="654"/>
      <c r="DL25" s="632">
        <v>1178143</v>
      </c>
      <c r="DM25" s="653"/>
      <c r="DN25" s="653"/>
      <c r="DO25" s="653"/>
      <c r="DP25" s="653"/>
      <c r="DQ25" s="653"/>
      <c r="DR25" s="653"/>
      <c r="DS25" s="653"/>
      <c r="DT25" s="653"/>
      <c r="DU25" s="653"/>
      <c r="DV25" s="654"/>
      <c r="DW25" s="628">
        <v>28.8</v>
      </c>
      <c r="DX25" s="655"/>
      <c r="DY25" s="655"/>
      <c r="DZ25" s="655"/>
      <c r="EA25" s="655"/>
      <c r="EB25" s="655"/>
      <c r="EC25" s="656"/>
    </row>
    <row r="26" spans="2:133" ht="11.25" customHeight="1">
      <c r="B26" s="620" t="s">
        <v>288</v>
      </c>
      <c r="C26" s="621"/>
      <c r="D26" s="621"/>
      <c r="E26" s="621"/>
      <c r="F26" s="621"/>
      <c r="G26" s="621"/>
      <c r="H26" s="621"/>
      <c r="I26" s="621"/>
      <c r="J26" s="621"/>
      <c r="K26" s="621"/>
      <c r="L26" s="621"/>
      <c r="M26" s="621"/>
      <c r="N26" s="621"/>
      <c r="O26" s="621"/>
      <c r="P26" s="621"/>
      <c r="Q26" s="622"/>
      <c r="R26" s="623" t="s">
        <v>126</v>
      </c>
      <c r="S26" s="624"/>
      <c r="T26" s="624"/>
      <c r="U26" s="624"/>
      <c r="V26" s="624"/>
      <c r="W26" s="624"/>
      <c r="X26" s="624"/>
      <c r="Y26" s="625"/>
      <c r="Z26" s="626" t="s">
        <v>126</v>
      </c>
      <c r="AA26" s="626"/>
      <c r="AB26" s="626"/>
      <c r="AC26" s="626"/>
      <c r="AD26" s="627" t="s">
        <v>126</v>
      </c>
      <c r="AE26" s="627"/>
      <c r="AF26" s="627"/>
      <c r="AG26" s="627"/>
      <c r="AH26" s="627"/>
      <c r="AI26" s="627"/>
      <c r="AJ26" s="627"/>
      <c r="AK26" s="627"/>
      <c r="AL26" s="628" t="s">
        <v>126</v>
      </c>
      <c r="AM26" s="629"/>
      <c r="AN26" s="629"/>
      <c r="AO26" s="630"/>
      <c r="AP26" s="620" t="s">
        <v>289</v>
      </c>
      <c r="AQ26" s="639"/>
      <c r="AR26" s="639"/>
      <c r="AS26" s="639"/>
      <c r="AT26" s="639"/>
      <c r="AU26" s="639"/>
      <c r="AV26" s="639"/>
      <c r="AW26" s="639"/>
      <c r="AX26" s="639"/>
      <c r="AY26" s="639"/>
      <c r="AZ26" s="639"/>
      <c r="BA26" s="639"/>
      <c r="BB26" s="639"/>
      <c r="BC26" s="639"/>
      <c r="BD26" s="639"/>
      <c r="BE26" s="639"/>
      <c r="BF26" s="640"/>
      <c r="BG26" s="623" t="s">
        <v>126</v>
      </c>
      <c r="BH26" s="624"/>
      <c r="BI26" s="624"/>
      <c r="BJ26" s="624"/>
      <c r="BK26" s="624"/>
      <c r="BL26" s="624"/>
      <c r="BM26" s="624"/>
      <c r="BN26" s="625"/>
      <c r="BO26" s="626" t="s">
        <v>126</v>
      </c>
      <c r="BP26" s="626"/>
      <c r="BQ26" s="626"/>
      <c r="BR26" s="626"/>
      <c r="BS26" s="627" t="s">
        <v>126</v>
      </c>
      <c r="BT26" s="627"/>
      <c r="BU26" s="627"/>
      <c r="BV26" s="627"/>
      <c r="BW26" s="627"/>
      <c r="BX26" s="627"/>
      <c r="BY26" s="627"/>
      <c r="BZ26" s="627"/>
      <c r="CA26" s="627"/>
      <c r="CB26" s="631"/>
      <c r="CD26" s="620" t="s">
        <v>290</v>
      </c>
      <c r="CE26" s="621"/>
      <c r="CF26" s="621"/>
      <c r="CG26" s="621"/>
      <c r="CH26" s="621"/>
      <c r="CI26" s="621"/>
      <c r="CJ26" s="621"/>
      <c r="CK26" s="621"/>
      <c r="CL26" s="621"/>
      <c r="CM26" s="621"/>
      <c r="CN26" s="621"/>
      <c r="CO26" s="621"/>
      <c r="CP26" s="621"/>
      <c r="CQ26" s="622"/>
      <c r="CR26" s="623">
        <v>824116</v>
      </c>
      <c r="CS26" s="624"/>
      <c r="CT26" s="624"/>
      <c r="CU26" s="624"/>
      <c r="CV26" s="624"/>
      <c r="CW26" s="624"/>
      <c r="CX26" s="624"/>
      <c r="CY26" s="625"/>
      <c r="CZ26" s="628">
        <v>12.7</v>
      </c>
      <c r="DA26" s="655"/>
      <c r="DB26" s="655"/>
      <c r="DC26" s="658"/>
      <c r="DD26" s="632">
        <v>747707</v>
      </c>
      <c r="DE26" s="624"/>
      <c r="DF26" s="624"/>
      <c r="DG26" s="624"/>
      <c r="DH26" s="624"/>
      <c r="DI26" s="624"/>
      <c r="DJ26" s="624"/>
      <c r="DK26" s="625"/>
      <c r="DL26" s="632" t="s">
        <v>126</v>
      </c>
      <c r="DM26" s="624"/>
      <c r="DN26" s="624"/>
      <c r="DO26" s="624"/>
      <c r="DP26" s="624"/>
      <c r="DQ26" s="624"/>
      <c r="DR26" s="624"/>
      <c r="DS26" s="624"/>
      <c r="DT26" s="624"/>
      <c r="DU26" s="624"/>
      <c r="DV26" s="625"/>
      <c r="DW26" s="628" t="s">
        <v>126</v>
      </c>
      <c r="DX26" s="655"/>
      <c r="DY26" s="655"/>
      <c r="DZ26" s="655"/>
      <c r="EA26" s="655"/>
      <c r="EB26" s="655"/>
      <c r="EC26" s="656"/>
    </row>
    <row r="27" spans="2:133" ht="11.25" customHeight="1">
      <c r="B27" s="620" t="s">
        <v>291</v>
      </c>
      <c r="C27" s="621"/>
      <c r="D27" s="621"/>
      <c r="E27" s="621"/>
      <c r="F27" s="621"/>
      <c r="G27" s="621"/>
      <c r="H27" s="621"/>
      <c r="I27" s="621"/>
      <c r="J27" s="621"/>
      <c r="K27" s="621"/>
      <c r="L27" s="621"/>
      <c r="M27" s="621"/>
      <c r="N27" s="621"/>
      <c r="O27" s="621"/>
      <c r="P27" s="621"/>
      <c r="Q27" s="622"/>
      <c r="R27" s="623">
        <v>28222</v>
      </c>
      <c r="S27" s="624"/>
      <c r="T27" s="624"/>
      <c r="U27" s="624"/>
      <c r="V27" s="624"/>
      <c r="W27" s="624"/>
      <c r="X27" s="624"/>
      <c r="Y27" s="625"/>
      <c r="Z27" s="626">
        <v>0.4</v>
      </c>
      <c r="AA27" s="626"/>
      <c r="AB27" s="626"/>
      <c r="AC27" s="626"/>
      <c r="AD27" s="627">
        <v>51</v>
      </c>
      <c r="AE27" s="627"/>
      <c r="AF27" s="627"/>
      <c r="AG27" s="627"/>
      <c r="AH27" s="627"/>
      <c r="AI27" s="627"/>
      <c r="AJ27" s="627"/>
      <c r="AK27" s="627"/>
      <c r="AL27" s="628">
        <v>0</v>
      </c>
      <c r="AM27" s="629"/>
      <c r="AN27" s="629"/>
      <c r="AO27" s="630"/>
      <c r="AP27" s="620" t="s">
        <v>292</v>
      </c>
      <c r="AQ27" s="621"/>
      <c r="AR27" s="621"/>
      <c r="AS27" s="621"/>
      <c r="AT27" s="621"/>
      <c r="AU27" s="621"/>
      <c r="AV27" s="621"/>
      <c r="AW27" s="621"/>
      <c r="AX27" s="621"/>
      <c r="AY27" s="621"/>
      <c r="AZ27" s="621"/>
      <c r="BA27" s="621"/>
      <c r="BB27" s="621"/>
      <c r="BC27" s="621"/>
      <c r="BD27" s="621"/>
      <c r="BE27" s="621"/>
      <c r="BF27" s="622"/>
      <c r="BG27" s="623">
        <v>532273</v>
      </c>
      <c r="BH27" s="624"/>
      <c r="BI27" s="624"/>
      <c r="BJ27" s="624"/>
      <c r="BK27" s="624"/>
      <c r="BL27" s="624"/>
      <c r="BM27" s="624"/>
      <c r="BN27" s="625"/>
      <c r="BO27" s="626">
        <v>100</v>
      </c>
      <c r="BP27" s="626"/>
      <c r="BQ27" s="626"/>
      <c r="BR27" s="626"/>
      <c r="BS27" s="627" t="s">
        <v>126</v>
      </c>
      <c r="BT27" s="627"/>
      <c r="BU27" s="627"/>
      <c r="BV27" s="627"/>
      <c r="BW27" s="627"/>
      <c r="BX27" s="627"/>
      <c r="BY27" s="627"/>
      <c r="BZ27" s="627"/>
      <c r="CA27" s="627"/>
      <c r="CB27" s="631"/>
      <c r="CD27" s="620" t="s">
        <v>293</v>
      </c>
      <c r="CE27" s="621"/>
      <c r="CF27" s="621"/>
      <c r="CG27" s="621"/>
      <c r="CH27" s="621"/>
      <c r="CI27" s="621"/>
      <c r="CJ27" s="621"/>
      <c r="CK27" s="621"/>
      <c r="CL27" s="621"/>
      <c r="CM27" s="621"/>
      <c r="CN27" s="621"/>
      <c r="CO27" s="621"/>
      <c r="CP27" s="621"/>
      <c r="CQ27" s="622"/>
      <c r="CR27" s="623">
        <v>298968</v>
      </c>
      <c r="CS27" s="653"/>
      <c r="CT27" s="653"/>
      <c r="CU27" s="653"/>
      <c r="CV27" s="653"/>
      <c r="CW27" s="653"/>
      <c r="CX27" s="653"/>
      <c r="CY27" s="654"/>
      <c r="CZ27" s="628">
        <v>4.5999999999999996</v>
      </c>
      <c r="DA27" s="655"/>
      <c r="DB27" s="655"/>
      <c r="DC27" s="658"/>
      <c r="DD27" s="632">
        <v>157862</v>
      </c>
      <c r="DE27" s="653"/>
      <c r="DF27" s="653"/>
      <c r="DG27" s="653"/>
      <c r="DH27" s="653"/>
      <c r="DI27" s="653"/>
      <c r="DJ27" s="653"/>
      <c r="DK27" s="654"/>
      <c r="DL27" s="632">
        <v>72492</v>
      </c>
      <c r="DM27" s="653"/>
      <c r="DN27" s="653"/>
      <c r="DO27" s="653"/>
      <c r="DP27" s="653"/>
      <c r="DQ27" s="653"/>
      <c r="DR27" s="653"/>
      <c r="DS27" s="653"/>
      <c r="DT27" s="653"/>
      <c r="DU27" s="653"/>
      <c r="DV27" s="654"/>
      <c r="DW27" s="628">
        <v>1.8</v>
      </c>
      <c r="DX27" s="655"/>
      <c r="DY27" s="655"/>
      <c r="DZ27" s="655"/>
      <c r="EA27" s="655"/>
      <c r="EB27" s="655"/>
      <c r="EC27" s="656"/>
    </row>
    <row r="28" spans="2:133" ht="11.25" customHeight="1">
      <c r="B28" s="620" t="s">
        <v>294</v>
      </c>
      <c r="C28" s="621"/>
      <c r="D28" s="621"/>
      <c r="E28" s="621"/>
      <c r="F28" s="621"/>
      <c r="G28" s="621"/>
      <c r="H28" s="621"/>
      <c r="I28" s="621"/>
      <c r="J28" s="621"/>
      <c r="K28" s="621"/>
      <c r="L28" s="621"/>
      <c r="M28" s="621"/>
      <c r="N28" s="621"/>
      <c r="O28" s="621"/>
      <c r="P28" s="621"/>
      <c r="Q28" s="622"/>
      <c r="R28" s="623">
        <v>152133</v>
      </c>
      <c r="S28" s="624"/>
      <c r="T28" s="624"/>
      <c r="U28" s="624"/>
      <c r="V28" s="624"/>
      <c r="W28" s="624"/>
      <c r="X28" s="624"/>
      <c r="Y28" s="625"/>
      <c r="Z28" s="626">
        <v>2.2999999999999998</v>
      </c>
      <c r="AA28" s="626"/>
      <c r="AB28" s="626"/>
      <c r="AC28" s="626"/>
      <c r="AD28" s="627">
        <v>1919</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295</v>
      </c>
      <c r="CE28" s="621"/>
      <c r="CF28" s="621"/>
      <c r="CG28" s="621"/>
      <c r="CH28" s="621"/>
      <c r="CI28" s="621"/>
      <c r="CJ28" s="621"/>
      <c r="CK28" s="621"/>
      <c r="CL28" s="621"/>
      <c r="CM28" s="621"/>
      <c r="CN28" s="621"/>
      <c r="CO28" s="621"/>
      <c r="CP28" s="621"/>
      <c r="CQ28" s="622"/>
      <c r="CR28" s="623">
        <v>1187570</v>
      </c>
      <c r="CS28" s="624"/>
      <c r="CT28" s="624"/>
      <c r="CU28" s="624"/>
      <c r="CV28" s="624"/>
      <c r="CW28" s="624"/>
      <c r="CX28" s="624"/>
      <c r="CY28" s="625"/>
      <c r="CZ28" s="628">
        <v>18.399999999999999</v>
      </c>
      <c r="DA28" s="655"/>
      <c r="DB28" s="655"/>
      <c r="DC28" s="658"/>
      <c r="DD28" s="632">
        <v>1126383</v>
      </c>
      <c r="DE28" s="624"/>
      <c r="DF28" s="624"/>
      <c r="DG28" s="624"/>
      <c r="DH28" s="624"/>
      <c r="DI28" s="624"/>
      <c r="DJ28" s="624"/>
      <c r="DK28" s="625"/>
      <c r="DL28" s="632">
        <v>1126383</v>
      </c>
      <c r="DM28" s="624"/>
      <c r="DN28" s="624"/>
      <c r="DO28" s="624"/>
      <c r="DP28" s="624"/>
      <c r="DQ28" s="624"/>
      <c r="DR28" s="624"/>
      <c r="DS28" s="624"/>
      <c r="DT28" s="624"/>
      <c r="DU28" s="624"/>
      <c r="DV28" s="625"/>
      <c r="DW28" s="628">
        <v>27.5</v>
      </c>
      <c r="DX28" s="655"/>
      <c r="DY28" s="655"/>
      <c r="DZ28" s="655"/>
      <c r="EA28" s="655"/>
      <c r="EB28" s="655"/>
      <c r="EC28" s="656"/>
    </row>
    <row r="29" spans="2:133" ht="11.25" customHeight="1">
      <c r="B29" s="620" t="s">
        <v>296</v>
      </c>
      <c r="C29" s="621"/>
      <c r="D29" s="621"/>
      <c r="E29" s="621"/>
      <c r="F29" s="621"/>
      <c r="G29" s="621"/>
      <c r="H29" s="621"/>
      <c r="I29" s="621"/>
      <c r="J29" s="621"/>
      <c r="K29" s="621"/>
      <c r="L29" s="621"/>
      <c r="M29" s="621"/>
      <c r="N29" s="621"/>
      <c r="O29" s="621"/>
      <c r="P29" s="621"/>
      <c r="Q29" s="622"/>
      <c r="R29" s="623">
        <v>16970</v>
      </c>
      <c r="S29" s="624"/>
      <c r="T29" s="624"/>
      <c r="U29" s="624"/>
      <c r="V29" s="624"/>
      <c r="W29" s="624"/>
      <c r="X29" s="624"/>
      <c r="Y29" s="625"/>
      <c r="Z29" s="626">
        <v>0.3</v>
      </c>
      <c r="AA29" s="626"/>
      <c r="AB29" s="626"/>
      <c r="AC29" s="626"/>
      <c r="AD29" s="627" t="s">
        <v>126</v>
      </c>
      <c r="AE29" s="627"/>
      <c r="AF29" s="627"/>
      <c r="AG29" s="627"/>
      <c r="AH29" s="627"/>
      <c r="AI29" s="627"/>
      <c r="AJ29" s="627"/>
      <c r="AK29" s="627"/>
      <c r="AL29" s="628" t="s">
        <v>126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297</v>
      </c>
      <c r="CE29" s="662"/>
      <c r="CF29" s="620" t="s">
        <v>70</v>
      </c>
      <c r="CG29" s="621"/>
      <c r="CH29" s="621"/>
      <c r="CI29" s="621"/>
      <c r="CJ29" s="621"/>
      <c r="CK29" s="621"/>
      <c r="CL29" s="621"/>
      <c r="CM29" s="621"/>
      <c r="CN29" s="621"/>
      <c r="CO29" s="621"/>
      <c r="CP29" s="621"/>
      <c r="CQ29" s="622"/>
      <c r="CR29" s="623">
        <v>1187570</v>
      </c>
      <c r="CS29" s="653"/>
      <c r="CT29" s="653"/>
      <c r="CU29" s="653"/>
      <c r="CV29" s="653"/>
      <c r="CW29" s="653"/>
      <c r="CX29" s="653"/>
      <c r="CY29" s="654"/>
      <c r="CZ29" s="628">
        <v>18.399999999999999</v>
      </c>
      <c r="DA29" s="655"/>
      <c r="DB29" s="655"/>
      <c r="DC29" s="658"/>
      <c r="DD29" s="632">
        <v>1126383</v>
      </c>
      <c r="DE29" s="653"/>
      <c r="DF29" s="653"/>
      <c r="DG29" s="653"/>
      <c r="DH29" s="653"/>
      <c r="DI29" s="653"/>
      <c r="DJ29" s="653"/>
      <c r="DK29" s="654"/>
      <c r="DL29" s="632">
        <v>1126383</v>
      </c>
      <c r="DM29" s="653"/>
      <c r="DN29" s="653"/>
      <c r="DO29" s="653"/>
      <c r="DP29" s="653"/>
      <c r="DQ29" s="653"/>
      <c r="DR29" s="653"/>
      <c r="DS29" s="653"/>
      <c r="DT29" s="653"/>
      <c r="DU29" s="653"/>
      <c r="DV29" s="654"/>
      <c r="DW29" s="628">
        <v>27.5</v>
      </c>
      <c r="DX29" s="655"/>
      <c r="DY29" s="655"/>
      <c r="DZ29" s="655"/>
      <c r="EA29" s="655"/>
      <c r="EB29" s="655"/>
      <c r="EC29" s="656"/>
    </row>
    <row r="30" spans="2:133" ht="11.25" customHeight="1">
      <c r="B30" s="620" t="s">
        <v>298</v>
      </c>
      <c r="C30" s="621"/>
      <c r="D30" s="621"/>
      <c r="E30" s="621"/>
      <c r="F30" s="621"/>
      <c r="G30" s="621"/>
      <c r="H30" s="621"/>
      <c r="I30" s="621"/>
      <c r="J30" s="621"/>
      <c r="K30" s="621"/>
      <c r="L30" s="621"/>
      <c r="M30" s="621"/>
      <c r="N30" s="621"/>
      <c r="O30" s="621"/>
      <c r="P30" s="621"/>
      <c r="Q30" s="622"/>
      <c r="R30" s="623">
        <v>642617</v>
      </c>
      <c r="S30" s="624"/>
      <c r="T30" s="624"/>
      <c r="U30" s="624"/>
      <c r="V30" s="624"/>
      <c r="W30" s="624"/>
      <c r="X30" s="624"/>
      <c r="Y30" s="625"/>
      <c r="Z30" s="626">
        <v>9.6999999999999993</v>
      </c>
      <c r="AA30" s="626"/>
      <c r="AB30" s="626"/>
      <c r="AC30" s="626"/>
      <c r="AD30" s="627" t="s">
        <v>126</v>
      </c>
      <c r="AE30" s="627"/>
      <c r="AF30" s="627"/>
      <c r="AG30" s="627"/>
      <c r="AH30" s="627"/>
      <c r="AI30" s="627"/>
      <c r="AJ30" s="627"/>
      <c r="AK30" s="627"/>
      <c r="AL30" s="628" t="s">
        <v>126</v>
      </c>
      <c r="AM30" s="629"/>
      <c r="AN30" s="629"/>
      <c r="AO30" s="630"/>
      <c r="AP30" s="605" t="s">
        <v>216</v>
      </c>
      <c r="AQ30" s="606"/>
      <c r="AR30" s="606"/>
      <c r="AS30" s="606"/>
      <c r="AT30" s="606"/>
      <c r="AU30" s="606"/>
      <c r="AV30" s="606"/>
      <c r="AW30" s="606"/>
      <c r="AX30" s="606"/>
      <c r="AY30" s="606"/>
      <c r="AZ30" s="606"/>
      <c r="BA30" s="606"/>
      <c r="BB30" s="606"/>
      <c r="BC30" s="606"/>
      <c r="BD30" s="606"/>
      <c r="BE30" s="606"/>
      <c r="BF30" s="607"/>
      <c r="BG30" s="605" t="s">
        <v>299</v>
      </c>
      <c r="BH30" s="659"/>
      <c r="BI30" s="659"/>
      <c r="BJ30" s="659"/>
      <c r="BK30" s="659"/>
      <c r="BL30" s="659"/>
      <c r="BM30" s="659"/>
      <c r="BN30" s="659"/>
      <c r="BO30" s="659"/>
      <c r="BP30" s="659"/>
      <c r="BQ30" s="660"/>
      <c r="BR30" s="605" t="s">
        <v>300</v>
      </c>
      <c r="BS30" s="659"/>
      <c r="BT30" s="659"/>
      <c r="BU30" s="659"/>
      <c r="BV30" s="659"/>
      <c r="BW30" s="659"/>
      <c r="BX30" s="659"/>
      <c r="BY30" s="659"/>
      <c r="BZ30" s="659"/>
      <c r="CA30" s="659"/>
      <c r="CB30" s="660"/>
      <c r="CD30" s="663"/>
      <c r="CE30" s="664"/>
      <c r="CF30" s="620" t="s">
        <v>301</v>
      </c>
      <c r="CG30" s="621"/>
      <c r="CH30" s="621"/>
      <c r="CI30" s="621"/>
      <c r="CJ30" s="621"/>
      <c r="CK30" s="621"/>
      <c r="CL30" s="621"/>
      <c r="CM30" s="621"/>
      <c r="CN30" s="621"/>
      <c r="CO30" s="621"/>
      <c r="CP30" s="621"/>
      <c r="CQ30" s="622"/>
      <c r="CR30" s="623">
        <v>1145313</v>
      </c>
      <c r="CS30" s="624"/>
      <c r="CT30" s="624"/>
      <c r="CU30" s="624"/>
      <c r="CV30" s="624"/>
      <c r="CW30" s="624"/>
      <c r="CX30" s="624"/>
      <c r="CY30" s="625"/>
      <c r="CZ30" s="628">
        <v>17.7</v>
      </c>
      <c r="DA30" s="655"/>
      <c r="DB30" s="655"/>
      <c r="DC30" s="658"/>
      <c r="DD30" s="632">
        <v>1084126</v>
      </c>
      <c r="DE30" s="624"/>
      <c r="DF30" s="624"/>
      <c r="DG30" s="624"/>
      <c r="DH30" s="624"/>
      <c r="DI30" s="624"/>
      <c r="DJ30" s="624"/>
      <c r="DK30" s="625"/>
      <c r="DL30" s="632">
        <v>1084126</v>
      </c>
      <c r="DM30" s="624"/>
      <c r="DN30" s="624"/>
      <c r="DO30" s="624"/>
      <c r="DP30" s="624"/>
      <c r="DQ30" s="624"/>
      <c r="DR30" s="624"/>
      <c r="DS30" s="624"/>
      <c r="DT30" s="624"/>
      <c r="DU30" s="624"/>
      <c r="DV30" s="625"/>
      <c r="DW30" s="628">
        <v>26.5</v>
      </c>
      <c r="DX30" s="655"/>
      <c r="DY30" s="655"/>
      <c r="DZ30" s="655"/>
      <c r="EA30" s="655"/>
      <c r="EB30" s="655"/>
      <c r="EC30" s="656"/>
    </row>
    <row r="31" spans="2:133" ht="11.25" customHeight="1">
      <c r="B31" s="636" t="s">
        <v>302</v>
      </c>
      <c r="C31" s="637"/>
      <c r="D31" s="637"/>
      <c r="E31" s="637"/>
      <c r="F31" s="637"/>
      <c r="G31" s="637"/>
      <c r="H31" s="637"/>
      <c r="I31" s="637"/>
      <c r="J31" s="637"/>
      <c r="K31" s="637"/>
      <c r="L31" s="637"/>
      <c r="M31" s="637"/>
      <c r="N31" s="637"/>
      <c r="O31" s="637"/>
      <c r="P31" s="637"/>
      <c r="Q31" s="638"/>
      <c r="R31" s="623" t="s">
        <v>126</v>
      </c>
      <c r="S31" s="624"/>
      <c r="T31" s="624"/>
      <c r="U31" s="624"/>
      <c r="V31" s="624"/>
      <c r="W31" s="624"/>
      <c r="X31" s="624"/>
      <c r="Y31" s="625"/>
      <c r="Z31" s="626" t="s">
        <v>126</v>
      </c>
      <c r="AA31" s="626"/>
      <c r="AB31" s="626"/>
      <c r="AC31" s="626"/>
      <c r="AD31" s="627" t="s">
        <v>126</v>
      </c>
      <c r="AE31" s="627"/>
      <c r="AF31" s="627"/>
      <c r="AG31" s="627"/>
      <c r="AH31" s="627"/>
      <c r="AI31" s="627"/>
      <c r="AJ31" s="627"/>
      <c r="AK31" s="627"/>
      <c r="AL31" s="628" t="s">
        <v>126</v>
      </c>
      <c r="AM31" s="629"/>
      <c r="AN31" s="629"/>
      <c r="AO31" s="630"/>
      <c r="AP31" s="671" t="s">
        <v>303</v>
      </c>
      <c r="AQ31" s="672"/>
      <c r="AR31" s="672"/>
      <c r="AS31" s="672"/>
      <c r="AT31" s="677" t="s">
        <v>304</v>
      </c>
      <c r="AU31" s="218"/>
      <c r="AV31" s="218"/>
      <c r="AW31" s="218"/>
      <c r="AX31" s="609" t="s">
        <v>182</v>
      </c>
      <c r="AY31" s="610"/>
      <c r="AZ31" s="610"/>
      <c r="BA31" s="610"/>
      <c r="BB31" s="610"/>
      <c r="BC31" s="610"/>
      <c r="BD31" s="610"/>
      <c r="BE31" s="610"/>
      <c r="BF31" s="611"/>
      <c r="BG31" s="670">
        <v>99.6</v>
      </c>
      <c r="BH31" s="667"/>
      <c r="BI31" s="667"/>
      <c r="BJ31" s="667"/>
      <c r="BK31" s="667"/>
      <c r="BL31" s="667"/>
      <c r="BM31" s="618">
        <v>98.6</v>
      </c>
      <c r="BN31" s="667"/>
      <c r="BO31" s="667"/>
      <c r="BP31" s="667"/>
      <c r="BQ31" s="668"/>
      <c r="BR31" s="670">
        <v>99.6</v>
      </c>
      <c r="BS31" s="667"/>
      <c r="BT31" s="667"/>
      <c r="BU31" s="667"/>
      <c r="BV31" s="667"/>
      <c r="BW31" s="667"/>
      <c r="BX31" s="618">
        <v>98.6</v>
      </c>
      <c r="BY31" s="667"/>
      <c r="BZ31" s="667"/>
      <c r="CA31" s="667"/>
      <c r="CB31" s="668"/>
      <c r="CD31" s="663"/>
      <c r="CE31" s="664"/>
      <c r="CF31" s="620" t="s">
        <v>305</v>
      </c>
      <c r="CG31" s="621"/>
      <c r="CH31" s="621"/>
      <c r="CI31" s="621"/>
      <c r="CJ31" s="621"/>
      <c r="CK31" s="621"/>
      <c r="CL31" s="621"/>
      <c r="CM31" s="621"/>
      <c r="CN31" s="621"/>
      <c r="CO31" s="621"/>
      <c r="CP31" s="621"/>
      <c r="CQ31" s="622"/>
      <c r="CR31" s="623">
        <v>42257</v>
      </c>
      <c r="CS31" s="653"/>
      <c r="CT31" s="653"/>
      <c r="CU31" s="653"/>
      <c r="CV31" s="653"/>
      <c r="CW31" s="653"/>
      <c r="CX31" s="653"/>
      <c r="CY31" s="654"/>
      <c r="CZ31" s="628">
        <v>0.7</v>
      </c>
      <c r="DA31" s="655"/>
      <c r="DB31" s="655"/>
      <c r="DC31" s="658"/>
      <c r="DD31" s="632">
        <v>42257</v>
      </c>
      <c r="DE31" s="653"/>
      <c r="DF31" s="653"/>
      <c r="DG31" s="653"/>
      <c r="DH31" s="653"/>
      <c r="DI31" s="653"/>
      <c r="DJ31" s="653"/>
      <c r="DK31" s="654"/>
      <c r="DL31" s="632">
        <v>42257</v>
      </c>
      <c r="DM31" s="653"/>
      <c r="DN31" s="653"/>
      <c r="DO31" s="653"/>
      <c r="DP31" s="653"/>
      <c r="DQ31" s="653"/>
      <c r="DR31" s="653"/>
      <c r="DS31" s="653"/>
      <c r="DT31" s="653"/>
      <c r="DU31" s="653"/>
      <c r="DV31" s="654"/>
      <c r="DW31" s="628">
        <v>1</v>
      </c>
      <c r="DX31" s="655"/>
      <c r="DY31" s="655"/>
      <c r="DZ31" s="655"/>
      <c r="EA31" s="655"/>
      <c r="EB31" s="655"/>
      <c r="EC31" s="656"/>
    </row>
    <row r="32" spans="2:133" ht="11.25" customHeight="1">
      <c r="B32" s="620" t="s">
        <v>306</v>
      </c>
      <c r="C32" s="621"/>
      <c r="D32" s="621"/>
      <c r="E32" s="621"/>
      <c r="F32" s="621"/>
      <c r="G32" s="621"/>
      <c r="H32" s="621"/>
      <c r="I32" s="621"/>
      <c r="J32" s="621"/>
      <c r="K32" s="621"/>
      <c r="L32" s="621"/>
      <c r="M32" s="621"/>
      <c r="N32" s="621"/>
      <c r="O32" s="621"/>
      <c r="P32" s="621"/>
      <c r="Q32" s="622"/>
      <c r="R32" s="623">
        <v>460297</v>
      </c>
      <c r="S32" s="624"/>
      <c r="T32" s="624"/>
      <c r="U32" s="624"/>
      <c r="V32" s="624"/>
      <c r="W32" s="624"/>
      <c r="X32" s="624"/>
      <c r="Y32" s="625"/>
      <c r="Z32" s="626">
        <v>7</v>
      </c>
      <c r="AA32" s="626"/>
      <c r="AB32" s="626"/>
      <c r="AC32" s="626"/>
      <c r="AD32" s="627" t="s">
        <v>126</v>
      </c>
      <c r="AE32" s="627"/>
      <c r="AF32" s="627"/>
      <c r="AG32" s="627"/>
      <c r="AH32" s="627"/>
      <c r="AI32" s="627"/>
      <c r="AJ32" s="627"/>
      <c r="AK32" s="627"/>
      <c r="AL32" s="628" t="s">
        <v>126</v>
      </c>
      <c r="AM32" s="629"/>
      <c r="AN32" s="629"/>
      <c r="AO32" s="630"/>
      <c r="AP32" s="673"/>
      <c r="AQ32" s="674"/>
      <c r="AR32" s="674"/>
      <c r="AS32" s="674"/>
      <c r="AT32" s="678"/>
      <c r="AU32" s="217" t="s">
        <v>307</v>
      </c>
      <c r="AX32" s="620" t="s">
        <v>308</v>
      </c>
      <c r="AY32" s="621"/>
      <c r="AZ32" s="621"/>
      <c r="BA32" s="621"/>
      <c r="BB32" s="621"/>
      <c r="BC32" s="621"/>
      <c r="BD32" s="621"/>
      <c r="BE32" s="621"/>
      <c r="BF32" s="622"/>
      <c r="BG32" s="680">
        <v>99.7</v>
      </c>
      <c r="BH32" s="653"/>
      <c r="BI32" s="653"/>
      <c r="BJ32" s="653"/>
      <c r="BK32" s="653"/>
      <c r="BL32" s="653"/>
      <c r="BM32" s="629">
        <v>99.2</v>
      </c>
      <c r="BN32" s="653"/>
      <c r="BO32" s="653"/>
      <c r="BP32" s="653"/>
      <c r="BQ32" s="669"/>
      <c r="BR32" s="680">
        <v>99.8</v>
      </c>
      <c r="BS32" s="653"/>
      <c r="BT32" s="653"/>
      <c r="BU32" s="653"/>
      <c r="BV32" s="653"/>
      <c r="BW32" s="653"/>
      <c r="BX32" s="629">
        <v>99.2</v>
      </c>
      <c r="BY32" s="653"/>
      <c r="BZ32" s="653"/>
      <c r="CA32" s="653"/>
      <c r="CB32" s="669"/>
      <c r="CD32" s="665"/>
      <c r="CE32" s="666"/>
      <c r="CF32" s="620" t="s">
        <v>309</v>
      </c>
      <c r="CG32" s="621"/>
      <c r="CH32" s="621"/>
      <c r="CI32" s="621"/>
      <c r="CJ32" s="621"/>
      <c r="CK32" s="621"/>
      <c r="CL32" s="621"/>
      <c r="CM32" s="621"/>
      <c r="CN32" s="621"/>
      <c r="CO32" s="621"/>
      <c r="CP32" s="621"/>
      <c r="CQ32" s="622"/>
      <c r="CR32" s="623" t="s">
        <v>126</v>
      </c>
      <c r="CS32" s="624"/>
      <c r="CT32" s="624"/>
      <c r="CU32" s="624"/>
      <c r="CV32" s="624"/>
      <c r="CW32" s="624"/>
      <c r="CX32" s="624"/>
      <c r="CY32" s="625"/>
      <c r="CZ32" s="628" t="s">
        <v>126</v>
      </c>
      <c r="DA32" s="655"/>
      <c r="DB32" s="655"/>
      <c r="DC32" s="658"/>
      <c r="DD32" s="632" t="s">
        <v>126</v>
      </c>
      <c r="DE32" s="624"/>
      <c r="DF32" s="624"/>
      <c r="DG32" s="624"/>
      <c r="DH32" s="624"/>
      <c r="DI32" s="624"/>
      <c r="DJ32" s="624"/>
      <c r="DK32" s="625"/>
      <c r="DL32" s="632" t="s">
        <v>126</v>
      </c>
      <c r="DM32" s="624"/>
      <c r="DN32" s="624"/>
      <c r="DO32" s="624"/>
      <c r="DP32" s="624"/>
      <c r="DQ32" s="624"/>
      <c r="DR32" s="624"/>
      <c r="DS32" s="624"/>
      <c r="DT32" s="624"/>
      <c r="DU32" s="624"/>
      <c r="DV32" s="625"/>
      <c r="DW32" s="628" t="s">
        <v>126</v>
      </c>
      <c r="DX32" s="655"/>
      <c r="DY32" s="655"/>
      <c r="DZ32" s="655"/>
      <c r="EA32" s="655"/>
      <c r="EB32" s="655"/>
      <c r="EC32" s="656"/>
    </row>
    <row r="33" spans="2:133" ht="11.25" customHeight="1">
      <c r="B33" s="620" t="s">
        <v>310</v>
      </c>
      <c r="C33" s="621"/>
      <c r="D33" s="621"/>
      <c r="E33" s="621"/>
      <c r="F33" s="621"/>
      <c r="G33" s="621"/>
      <c r="H33" s="621"/>
      <c r="I33" s="621"/>
      <c r="J33" s="621"/>
      <c r="K33" s="621"/>
      <c r="L33" s="621"/>
      <c r="M33" s="621"/>
      <c r="N33" s="621"/>
      <c r="O33" s="621"/>
      <c r="P33" s="621"/>
      <c r="Q33" s="622"/>
      <c r="R33" s="623">
        <v>25582</v>
      </c>
      <c r="S33" s="624"/>
      <c r="T33" s="624"/>
      <c r="U33" s="624"/>
      <c r="V33" s="624"/>
      <c r="W33" s="624"/>
      <c r="X33" s="624"/>
      <c r="Y33" s="625"/>
      <c r="Z33" s="626">
        <v>0.4</v>
      </c>
      <c r="AA33" s="626"/>
      <c r="AB33" s="626"/>
      <c r="AC33" s="626"/>
      <c r="AD33" s="627">
        <v>21981</v>
      </c>
      <c r="AE33" s="627"/>
      <c r="AF33" s="627"/>
      <c r="AG33" s="627"/>
      <c r="AH33" s="627"/>
      <c r="AI33" s="627"/>
      <c r="AJ33" s="627"/>
      <c r="AK33" s="627"/>
      <c r="AL33" s="628">
        <v>0.5</v>
      </c>
      <c r="AM33" s="629"/>
      <c r="AN33" s="629"/>
      <c r="AO33" s="630"/>
      <c r="AP33" s="675"/>
      <c r="AQ33" s="676"/>
      <c r="AR33" s="676"/>
      <c r="AS33" s="676"/>
      <c r="AT33" s="679"/>
      <c r="AU33" s="219"/>
      <c r="AV33" s="219"/>
      <c r="AW33" s="219"/>
      <c r="AX33" s="644" t="s">
        <v>311</v>
      </c>
      <c r="AY33" s="645"/>
      <c r="AZ33" s="645"/>
      <c r="BA33" s="645"/>
      <c r="BB33" s="645"/>
      <c r="BC33" s="645"/>
      <c r="BD33" s="645"/>
      <c r="BE33" s="645"/>
      <c r="BF33" s="646"/>
      <c r="BG33" s="681">
        <v>99.4</v>
      </c>
      <c r="BH33" s="682"/>
      <c r="BI33" s="682"/>
      <c r="BJ33" s="682"/>
      <c r="BK33" s="682"/>
      <c r="BL33" s="682"/>
      <c r="BM33" s="683">
        <v>97.9</v>
      </c>
      <c r="BN33" s="682"/>
      <c r="BO33" s="682"/>
      <c r="BP33" s="682"/>
      <c r="BQ33" s="684"/>
      <c r="BR33" s="681">
        <v>99.3</v>
      </c>
      <c r="BS33" s="682"/>
      <c r="BT33" s="682"/>
      <c r="BU33" s="682"/>
      <c r="BV33" s="682"/>
      <c r="BW33" s="682"/>
      <c r="BX33" s="683">
        <v>97.9</v>
      </c>
      <c r="BY33" s="682"/>
      <c r="BZ33" s="682"/>
      <c r="CA33" s="682"/>
      <c r="CB33" s="684"/>
      <c r="CD33" s="620" t="s">
        <v>312</v>
      </c>
      <c r="CE33" s="621"/>
      <c r="CF33" s="621"/>
      <c r="CG33" s="621"/>
      <c r="CH33" s="621"/>
      <c r="CI33" s="621"/>
      <c r="CJ33" s="621"/>
      <c r="CK33" s="621"/>
      <c r="CL33" s="621"/>
      <c r="CM33" s="621"/>
      <c r="CN33" s="621"/>
      <c r="CO33" s="621"/>
      <c r="CP33" s="621"/>
      <c r="CQ33" s="622"/>
      <c r="CR33" s="623">
        <v>2846472</v>
      </c>
      <c r="CS33" s="653"/>
      <c r="CT33" s="653"/>
      <c r="CU33" s="653"/>
      <c r="CV33" s="653"/>
      <c r="CW33" s="653"/>
      <c r="CX33" s="653"/>
      <c r="CY33" s="654"/>
      <c r="CZ33" s="628">
        <v>44</v>
      </c>
      <c r="DA33" s="655"/>
      <c r="DB33" s="655"/>
      <c r="DC33" s="658"/>
      <c r="DD33" s="632">
        <v>2236965</v>
      </c>
      <c r="DE33" s="653"/>
      <c r="DF33" s="653"/>
      <c r="DG33" s="653"/>
      <c r="DH33" s="653"/>
      <c r="DI33" s="653"/>
      <c r="DJ33" s="653"/>
      <c r="DK33" s="654"/>
      <c r="DL33" s="632">
        <v>1438619</v>
      </c>
      <c r="DM33" s="653"/>
      <c r="DN33" s="653"/>
      <c r="DO33" s="653"/>
      <c r="DP33" s="653"/>
      <c r="DQ33" s="653"/>
      <c r="DR33" s="653"/>
      <c r="DS33" s="653"/>
      <c r="DT33" s="653"/>
      <c r="DU33" s="653"/>
      <c r="DV33" s="654"/>
      <c r="DW33" s="628">
        <v>35.1</v>
      </c>
      <c r="DX33" s="655"/>
      <c r="DY33" s="655"/>
      <c r="DZ33" s="655"/>
      <c r="EA33" s="655"/>
      <c r="EB33" s="655"/>
      <c r="EC33" s="656"/>
    </row>
    <row r="34" spans="2:133" ht="11.25" customHeight="1">
      <c r="B34" s="620" t="s">
        <v>313</v>
      </c>
      <c r="C34" s="621"/>
      <c r="D34" s="621"/>
      <c r="E34" s="621"/>
      <c r="F34" s="621"/>
      <c r="G34" s="621"/>
      <c r="H34" s="621"/>
      <c r="I34" s="621"/>
      <c r="J34" s="621"/>
      <c r="K34" s="621"/>
      <c r="L34" s="621"/>
      <c r="M34" s="621"/>
      <c r="N34" s="621"/>
      <c r="O34" s="621"/>
      <c r="P34" s="621"/>
      <c r="Q34" s="622"/>
      <c r="R34" s="623">
        <v>33098</v>
      </c>
      <c r="S34" s="624"/>
      <c r="T34" s="624"/>
      <c r="U34" s="624"/>
      <c r="V34" s="624"/>
      <c r="W34" s="624"/>
      <c r="X34" s="624"/>
      <c r="Y34" s="625"/>
      <c r="Z34" s="626">
        <v>0.5</v>
      </c>
      <c r="AA34" s="626"/>
      <c r="AB34" s="626"/>
      <c r="AC34" s="626"/>
      <c r="AD34" s="627" t="s">
        <v>126</v>
      </c>
      <c r="AE34" s="627"/>
      <c r="AF34" s="627"/>
      <c r="AG34" s="627"/>
      <c r="AH34" s="627"/>
      <c r="AI34" s="627"/>
      <c r="AJ34" s="627"/>
      <c r="AK34" s="627"/>
      <c r="AL34" s="628" t="s">
        <v>126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314</v>
      </c>
      <c r="CE34" s="621"/>
      <c r="CF34" s="621"/>
      <c r="CG34" s="621"/>
      <c r="CH34" s="621"/>
      <c r="CI34" s="621"/>
      <c r="CJ34" s="621"/>
      <c r="CK34" s="621"/>
      <c r="CL34" s="621"/>
      <c r="CM34" s="621"/>
      <c r="CN34" s="621"/>
      <c r="CO34" s="621"/>
      <c r="CP34" s="621"/>
      <c r="CQ34" s="622"/>
      <c r="CR34" s="623">
        <v>1120872</v>
      </c>
      <c r="CS34" s="624"/>
      <c r="CT34" s="624"/>
      <c r="CU34" s="624"/>
      <c r="CV34" s="624"/>
      <c r="CW34" s="624"/>
      <c r="CX34" s="624"/>
      <c r="CY34" s="625"/>
      <c r="CZ34" s="628">
        <v>17.3</v>
      </c>
      <c r="DA34" s="655"/>
      <c r="DB34" s="655"/>
      <c r="DC34" s="658"/>
      <c r="DD34" s="632">
        <v>842841</v>
      </c>
      <c r="DE34" s="624"/>
      <c r="DF34" s="624"/>
      <c r="DG34" s="624"/>
      <c r="DH34" s="624"/>
      <c r="DI34" s="624"/>
      <c r="DJ34" s="624"/>
      <c r="DK34" s="625"/>
      <c r="DL34" s="632">
        <v>673583</v>
      </c>
      <c r="DM34" s="624"/>
      <c r="DN34" s="624"/>
      <c r="DO34" s="624"/>
      <c r="DP34" s="624"/>
      <c r="DQ34" s="624"/>
      <c r="DR34" s="624"/>
      <c r="DS34" s="624"/>
      <c r="DT34" s="624"/>
      <c r="DU34" s="624"/>
      <c r="DV34" s="625"/>
      <c r="DW34" s="628">
        <v>16.5</v>
      </c>
      <c r="DX34" s="655"/>
      <c r="DY34" s="655"/>
      <c r="DZ34" s="655"/>
      <c r="EA34" s="655"/>
      <c r="EB34" s="655"/>
      <c r="EC34" s="656"/>
    </row>
    <row r="35" spans="2:133" ht="11.25" customHeight="1">
      <c r="B35" s="620" t="s">
        <v>315</v>
      </c>
      <c r="C35" s="621"/>
      <c r="D35" s="621"/>
      <c r="E35" s="621"/>
      <c r="F35" s="621"/>
      <c r="G35" s="621"/>
      <c r="H35" s="621"/>
      <c r="I35" s="621"/>
      <c r="J35" s="621"/>
      <c r="K35" s="621"/>
      <c r="L35" s="621"/>
      <c r="M35" s="621"/>
      <c r="N35" s="621"/>
      <c r="O35" s="621"/>
      <c r="P35" s="621"/>
      <c r="Q35" s="622"/>
      <c r="R35" s="623">
        <v>30160</v>
      </c>
      <c r="S35" s="624"/>
      <c r="T35" s="624"/>
      <c r="U35" s="624"/>
      <c r="V35" s="624"/>
      <c r="W35" s="624"/>
      <c r="X35" s="624"/>
      <c r="Y35" s="625"/>
      <c r="Z35" s="626">
        <v>0.5</v>
      </c>
      <c r="AA35" s="626"/>
      <c r="AB35" s="626"/>
      <c r="AC35" s="626"/>
      <c r="AD35" s="627" t="s">
        <v>126</v>
      </c>
      <c r="AE35" s="627"/>
      <c r="AF35" s="627"/>
      <c r="AG35" s="627"/>
      <c r="AH35" s="627"/>
      <c r="AI35" s="627"/>
      <c r="AJ35" s="627"/>
      <c r="AK35" s="627"/>
      <c r="AL35" s="628" t="s">
        <v>126</v>
      </c>
      <c r="AM35" s="629"/>
      <c r="AN35" s="629"/>
      <c r="AO35" s="630"/>
      <c r="AP35" s="222"/>
      <c r="AQ35" s="605" t="s">
        <v>316</v>
      </c>
      <c r="AR35" s="606"/>
      <c r="AS35" s="606"/>
      <c r="AT35" s="606"/>
      <c r="AU35" s="606"/>
      <c r="AV35" s="606"/>
      <c r="AW35" s="606"/>
      <c r="AX35" s="606"/>
      <c r="AY35" s="606"/>
      <c r="AZ35" s="606"/>
      <c r="BA35" s="606"/>
      <c r="BB35" s="606"/>
      <c r="BC35" s="606"/>
      <c r="BD35" s="606"/>
      <c r="BE35" s="606"/>
      <c r="BF35" s="607"/>
      <c r="BG35" s="605" t="s">
        <v>317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318</v>
      </c>
      <c r="CE35" s="621"/>
      <c r="CF35" s="621"/>
      <c r="CG35" s="621"/>
      <c r="CH35" s="621"/>
      <c r="CI35" s="621"/>
      <c r="CJ35" s="621"/>
      <c r="CK35" s="621"/>
      <c r="CL35" s="621"/>
      <c r="CM35" s="621"/>
      <c r="CN35" s="621"/>
      <c r="CO35" s="621"/>
      <c r="CP35" s="621"/>
      <c r="CQ35" s="622"/>
      <c r="CR35" s="623">
        <v>53429</v>
      </c>
      <c r="CS35" s="653"/>
      <c r="CT35" s="653"/>
      <c r="CU35" s="653"/>
      <c r="CV35" s="653"/>
      <c r="CW35" s="653"/>
      <c r="CX35" s="653"/>
      <c r="CY35" s="654"/>
      <c r="CZ35" s="628">
        <v>0.8</v>
      </c>
      <c r="DA35" s="655"/>
      <c r="DB35" s="655"/>
      <c r="DC35" s="658"/>
      <c r="DD35" s="632">
        <v>41277</v>
      </c>
      <c r="DE35" s="653"/>
      <c r="DF35" s="653"/>
      <c r="DG35" s="653"/>
      <c r="DH35" s="653"/>
      <c r="DI35" s="653"/>
      <c r="DJ35" s="653"/>
      <c r="DK35" s="654"/>
      <c r="DL35" s="632">
        <v>38458</v>
      </c>
      <c r="DM35" s="653"/>
      <c r="DN35" s="653"/>
      <c r="DO35" s="653"/>
      <c r="DP35" s="653"/>
      <c r="DQ35" s="653"/>
      <c r="DR35" s="653"/>
      <c r="DS35" s="653"/>
      <c r="DT35" s="653"/>
      <c r="DU35" s="653"/>
      <c r="DV35" s="654"/>
      <c r="DW35" s="628">
        <v>0.9</v>
      </c>
      <c r="DX35" s="655"/>
      <c r="DY35" s="655"/>
      <c r="DZ35" s="655"/>
      <c r="EA35" s="655"/>
      <c r="EB35" s="655"/>
      <c r="EC35" s="656"/>
    </row>
    <row r="36" spans="2:133" ht="11.25" customHeight="1">
      <c r="B36" s="620" t="s">
        <v>319</v>
      </c>
      <c r="C36" s="621"/>
      <c r="D36" s="621"/>
      <c r="E36" s="621"/>
      <c r="F36" s="621"/>
      <c r="G36" s="621"/>
      <c r="H36" s="621"/>
      <c r="I36" s="621"/>
      <c r="J36" s="621"/>
      <c r="K36" s="621"/>
      <c r="L36" s="621"/>
      <c r="M36" s="621"/>
      <c r="N36" s="621"/>
      <c r="O36" s="621"/>
      <c r="P36" s="621"/>
      <c r="Q36" s="622"/>
      <c r="R36" s="623">
        <v>163886</v>
      </c>
      <c r="S36" s="624"/>
      <c r="T36" s="624"/>
      <c r="U36" s="624"/>
      <c r="V36" s="624"/>
      <c r="W36" s="624"/>
      <c r="X36" s="624"/>
      <c r="Y36" s="625"/>
      <c r="Z36" s="626">
        <v>2.5</v>
      </c>
      <c r="AA36" s="626"/>
      <c r="AB36" s="626"/>
      <c r="AC36" s="626"/>
      <c r="AD36" s="627" t="s">
        <v>126</v>
      </c>
      <c r="AE36" s="627"/>
      <c r="AF36" s="627"/>
      <c r="AG36" s="627"/>
      <c r="AH36" s="627"/>
      <c r="AI36" s="627"/>
      <c r="AJ36" s="627"/>
      <c r="AK36" s="627"/>
      <c r="AL36" s="628" t="s">
        <v>126</v>
      </c>
      <c r="AM36" s="629"/>
      <c r="AN36" s="629"/>
      <c r="AO36" s="630"/>
      <c r="AP36" s="222"/>
      <c r="AQ36" s="685" t="s">
        <v>320</v>
      </c>
      <c r="AR36" s="686"/>
      <c r="AS36" s="686"/>
      <c r="AT36" s="686"/>
      <c r="AU36" s="686"/>
      <c r="AV36" s="686"/>
      <c r="AW36" s="686"/>
      <c r="AX36" s="686"/>
      <c r="AY36" s="687"/>
      <c r="AZ36" s="612">
        <v>993476</v>
      </c>
      <c r="BA36" s="613"/>
      <c r="BB36" s="613"/>
      <c r="BC36" s="613"/>
      <c r="BD36" s="613"/>
      <c r="BE36" s="613"/>
      <c r="BF36" s="688"/>
      <c r="BG36" s="609" t="s">
        <v>321</v>
      </c>
      <c r="BH36" s="610"/>
      <c r="BI36" s="610"/>
      <c r="BJ36" s="610"/>
      <c r="BK36" s="610"/>
      <c r="BL36" s="610"/>
      <c r="BM36" s="610"/>
      <c r="BN36" s="610"/>
      <c r="BO36" s="610"/>
      <c r="BP36" s="610"/>
      <c r="BQ36" s="610"/>
      <c r="BR36" s="610"/>
      <c r="BS36" s="610"/>
      <c r="BT36" s="610"/>
      <c r="BU36" s="611"/>
      <c r="BV36" s="612">
        <v>14903</v>
      </c>
      <c r="BW36" s="613"/>
      <c r="BX36" s="613"/>
      <c r="BY36" s="613"/>
      <c r="BZ36" s="613"/>
      <c r="CA36" s="613"/>
      <c r="CB36" s="688"/>
      <c r="CD36" s="620" t="s">
        <v>322</v>
      </c>
      <c r="CE36" s="621"/>
      <c r="CF36" s="621"/>
      <c r="CG36" s="621"/>
      <c r="CH36" s="621"/>
      <c r="CI36" s="621"/>
      <c r="CJ36" s="621"/>
      <c r="CK36" s="621"/>
      <c r="CL36" s="621"/>
      <c r="CM36" s="621"/>
      <c r="CN36" s="621"/>
      <c r="CO36" s="621"/>
      <c r="CP36" s="621"/>
      <c r="CQ36" s="622"/>
      <c r="CR36" s="623">
        <v>579180</v>
      </c>
      <c r="CS36" s="624"/>
      <c r="CT36" s="624"/>
      <c r="CU36" s="624"/>
      <c r="CV36" s="624"/>
      <c r="CW36" s="624"/>
      <c r="CX36" s="624"/>
      <c r="CY36" s="625"/>
      <c r="CZ36" s="628">
        <v>9</v>
      </c>
      <c r="DA36" s="655"/>
      <c r="DB36" s="655"/>
      <c r="DC36" s="658"/>
      <c r="DD36" s="632">
        <v>331030</v>
      </c>
      <c r="DE36" s="624"/>
      <c r="DF36" s="624"/>
      <c r="DG36" s="624"/>
      <c r="DH36" s="624"/>
      <c r="DI36" s="624"/>
      <c r="DJ36" s="624"/>
      <c r="DK36" s="625"/>
      <c r="DL36" s="632">
        <v>125943</v>
      </c>
      <c r="DM36" s="624"/>
      <c r="DN36" s="624"/>
      <c r="DO36" s="624"/>
      <c r="DP36" s="624"/>
      <c r="DQ36" s="624"/>
      <c r="DR36" s="624"/>
      <c r="DS36" s="624"/>
      <c r="DT36" s="624"/>
      <c r="DU36" s="624"/>
      <c r="DV36" s="625"/>
      <c r="DW36" s="628">
        <v>3.1</v>
      </c>
      <c r="DX36" s="655"/>
      <c r="DY36" s="655"/>
      <c r="DZ36" s="655"/>
      <c r="EA36" s="655"/>
      <c r="EB36" s="655"/>
      <c r="EC36" s="656"/>
    </row>
    <row r="37" spans="2:133" ht="11.25" customHeight="1">
      <c r="B37" s="620" t="s">
        <v>323</v>
      </c>
      <c r="C37" s="621"/>
      <c r="D37" s="621"/>
      <c r="E37" s="621"/>
      <c r="F37" s="621"/>
      <c r="G37" s="621"/>
      <c r="H37" s="621"/>
      <c r="I37" s="621"/>
      <c r="J37" s="621"/>
      <c r="K37" s="621"/>
      <c r="L37" s="621"/>
      <c r="M37" s="621"/>
      <c r="N37" s="621"/>
      <c r="O37" s="621"/>
      <c r="P37" s="621"/>
      <c r="Q37" s="622"/>
      <c r="R37" s="623">
        <v>175365</v>
      </c>
      <c r="S37" s="624"/>
      <c r="T37" s="624"/>
      <c r="U37" s="624"/>
      <c r="V37" s="624"/>
      <c r="W37" s="624"/>
      <c r="X37" s="624"/>
      <c r="Y37" s="625"/>
      <c r="Z37" s="626">
        <v>2.7</v>
      </c>
      <c r="AA37" s="626"/>
      <c r="AB37" s="626"/>
      <c r="AC37" s="626"/>
      <c r="AD37" s="627">
        <v>2930</v>
      </c>
      <c r="AE37" s="627"/>
      <c r="AF37" s="627"/>
      <c r="AG37" s="627"/>
      <c r="AH37" s="627"/>
      <c r="AI37" s="627"/>
      <c r="AJ37" s="627"/>
      <c r="AK37" s="627"/>
      <c r="AL37" s="628">
        <v>0.1</v>
      </c>
      <c r="AM37" s="629"/>
      <c r="AN37" s="629"/>
      <c r="AO37" s="630"/>
      <c r="AQ37" s="689" t="s">
        <v>324</v>
      </c>
      <c r="AR37" s="690"/>
      <c r="AS37" s="690"/>
      <c r="AT37" s="690"/>
      <c r="AU37" s="690"/>
      <c r="AV37" s="690"/>
      <c r="AW37" s="690"/>
      <c r="AX37" s="690"/>
      <c r="AY37" s="691"/>
      <c r="AZ37" s="623">
        <v>304200</v>
      </c>
      <c r="BA37" s="624"/>
      <c r="BB37" s="624"/>
      <c r="BC37" s="624"/>
      <c r="BD37" s="653"/>
      <c r="BE37" s="653"/>
      <c r="BF37" s="669"/>
      <c r="BG37" s="620" t="s">
        <v>325</v>
      </c>
      <c r="BH37" s="621"/>
      <c r="BI37" s="621"/>
      <c r="BJ37" s="621"/>
      <c r="BK37" s="621"/>
      <c r="BL37" s="621"/>
      <c r="BM37" s="621"/>
      <c r="BN37" s="621"/>
      <c r="BO37" s="621"/>
      <c r="BP37" s="621"/>
      <c r="BQ37" s="621"/>
      <c r="BR37" s="621"/>
      <c r="BS37" s="621"/>
      <c r="BT37" s="621"/>
      <c r="BU37" s="622"/>
      <c r="BV37" s="623">
        <v>-25528</v>
      </c>
      <c r="BW37" s="624"/>
      <c r="BX37" s="624"/>
      <c r="BY37" s="624"/>
      <c r="BZ37" s="624"/>
      <c r="CA37" s="624"/>
      <c r="CB37" s="633"/>
      <c r="CD37" s="620" t="s">
        <v>326</v>
      </c>
      <c r="CE37" s="621"/>
      <c r="CF37" s="621"/>
      <c r="CG37" s="621"/>
      <c r="CH37" s="621"/>
      <c r="CI37" s="621"/>
      <c r="CJ37" s="621"/>
      <c r="CK37" s="621"/>
      <c r="CL37" s="621"/>
      <c r="CM37" s="621"/>
      <c r="CN37" s="621"/>
      <c r="CO37" s="621"/>
      <c r="CP37" s="621"/>
      <c r="CQ37" s="622"/>
      <c r="CR37" s="623">
        <v>10339</v>
      </c>
      <c r="CS37" s="653"/>
      <c r="CT37" s="653"/>
      <c r="CU37" s="653"/>
      <c r="CV37" s="653"/>
      <c r="CW37" s="653"/>
      <c r="CX37" s="653"/>
      <c r="CY37" s="654"/>
      <c r="CZ37" s="628">
        <v>0.2</v>
      </c>
      <c r="DA37" s="655"/>
      <c r="DB37" s="655"/>
      <c r="DC37" s="658"/>
      <c r="DD37" s="632">
        <v>10339</v>
      </c>
      <c r="DE37" s="653"/>
      <c r="DF37" s="653"/>
      <c r="DG37" s="653"/>
      <c r="DH37" s="653"/>
      <c r="DI37" s="653"/>
      <c r="DJ37" s="653"/>
      <c r="DK37" s="654"/>
      <c r="DL37" s="632">
        <v>10339</v>
      </c>
      <c r="DM37" s="653"/>
      <c r="DN37" s="653"/>
      <c r="DO37" s="653"/>
      <c r="DP37" s="653"/>
      <c r="DQ37" s="653"/>
      <c r="DR37" s="653"/>
      <c r="DS37" s="653"/>
      <c r="DT37" s="653"/>
      <c r="DU37" s="653"/>
      <c r="DV37" s="654"/>
      <c r="DW37" s="628">
        <v>0.3</v>
      </c>
      <c r="DX37" s="655"/>
      <c r="DY37" s="655"/>
      <c r="DZ37" s="655"/>
      <c r="EA37" s="655"/>
      <c r="EB37" s="655"/>
      <c r="EC37" s="656"/>
    </row>
    <row r="38" spans="2:133" ht="11.25" customHeight="1">
      <c r="B38" s="620" t="s">
        <v>327</v>
      </c>
      <c r="C38" s="621"/>
      <c r="D38" s="621"/>
      <c r="E38" s="621"/>
      <c r="F38" s="621"/>
      <c r="G38" s="621"/>
      <c r="H38" s="621"/>
      <c r="I38" s="621"/>
      <c r="J38" s="621"/>
      <c r="K38" s="621"/>
      <c r="L38" s="621"/>
      <c r="M38" s="621"/>
      <c r="N38" s="621"/>
      <c r="O38" s="621"/>
      <c r="P38" s="621"/>
      <c r="Q38" s="622"/>
      <c r="R38" s="623">
        <v>372400</v>
      </c>
      <c r="S38" s="624"/>
      <c r="T38" s="624"/>
      <c r="U38" s="624"/>
      <c r="V38" s="624"/>
      <c r="W38" s="624"/>
      <c r="X38" s="624"/>
      <c r="Y38" s="625"/>
      <c r="Z38" s="626">
        <v>5.6</v>
      </c>
      <c r="AA38" s="626"/>
      <c r="AB38" s="626"/>
      <c r="AC38" s="626"/>
      <c r="AD38" s="627" t="s">
        <v>126</v>
      </c>
      <c r="AE38" s="627"/>
      <c r="AF38" s="627"/>
      <c r="AG38" s="627"/>
      <c r="AH38" s="627"/>
      <c r="AI38" s="627"/>
      <c r="AJ38" s="627"/>
      <c r="AK38" s="627"/>
      <c r="AL38" s="628" t="s">
        <v>126</v>
      </c>
      <c r="AM38" s="629"/>
      <c r="AN38" s="629"/>
      <c r="AO38" s="630"/>
      <c r="AQ38" s="689" t="s">
        <v>328</v>
      </c>
      <c r="AR38" s="690"/>
      <c r="AS38" s="690"/>
      <c r="AT38" s="690"/>
      <c r="AU38" s="690"/>
      <c r="AV38" s="690"/>
      <c r="AW38" s="690"/>
      <c r="AX38" s="690"/>
      <c r="AY38" s="691"/>
      <c r="AZ38" s="623">
        <v>117000</v>
      </c>
      <c r="BA38" s="624"/>
      <c r="BB38" s="624"/>
      <c r="BC38" s="624"/>
      <c r="BD38" s="653"/>
      <c r="BE38" s="653"/>
      <c r="BF38" s="669"/>
      <c r="BG38" s="620" t="s">
        <v>329</v>
      </c>
      <c r="BH38" s="621"/>
      <c r="BI38" s="621"/>
      <c r="BJ38" s="621"/>
      <c r="BK38" s="621"/>
      <c r="BL38" s="621"/>
      <c r="BM38" s="621"/>
      <c r="BN38" s="621"/>
      <c r="BO38" s="621"/>
      <c r="BP38" s="621"/>
      <c r="BQ38" s="621"/>
      <c r="BR38" s="621"/>
      <c r="BS38" s="621"/>
      <c r="BT38" s="621"/>
      <c r="BU38" s="622"/>
      <c r="BV38" s="623">
        <v>1079</v>
      </c>
      <c r="BW38" s="624"/>
      <c r="BX38" s="624"/>
      <c r="BY38" s="624"/>
      <c r="BZ38" s="624"/>
      <c r="CA38" s="624"/>
      <c r="CB38" s="633"/>
      <c r="CD38" s="620" t="s">
        <v>330</v>
      </c>
      <c r="CE38" s="621"/>
      <c r="CF38" s="621"/>
      <c r="CG38" s="621"/>
      <c r="CH38" s="621"/>
      <c r="CI38" s="621"/>
      <c r="CJ38" s="621"/>
      <c r="CK38" s="621"/>
      <c r="CL38" s="621"/>
      <c r="CM38" s="621"/>
      <c r="CN38" s="621"/>
      <c r="CO38" s="621"/>
      <c r="CP38" s="621"/>
      <c r="CQ38" s="622"/>
      <c r="CR38" s="623">
        <v>991876</v>
      </c>
      <c r="CS38" s="624"/>
      <c r="CT38" s="624"/>
      <c r="CU38" s="624"/>
      <c r="CV38" s="624"/>
      <c r="CW38" s="624"/>
      <c r="CX38" s="624"/>
      <c r="CY38" s="625"/>
      <c r="CZ38" s="628">
        <v>15.3</v>
      </c>
      <c r="DA38" s="655"/>
      <c r="DB38" s="655"/>
      <c r="DC38" s="658"/>
      <c r="DD38" s="632">
        <v>921101</v>
      </c>
      <c r="DE38" s="624"/>
      <c r="DF38" s="624"/>
      <c r="DG38" s="624"/>
      <c r="DH38" s="624"/>
      <c r="DI38" s="624"/>
      <c r="DJ38" s="624"/>
      <c r="DK38" s="625"/>
      <c r="DL38" s="632">
        <v>600635</v>
      </c>
      <c r="DM38" s="624"/>
      <c r="DN38" s="624"/>
      <c r="DO38" s="624"/>
      <c r="DP38" s="624"/>
      <c r="DQ38" s="624"/>
      <c r="DR38" s="624"/>
      <c r="DS38" s="624"/>
      <c r="DT38" s="624"/>
      <c r="DU38" s="624"/>
      <c r="DV38" s="625"/>
      <c r="DW38" s="628">
        <v>14.7</v>
      </c>
      <c r="DX38" s="655"/>
      <c r="DY38" s="655"/>
      <c r="DZ38" s="655"/>
      <c r="EA38" s="655"/>
      <c r="EB38" s="655"/>
      <c r="EC38" s="656"/>
    </row>
    <row r="39" spans="2:133" ht="11.25" customHeight="1">
      <c r="B39" s="620" t="s">
        <v>331</v>
      </c>
      <c r="C39" s="621"/>
      <c r="D39" s="621"/>
      <c r="E39" s="621"/>
      <c r="F39" s="621"/>
      <c r="G39" s="621"/>
      <c r="H39" s="621"/>
      <c r="I39" s="621"/>
      <c r="J39" s="621"/>
      <c r="K39" s="621"/>
      <c r="L39" s="621"/>
      <c r="M39" s="621"/>
      <c r="N39" s="621"/>
      <c r="O39" s="621"/>
      <c r="P39" s="621"/>
      <c r="Q39" s="622"/>
      <c r="R39" s="623" t="s">
        <v>126</v>
      </c>
      <c r="S39" s="624"/>
      <c r="T39" s="624"/>
      <c r="U39" s="624"/>
      <c r="V39" s="624"/>
      <c r="W39" s="624"/>
      <c r="X39" s="624"/>
      <c r="Y39" s="625"/>
      <c r="Z39" s="626" t="s">
        <v>126</v>
      </c>
      <c r="AA39" s="626"/>
      <c r="AB39" s="626"/>
      <c r="AC39" s="626"/>
      <c r="AD39" s="627" t="s">
        <v>126</v>
      </c>
      <c r="AE39" s="627"/>
      <c r="AF39" s="627"/>
      <c r="AG39" s="627"/>
      <c r="AH39" s="627"/>
      <c r="AI39" s="627"/>
      <c r="AJ39" s="627"/>
      <c r="AK39" s="627"/>
      <c r="AL39" s="628" t="s">
        <v>126</v>
      </c>
      <c r="AM39" s="629"/>
      <c r="AN39" s="629"/>
      <c r="AO39" s="630"/>
      <c r="AQ39" s="689" t="s">
        <v>332</v>
      </c>
      <c r="AR39" s="690"/>
      <c r="AS39" s="690"/>
      <c r="AT39" s="690"/>
      <c r="AU39" s="690"/>
      <c r="AV39" s="690"/>
      <c r="AW39" s="690"/>
      <c r="AX39" s="690"/>
      <c r="AY39" s="691"/>
      <c r="AZ39" s="623">
        <v>55000</v>
      </c>
      <c r="BA39" s="624"/>
      <c r="BB39" s="624"/>
      <c r="BC39" s="624"/>
      <c r="BD39" s="653"/>
      <c r="BE39" s="653"/>
      <c r="BF39" s="669"/>
      <c r="BG39" s="620" t="s">
        <v>333</v>
      </c>
      <c r="BH39" s="621"/>
      <c r="BI39" s="621"/>
      <c r="BJ39" s="621"/>
      <c r="BK39" s="621"/>
      <c r="BL39" s="621"/>
      <c r="BM39" s="621"/>
      <c r="BN39" s="621"/>
      <c r="BO39" s="621"/>
      <c r="BP39" s="621"/>
      <c r="BQ39" s="621"/>
      <c r="BR39" s="621"/>
      <c r="BS39" s="621"/>
      <c r="BT39" s="621"/>
      <c r="BU39" s="622"/>
      <c r="BV39" s="623">
        <v>1533</v>
      </c>
      <c r="BW39" s="624"/>
      <c r="BX39" s="624"/>
      <c r="BY39" s="624"/>
      <c r="BZ39" s="624"/>
      <c r="CA39" s="624"/>
      <c r="CB39" s="633"/>
      <c r="CD39" s="620" t="s">
        <v>334</v>
      </c>
      <c r="CE39" s="621"/>
      <c r="CF39" s="621"/>
      <c r="CG39" s="621"/>
      <c r="CH39" s="621"/>
      <c r="CI39" s="621"/>
      <c r="CJ39" s="621"/>
      <c r="CK39" s="621"/>
      <c r="CL39" s="621"/>
      <c r="CM39" s="621"/>
      <c r="CN39" s="621"/>
      <c r="CO39" s="621"/>
      <c r="CP39" s="621"/>
      <c r="CQ39" s="622"/>
      <c r="CR39" s="623">
        <v>101115</v>
      </c>
      <c r="CS39" s="653"/>
      <c r="CT39" s="653"/>
      <c r="CU39" s="653"/>
      <c r="CV39" s="653"/>
      <c r="CW39" s="653"/>
      <c r="CX39" s="653"/>
      <c r="CY39" s="654"/>
      <c r="CZ39" s="628">
        <v>1.6</v>
      </c>
      <c r="DA39" s="655"/>
      <c r="DB39" s="655"/>
      <c r="DC39" s="658"/>
      <c r="DD39" s="632">
        <v>100716</v>
      </c>
      <c r="DE39" s="653"/>
      <c r="DF39" s="653"/>
      <c r="DG39" s="653"/>
      <c r="DH39" s="653"/>
      <c r="DI39" s="653"/>
      <c r="DJ39" s="653"/>
      <c r="DK39" s="654"/>
      <c r="DL39" s="632" t="s">
        <v>126</v>
      </c>
      <c r="DM39" s="653"/>
      <c r="DN39" s="653"/>
      <c r="DO39" s="653"/>
      <c r="DP39" s="653"/>
      <c r="DQ39" s="653"/>
      <c r="DR39" s="653"/>
      <c r="DS39" s="653"/>
      <c r="DT39" s="653"/>
      <c r="DU39" s="653"/>
      <c r="DV39" s="654"/>
      <c r="DW39" s="628" t="s">
        <v>126</v>
      </c>
      <c r="DX39" s="655"/>
      <c r="DY39" s="655"/>
      <c r="DZ39" s="655"/>
      <c r="EA39" s="655"/>
      <c r="EB39" s="655"/>
      <c r="EC39" s="656"/>
    </row>
    <row r="40" spans="2:133" ht="11.25" customHeight="1">
      <c r="B40" s="620" t="s">
        <v>335</v>
      </c>
      <c r="C40" s="621"/>
      <c r="D40" s="621"/>
      <c r="E40" s="621"/>
      <c r="F40" s="621"/>
      <c r="G40" s="621"/>
      <c r="H40" s="621"/>
      <c r="I40" s="621"/>
      <c r="J40" s="621"/>
      <c r="K40" s="621"/>
      <c r="L40" s="621"/>
      <c r="M40" s="621"/>
      <c r="N40" s="621"/>
      <c r="O40" s="621"/>
      <c r="P40" s="621"/>
      <c r="Q40" s="622"/>
      <c r="R40" s="623">
        <v>32800</v>
      </c>
      <c r="S40" s="624"/>
      <c r="T40" s="624"/>
      <c r="U40" s="624"/>
      <c r="V40" s="624"/>
      <c r="W40" s="624"/>
      <c r="X40" s="624"/>
      <c r="Y40" s="625"/>
      <c r="Z40" s="626">
        <v>0.5</v>
      </c>
      <c r="AA40" s="626"/>
      <c r="AB40" s="626"/>
      <c r="AC40" s="626"/>
      <c r="AD40" s="627" t="s">
        <v>126</v>
      </c>
      <c r="AE40" s="627"/>
      <c r="AF40" s="627"/>
      <c r="AG40" s="627"/>
      <c r="AH40" s="627"/>
      <c r="AI40" s="627"/>
      <c r="AJ40" s="627"/>
      <c r="AK40" s="627"/>
      <c r="AL40" s="628" t="s">
        <v>126</v>
      </c>
      <c r="AM40" s="629"/>
      <c r="AN40" s="629"/>
      <c r="AO40" s="630"/>
      <c r="AQ40" s="689" t="s">
        <v>336</v>
      </c>
      <c r="AR40" s="690"/>
      <c r="AS40" s="690"/>
      <c r="AT40" s="690"/>
      <c r="AU40" s="690"/>
      <c r="AV40" s="690"/>
      <c r="AW40" s="690"/>
      <c r="AX40" s="690"/>
      <c r="AY40" s="691"/>
      <c r="AZ40" s="623">
        <v>43700</v>
      </c>
      <c r="BA40" s="624"/>
      <c r="BB40" s="624"/>
      <c r="BC40" s="624"/>
      <c r="BD40" s="653"/>
      <c r="BE40" s="653"/>
      <c r="BF40" s="669"/>
      <c r="BG40" s="673" t="s">
        <v>337</v>
      </c>
      <c r="BH40" s="674"/>
      <c r="BI40" s="674"/>
      <c r="BJ40" s="674"/>
      <c r="BK40" s="674"/>
      <c r="BL40" s="223"/>
      <c r="BM40" s="621" t="s">
        <v>338</v>
      </c>
      <c r="BN40" s="621"/>
      <c r="BO40" s="621"/>
      <c r="BP40" s="621"/>
      <c r="BQ40" s="621"/>
      <c r="BR40" s="621"/>
      <c r="BS40" s="621"/>
      <c r="BT40" s="621"/>
      <c r="BU40" s="622"/>
      <c r="BV40" s="623">
        <v>90</v>
      </c>
      <c r="BW40" s="624"/>
      <c r="BX40" s="624"/>
      <c r="BY40" s="624"/>
      <c r="BZ40" s="624"/>
      <c r="CA40" s="624"/>
      <c r="CB40" s="633"/>
      <c r="CD40" s="620" t="s">
        <v>339</v>
      </c>
      <c r="CE40" s="621"/>
      <c r="CF40" s="621"/>
      <c r="CG40" s="621"/>
      <c r="CH40" s="621"/>
      <c r="CI40" s="621"/>
      <c r="CJ40" s="621"/>
      <c r="CK40" s="621"/>
      <c r="CL40" s="621"/>
      <c r="CM40" s="621"/>
      <c r="CN40" s="621"/>
      <c r="CO40" s="621"/>
      <c r="CP40" s="621"/>
      <c r="CQ40" s="622"/>
      <c r="CR40" s="623" t="s">
        <v>126</v>
      </c>
      <c r="CS40" s="624"/>
      <c r="CT40" s="624"/>
      <c r="CU40" s="624"/>
      <c r="CV40" s="624"/>
      <c r="CW40" s="624"/>
      <c r="CX40" s="624"/>
      <c r="CY40" s="625"/>
      <c r="CZ40" s="628" t="s">
        <v>126</v>
      </c>
      <c r="DA40" s="655"/>
      <c r="DB40" s="655"/>
      <c r="DC40" s="658"/>
      <c r="DD40" s="632" t="s">
        <v>126</v>
      </c>
      <c r="DE40" s="624"/>
      <c r="DF40" s="624"/>
      <c r="DG40" s="624"/>
      <c r="DH40" s="624"/>
      <c r="DI40" s="624"/>
      <c r="DJ40" s="624"/>
      <c r="DK40" s="625"/>
      <c r="DL40" s="632" t="s">
        <v>126</v>
      </c>
      <c r="DM40" s="624"/>
      <c r="DN40" s="624"/>
      <c r="DO40" s="624"/>
      <c r="DP40" s="624"/>
      <c r="DQ40" s="624"/>
      <c r="DR40" s="624"/>
      <c r="DS40" s="624"/>
      <c r="DT40" s="624"/>
      <c r="DU40" s="624"/>
      <c r="DV40" s="625"/>
      <c r="DW40" s="628" t="s">
        <v>126</v>
      </c>
      <c r="DX40" s="655"/>
      <c r="DY40" s="655"/>
      <c r="DZ40" s="655"/>
      <c r="EA40" s="655"/>
      <c r="EB40" s="655"/>
      <c r="EC40" s="656"/>
    </row>
    <row r="41" spans="2:133" ht="11.25" customHeight="1">
      <c r="B41" s="644" t="s">
        <v>340</v>
      </c>
      <c r="C41" s="645"/>
      <c r="D41" s="645"/>
      <c r="E41" s="645"/>
      <c r="F41" s="645"/>
      <c r="G41" s="645"/>
      <c r="H41" s="645"/>
      <c r="I41" s="645"/>
      <c r="J41" s="645"/>
      <c r="K41" s="645"/>
      <c r="L41" s="645"/>
      <c r="M41" s="645"/>
      <c r="N41" s="645"/>
      <c r="O41" s="645"/>
      <c r="P41" s="645"/>
      <c r="Q41" s="646"/>
      <c r="R41" s="698">
        <v>6614693</v>
      </c>
      <c r="S41" s="699"/>
      <c r="T41" s="699"/>
      <c r="U41" s="699"/>
      <c r="V41" s="699"/>
      <c r="W41" s="699"/>
      <c r="X41" s="699"/>
      <c r="Y41" s="700"/>
      <c r="Z41" s="701">
        <v>100</v>
      </c>
      <c r="AA41" s="701"/>
      <c r="AB41" s="701"/>
      <c r="AC41" s="701"/>
      <c r="AD41" s="702">
        <v>4061072</v>
      </c>
      <c r="AE41" s="702"/>
      <c r="AF41" s="702"/>
      <c r="AG41" s="702"/>
      <c r="AH41" s="702"/>
      <c r="AI41" s="702"/>
      <c r="AJ41" s="702"/>
      <c r="AK41" s="702"/>
      <c r="AL41" s="703">
        <v>100</v>
      </c>
      <c r="AM41" s="683"/>
      <c r="AN41" s="683"/>
      <c r="AO41" s="704"/>
      <c r="AQ41" s="689" t="s">
        <v>341</v>
      </c>
      <c r="AR41" s="690"/>
      <c r="AS41" s="690"/>
      <c r="AT41" s="690"/>
      <c r="AU41" s="690"/>
      <c r="AV41" s="690"/>
      <c r="AW41" s="690"/>
      <c r="AX41" s="690"/>
      <c r="AY41" s="691"/>
      <c r="AZ41" s="623">
        <v>139937</v>
      </c>
      <c r="BA41" s="624"/>
      <c r="BB41" s="624"/>
      <c r="BC41" s="624"/>
      <c r="BD41" s="653"/>
      <c r="BE41" s="653"/>
      <c r="BF41" s="669"/>
      <c r="BG41" s="673"/>
      <c r="BH41" s="674"/>
      <c r="BI41" s="674"/>
      <c r="BJ41" s="674"/>
      <c r="BK41" s="674"/>
      <c r="BL41" s="223"/>
      <c r="BM41" s="621" t="s">
        <v>342</v>
      </c>
      <c r="BN41" s="621"/>
      <c r="BO41" s="621"/>
      <c r="BP41" s="621"/>
      <c r="BQ41" s="621"/>
      <c r="BR41" s="621"/>
      <c r="BS41" s="621"/>
      <c r="BT41" s="621"/>
      <c r="BU41" s="622"/>
      <c r="BV41" s="623" t="s">
        <v>126</v>
      </c>
      <c r="BW41" s="624"/>
      <c r="BX41" s="624"/>
      <c r="BY41" s="624"/>
      <c r="BZ41" s="624"/>
      <c r="CA41" s="624"/>
      <c r="CB41" s="633"/>
      <c r="CD41" s="620" t="s">
        <v>343</v>
      </c>
      <c r="CE41" s="621"/>
      <c r="CF41" s="621"/>
      <c r="CG41" s="621"/>
      <c r="CH41" s="621"/>
      <c r="CI41" s="621"/>
      <c r="CJ41" s="621"/>
      <c r="CK41" s="621"/>
      <c r="CL41" s="621"/>
      <c r="CM41" s="621"/>
      <c r="CN41" s="621"/>
      <c r="CO41" s="621"/>
      <c r="CP41" s="621"/>
      <c r="CQ41" s="622"/>
      <c r="CR41" s="623" t="s">
        <v>126</v>
      </c>
      <c r="CS41" s="653"/>
      <c r="CT41" s="653"/>
      <c r="CU41" s="653"/>
      <c r="CV41" s="653"/>
      <c r="CW41" s="653"/>
      <c r="CX41" s="653"/>
      <c r="CY41" s="654"/>
      <c r="CZ41" s="628" t="s">
        <v>126</v>
      </c>
      <c r="DA41" s="655"/>
      <c r="DB41" s="655"/>
      <c r="DC41" s="658"/>
      <c r="DD41" s="632" t="s">
        <v>126</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344</v>
      </c>
      <c r="AR42" s="706"/>
      <c r="AS42" s="706"/>
      <c r="AT42" s="706"/>
      <c r="AU42" s="706"/>
      <c r="AV42" s="706"/>
      <c r="AW42" s="706"/>
      <c r="AX42" s="706"/>
      <c r="AY42" s="707"/>
      <c r="AZ42" s="698">
        <v>333639</v>
      </c>
      <c r="BA42" s="699"/>
      <c r="BB42" s="699"/>
      <c r="BC42" s="699"/>
      <c r="BD42" s="682"/>
      <c r="BE42" s="682"/>
      <c r="BF42" s="684"/>
      <c r="BG42" s="675"/>
      <c r="BH42" s="676"/>
      <c r="BI42" s="676"/>
      <c r="BJ42" s="676"/>
      <c r="BK42" s="676"/>
      <c r="BL42" s="224"/>
      <c r="BM42" s="645" t="s">
        <v>345</v>
      </c>
      <c r="BN42" s="645"/>
      <c r="BO42" s="645"/>
      <c r="BP42" s="645"/>
      <c r="BQ42" s="645"/>
      <c r="BR42" s="645"/>
      <c r="BS42" s="645"/>
      <c r="BT42" s="645"/>
      <c r="BU42" s="646"/>
      <c r="BV42" s="698">
        <v>416</v>
      </c>
      <c r="BW42" s="699"/>
      <c r="BX42" s="699"/>
      <c r="BY42" s="699"/>
      <c r="BZ42" s="699"/>
      <c r="CA42" s="699"/>
      <c r="CB42" s="708"/>
      <c r="CD42" s="620" t="s">
        <v>346</v>
      </c>
      <c r="CE42" s="621"/>
      <c r="CF42" s="621"/>
      <c r="CG42" s="621"/>
      <c r="CH42" s="621"/>
      <c r="CI42" s="621"/>
      <c r="CJ42" s="621"/>
      <c r="CK42" s="621"/>
      <c r="CL42" s="621"/>
      <c r="CM42" s="621"/>
      <c r="CN42" s="621"/>
      <c r="CO42" s="621"/>
      <c r="CP42" s="621"/>
      <c r="CQ42" s="622"/>
      <c r="CR42" s="623">
        <v>841503</v>
      </c>
      <c r="CS42" s="653"/>
      <c r="CT42" s="653"/>
      <c r="CU42" s="653"/>
      <c r="CV42" s="653"/>
      <c r="CW42" s="653"/>
      <c r="CX42" s="653"/>
      <c r="CY42" s="654"/>
      <c r="CZ42" s="628">
        <v>13</v>
      </c>
      <c r="DA42" s="655"/>
      <c r="DB42" s="655"/>
      <c r="DC42" s="658"/>
      <c r="DD42" s="632">
        <v>285978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7" t="s">
        <v>347</v>
      </c>
      <c r="CD43" s="620" t="s">
        <v>348</v>
      </c>
      <c r="CE43" s="621"/>
      <c r="CF43" s="621"/>
      <c r="CG43" s="621"/>
      <c r="CH43" s="621"/>
      <c r="CI43" s="621"/>
      <c r="CJ43" s="621"/>
      <c r="CK43" s="621"/>
      <c r="CL43" s="621"/>
      <c r="CM43" s="621"/>
      <c r="CN43" s="621"/>
      <c r="CO43" s="621"/>
      <c r="CP43" s="621"/>
      <c r="CQ43" s="622"/>
      <c r="CR43" s="623">
        <v>79832</v>
      </c>
      <c r="CS43" s="653"/>
      <c r="CT43" s="653"/>
      <c r="CU43" s="653"/>
      <c r="CV43" s="653"/>
      <c r="CW43" s="653"/>
      <c r="CX43" s="653"/>
      <c r="CY43" s="654"/>
      <c r="CZ43" s="628">
        <v>1.2</v>
      </c>
      <c r="DA43" s="655"/>
      <c r="DB43" s="655"/>
      <c r="DC43" s="658"/>
      <c r="DD43" s="632">
        <v>79832</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349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297</v>
      </c>
      <c r="CE44" s="662"/>
      <c r="CF44" s="620" t="s">
        <v>350</v>
      </c>
      <c r="CG44" s="621"/>
      <c r="CH44" s="621"/>
      <c r="CI44" s="621"/>
      <c r="CJ44" s="621"/>
      <c r="CK44" s="621"/>
      <c r="CL44" s="621"/>
      <c r="CM44" s="621"/>
      <c r="CN44" s="621"/>
      <c r="CO44" s="621"/>
      <c r="CP44" s="621"/>
      <c r="CQ44" s="622"/>
      <c r="CR44" s="623">
        <v>841503</v>
      </c>
      <c r="CS44" s="624"/>
      <c r="CT44" s="624"/>
      <c r="CU44" s="624"/>
      <c r="CV44" s="624"/>
      <c r="CW44" s="624"/>
      <c r="CX44" s="624"/>
      <c r="CY44" s="625"/>
      <c r="CZ44" s="628">
        <v>13</v>
      </c>
      <c r="DA44" s="629"/>
      <c r="DB44" s="629"/>
      <c r="DC44" s="635"/>
      <c r="DD44" s="632">
        <v>285978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351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352</v>
      </c>
      <c r="CG45" s="621"/>
      <c r="CH45" s="621"/>
      <c r="CI45" s="621"/>
      <c r="CJ45" s="621"/>
      <c r="CK45" s="621"/>
      <c r="CL45" s="621"/>
      <c r="CM45" s="621"/>
      <c r="CN45" s="621"/>
      <c r="CO45" s="621"/>
      <c r="CP45" s="621"/>
      <c r="CQ45" s="622"/>
      <c r="CR45" s="623">
        <v>407415</v>
      </c>
      <c r="CS45" s="653"/>
      <c r="CT45" s="653"/>
      <c r="CU45" s="653"/>
      <c r="CV45" s="653"/>
      <c r="CW45" s="653"/>
      <c r="CX45" s="653"/>
      <c r="CY45" s="654"/>
      <c r="CZ45" s="628">
        <v>6.3</v>
      </c>
      <c r="DA45" s="655"/>
      <c r="DB45" s="655"/>
      <c r="DC45" s="658"/>
      <c r="DD45" s="632">
        <v>8420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353</v>
      </c>
      <c r="CG46" s="621"/>
      <c r="CH46" s="621"/>
      <c r="CI46" s="621"/>
      <c r="CJ46" s="621"/>
      <c r="CK46" s="621"/>
      <c r="CL46" s="621"/>
      <c r="CM46" s="621"/>
      <c r="CN46" s="621"/>
      <c r="CO46" s="621"/>
      <c r="CP46" s="621"/>
      <c r="CQ46" s="622"/>
      <c r="CR46" s="623">
        <v>423596</v>
      </c>
      <c r="CS46" s="624"/>
      <c r="CT46" s="624"/>
      <c r="CU46" s="624"/>
      <c r="CV46" s="624"/>
      <c r="CW46" s="624"/>
      <c r="CX46" s="624"/>
      <c r="CY46" s="625"/>
      <c r="CZ46" s="628">
        <v>6.5</v>
      </c>
      <c r="DA46" s="629"/>
      <c r="DB46" s="629"/>
      <c r="DC46" s="635"/>
      <c r="DD46" s="632">
        <v>273966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354</v>
      </c>
      <c r="CG47" s="621"/>
      <c r="CH47" s="621"/>
      <c r="CI47" s="621"/>
      <c r="CJ47" s="621"/>
      <c r="CK47" s="621"/>
      <c r="CL47" s="621"/>
      <c r="CM47" s="621"/>
      <c r="CN47" s="621"/>
      <c r="CO47" s="621"/>
      <c r="CP47" s="621"/>
      <c r="CQ47" s="622"/>
      <c r="CR47" s="623" t="s">
        <v>126</v>
      </c>
      <c r="CS47" s="653"/>
      <c r="CT47" s="653"/>
      <c r="CU47" s="653"/>
      <c r="CV47" s="653"/>
      <c r="CW47" s="653"/>
      <c r="CX47" s="653"/>
      <c r="CY47" s="654"/>
      <c r="CZ47" s="628" t="s">
        <v>126</v>
      </c>
      <c r="DA47" s="655"/>
      <c r="DB47" s="655"/>
      <c r="DC47" s="658"/>
      <c r="DD47" s="632" t="s">
        <v>126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355</v>
      </c>
      <c r="CG48" s="621"/>
      <c r="CH48" s="621"/>
      <c r="CI48" s="621"/>
      <c r="CJ48" s="621"/>
      <c r="CK48" s="621"/>
      <c r="CL48" s="621"/>
      <c r="CM48" s="621"/>
      <c r="CN48" s="621"/>
      <c r="CO48" s="621"/>
      <c r="CP48" s="621"/>
      <c r="CQ48" s="622"/>
      <c r="CR48" s="623" t="s">
        <v>126</v>
      </c>
      <c r="CS48" s="624"/>
      <c r="CT48" s="624"/>
      <c r="CU48" s="624"/>
      <c r="CV48" s="624"/>
      <c r="CW48" s="624"/>
      <c r="CX48" s="624"/>
      <c r="CY48" s="625"/>
      <c r="CZ48" s="628" t="s">
        <v>126</v>
      </c>
      <c r="DA48" s="629"/>
      <c r="DB48" s="629"/>
      <c r="DC48" s="635"/>
      <c r="DD48" s="632" t="s">
        <v>126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356</v>
      </c>
      <c r="CE49" s="645"/>
      <c r="CF49" s="645"/>
      <c r="CG49" s="645"/>
      <c r="CH49" s="645"/>
      <c r="CI49" s="645"/>
      <c r="CJ49" s="645"/>
      <c r="CK49" s="645"/>
      <c r="CL49" s="645"/>
      <c r="CM49" s="645"/>
      <c r="CN49" s="645"/>
      <c r="CO49" s="645"/>
      <c r="CP49" s="645"/>
      <c r="CQ49" s="646"/>
      <c r="CR49" s="698">
        <v>6469444</v>
      </c>
      <c r="CS49" s="682"/>
      <c r="CT49" s="682"/>
      <c r="CU49" s="682"/>
      <c r="CV49" s="682"/>
      <c r="CW49" s="682"/>
      <c r="CX49" s="682"/>
      <c r="CY49" s="711"/>
      <c r="CZ49" s="703">
        <v>100</v>
      </c>
      <c r="DA49" s="712"/>
      <c r="DB49" s="712"/>
      <c r="DC49" s="713"/>
      <c r="DD49" s="714">
        <v>5007984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iSF/n3d42UBpY+ihYm39gZdWxGSIt6mSlzwp90j7UgqfcCbONjzybUcjZfQRA8vof9jCGRhYN5StINFAJDrwA==" saltValue="x/63da7KyaTUe+1syhlWx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357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358</v>
      </c>
      <c r="DK2" s="723"/>
      <c r="DL2" s="723"/>
      <c r="DM2" s="723"/>
      <c r="DN2" s="723"/>
      <c r="DO2" s="724"/>
      <c r="DP2" s="228"/>
      <c r="DQ2" s="722" t="s">
        <v>359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4" customFormat="1" ht="26.25" customHeight="1" thickBot="1">
      <c r="A4" s="725" t="s">
        <v>360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49"/>
      <c r="BA4" s="249"/>
      <c r="BB4" s="249"/>
      <c r="BC4" s="249"/>
      <c r="BD4" s="249"/>
      <c r="BE4" s="232"/>
      <c r="BF4" s="232"/>
      <c r="BG4" s="232"/>
      <c r="BH4" s="232"/>
      <c r="BI4" s="232"/>
      <c r="BJ4" s="232"/>
      <c r="BK4" s="232"/>
      <c r="BL4" s="232"/>
      <c r="BM4" s="232"/>
      <c r="BN4" s="232"/>
      <c r="BO4" s="232"/>
      <c r="BP4" s="232"/>
      <c r="BQ4" s="726" t="s">
        <v>361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3"/>
    </row>
    <row r="5" spans="1:131" s="234" customFormat="1" ht="26.25" customHeight="1">
      <c r="A5" s="727" t="s">
        <v>362</v>
      </c>
      <c r="B5" s="728"/>
      <c r="C5" s="728"/>
      <c r="D5" s="728"/>
      <c r="E5" s="728"/>
      <c r="F5" s="728"/>
      <c r="G5" s="728"/>
      <c r="H5" s="728"/>
      <c r="I5" s="728"/>
      <c r="J5" s="728"/>
      <c r="K5" s="728"/>
      <c r="L5" s="728"/>
      <c r="M5" s="728"/>
      <c r="N5" s="728"/>
      <c r="O5" s="728"/>
      <c r="P5" s="729"/>
      <c r="Q5" s="733" t="s">
        <v>363</v>
      </c>
      <c r="R5" s="734"/>
      <c r="S5" s="734"/>
      <c r="T5" s="734"/>
      <c r="U5" s="735"/>
      <c r="V5" s="733" t="s">
        <v>364</v>
      </c>
      <c r="W5" s="734"/>
      <c r="X5" s="734"/>
      <c r="Y5" s="734"/>
      <c r="Z5" s="735"/>
      <c r="AA5" s="733" t="s">
        <v>365</v>
      </c>
      <c r="AB5" s="734"/>
      <c r="AC5" s="734"/>
      <c r="AD5" s="734"/>
      <c r="AE5" s="734"/>
      <c r="AF5" s="739" t="s">
        <v>366</v>
      </c>
      <c r="AG5" s="734"/>
      <c r="AH5" s="734"/>
      <c r="AI5" s="734"/>
      <c r="AJ5" s="740"/>
      <c r="AK5" s="734" t="s">
        <v>367</v>
      </c>
      <c r="AL5" s="734"/>
      <c r="AM5" s="734"/>
      <c r="AN5" s="734"/>
      <c r="AO5" s="735"/>
      <c r="AP5" s="733" t="s">
        <v>368</v>
      </c>
      <c r="AQ5" s="734"/>
      <c r="AR5" s="734"/>
      <c r="AS5" s="734"/>
      <c r="AT5" s="735"/>
      <c r="AU5" s="733" t="s">
        <v>369</v>
      </c>
      <c r="AV5" s="734"/>
      <c r="AW5" s="734"/>
      <c r="AX5" s="734"/>
      <c r="AY5" s="740"/>
      <c r="AZ5" s="249"/>
      <c r="BA5" s="249"/>
      <c r="BB5" s="249"/>
      <c r="BC5" s="249"/>
      <c r="BD5" s="249"/>
      <c r="BE5" s="232"/>
      <c r="BF5" s="232"/>
      <c r="BG5" s="232"/>
      <c r="BH5" s="232"/>
      <c r="BI5" s="232"/>
      <c r="BJ5" s="232"/>
      <c r="BK5" s="232"/>
      <c r="BL5" s="232"/>
      <c r="BM5" s="232"/>
      <c r="BN5" s="232"/>
      <c r="BO5" s="232"/>
      <c r="BP5" s="232"/>
      <c r="BQ5" s="727" t="s">
        <v>370</v>
      </c>
      <c r="BR5" s="728"/>
      <c r="BS5" s="728"/>
      <c r="BT5" s="728"/>
      <c r="BU5" s="728"/>
      <c r="BV5" s="728"/>
      <c r="BW5" s="728"/>
      <c r="BX5" s="728"/>
      <c r="BY5" s="728"/>
      <c r="BZ5" s="728"/>
      <c r="CA5" s="728"/>
      <c r="CB5" s="728"/>
      <c r="CC5" s="728"/>
      <c r="CD5" s="728"/>
      <c r="CE5" s="728"/>
      <c r="CF5" s="728"/>
      <c r="CG5" s="729"/>
      <c r="CH5" s="733" t="s">
        <v>371</v>
      </c>
      <c r="CI5" s="734"/>
      <c r="CJ5" s="734"/>
      <c r="CK5" s="734"/>
      <c r="CL5" s="735"/>
      <c r="CM5" s="733" t="s">
        <v>372</v>
      </c>
      <c r="CN5" s="734"/>
      <c r="CO5" s="734"/>
      <c r="CP5" s="734"/>
      <c r="CQ5" s="735"/>
      <c r="CR5" s="733" t="s">
        <v>373</v>
      </c>
      <c r="CS5" s="734"/>
      <c r="CT5" s="734"/>
      <c r="CU5" s="734"/>
      <c r="CV5" s="735"/>
      <c r="CW5" s="733" t="s">
        <v>374</v>
      </c>
      <c r="CX5" s="734"/>
      <c r="CY5" s="734"/>
      <c r="CZ5" s="734"/>
      <c r="DA5" s="735"/>
      <c r="DB5" s="733" t="s">
        <v>375</v>
      </c>
      <c r="DC5" s="734"/>
      <c r="DD5" s="734"/>
      <c r="DE5" s="734"/>
      <c r="DF5" s="735"/>
      <c r="DG5" s="763" t="s">
        <v>376</v>
      </c>
      <c r="DH5" s="764"/>
      <c r="DI5" s="764"/>
      <c r="DJ5" s="764"/>
      <c r="DK5" s="765"/>
      <c r="DL5" s="763" t="s">
        <v>377</v>
      </c>
      <c r="DM5" s="764"/>
      <c r="DN5" s="764"/>
      <c r="DO5" s="764"/>
      <c r="DP5" s="765"/>
      <c r="DQ5" s="733" t="s">
        <v>378</v>
      </c>
      <c r="DR5" s="734"/>
      <c r="DS5" s="734"/>
      <c r="DT5" s="734"/>
      <c r="DU5" s="735"/>
      <c r="DV5" s="733" t="s">
        <v>369</v>
      </c>
      <c r="DW5" s="734"/>
      <c r="DX5" s="734"/>
      <c r="DY5" s="734"/>
      <c r="DZ5" s="740"/>
      <c r="EA5" s="233"/>
    </row>
    <row r="6" spans="1:131" s="234"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49"/>
      <c r="BA6" s="249"/>
      <c r="BB6" s="249"/>
      <c r="BC6" s="249"/>
      <c r="BD6" s="249"/>
      <c r="BE6" s="232"/>
      <c r="BF6" s="232"/>
      <c r="BG6" s="232"/>
      <c r="BH6" s="232"/>
      <c r="BI6" s="232"/>
      <c r="BJ6" s="232"/>
      <c r="BK6" s="232"/>
      <c r="BL6" s="232"/>
      <c r="BM6" s="232"/>
      <c r="BN6" s="232"/>
      <c r="BO6" s="232"/>
      <c r="BP6" s="232"/>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3"/>
    </row>
    <row r="7" spans="1:131" s="234" customFormat="1" ht="26.25" customHeight="1" thickTop="1">
      <c r="A7" s="235">
        <v>1</v>
      </c>
      <c r="B7" s="749" t="s">
        <v>379</v>
      </c>
      <c r="C7" s="750"/>
      <c r="D7" s="750"/>
      <c r="E7" s="750"/>
      <c r="F7" s="750"/>
      <c r="G7" s="750"/>
      <c r="H7" s="750"/>
      <c r="I7" s="750"/>
      <c r="J7" s="750"/>
      <c r="K7" s="750"/>
      <c r="L7" s="750"/>
      <c r="M7" s="750"/>
      <c r="N7" s="750"/>
      <c r="O7" s="750"/>
      <c r="P7" s="751"/>
      <c r="Q7" s="752">
        <v>6584</v>
      </c>
      <c r="R7" s="753"/>
      <c r="S7" s="753"/>
      <c r="T7" s="753"/>
      <c r="U7" s="753"/>
      <c r="V7" s="753">
        <v>6440</v>
      </c>
      <c r="W7" s="753"/>
      <c r="X7" s="753"/>
      <c r="Y7" s="753"/>
      <c r="Z7" s="753"/>
      <c r="AA7" s="753">
        <v>144</v>
      </c>
      <c r="AB7" s="753"/>
      <c r="AC7" s="753"/>
      <c r="AD7" s="753"/>
      <c r="AE7" s="754"/>
      <c r="AF7" s="755">
        <v>71</v>
      </c>
      <c r="AG7" s="756"/>
      <c r="AH7" s="756"/>
      <c r="AI7" s="756"/>
      <c r="AJ7" s="757"/>
      <c r="AK7" s="758">
        <v>30</v>
      </c>
      <c r="AL7" s="759"/>
      <c r="AM7" s="759"/>
      <c r="AN7" s="759"/>
      <c r="AO7" s="759"/>
      <c r="AP7" s="759">
        <v>9004</v>
      </c>
      <c r="AQ7" s="759"/>
      <c r="AR7" s="759"/>
      <c r="AS7" s="759"/>
      <c r="AT7" s="759"/>
      <c r="AU7" s="760"/>
      <c r="AV7" s="760"/>
      <c r="AW7" s="760"/>
      <c r="AX7" s="760"/>
      <c r="AY7" s="761"/>
      <c r="AZ7" s="249"/>
      <c r="BA7" s="249"/>
      <c r="BB7" s="249"/>
      <c r="BC7" s="249"/>
      <c r="BD7" s="249"/>
      <c r="BE7" s="232"/>
      <c r="BF7" s="232"/>
      <c r="BG7" s="232"/>
      <c r="BH7" s="232"/>
      <c r="BI7" s="232"/>
      <c r="BJ7" s="232"/>
      <c r="BK7" s="232"/>
      <c r="BL7" s="232"/>
      <c r="BM7" s="232"/>
      <c r="BN7" s="232"/>
      <c r="BO7" s="232"/>
      <c r="BP7" s="232"/>
      <c r="BQ7" s="235">
        <v>1</v>
      </c>
      <c r="BR7" s="236"/>
      <c r="BS7" s="746" t="s">
        <v>564</v>
      </c>
      <c r="BT7" s="747"/>
      <c r="BU7" s="747"/>
      <c r="BV7" s="747"/>
      <c r="BW7" s="747"/>
      <c r="BX7" s="747"/>
      <c r="BY7" s="747"/>
      <c r="BZ7" s="747"/>
      <c r="CA7" s="747"/>
      <c r="CB7" s="747"/>
      <c r="CC7" s="747"/>
      <c r="CD7" s="747"/>
      <c r="CE7" s="747"/>
      <c r="CF7" s="747"/>
      <c r="CG7" s="762"/>
      <c r="CH7" s="743">
        <v>7</v>
      </c>
      <c r="CI7" s="744"/>
      <c r="CJ7" s="744"/>
      <c r="CK7" s="744"/>
      <c r="CL7" s="745"/>
      <c r="CM7" s="743">
        <v>62</v>
      </c>
      <c r="CN7" s="744"/>
      <c r="CO7" s="744"/>
      <c r="CP7" s="744"/>
      <c r="CQ7" s="745"/>
      <c r="CR7" s="743">
        <v>9</v>
      </c>
      <c r="CS7" s="744"/>
      <c r="CT7" s="744"/>
      <c r="CU7" s="744"/>
      <c r="CV7" s="745"/>
      <c r="CW7" s="743" t="s">
        <v>565</v>
      </c>
      <c r="CX7" s="744"/>
      <c r="CY7" s="744"/>
      <c r="CZ7" s="744"/>
      <c r="DA7" s="745"/>
      <c r="DB7" s="743" t="s">
        <v>565</v>
      </c>
      <c r="DC7" s="744"/>
      <c r="DD7" s="744"/>
      <c r="DE7" s="744"/>
      <c r="DF7" s="745"/>
      <c r="DG7" s="743" t="s">
        <v>565</v>
      </c>
      <c r="DH7" s="744"/>
      <c r="DI7" s="744"/>
      <c r="DJ7" s="744"/>
      <c r="DK7" s="745"/>
      <c r="DL7" s="743" t="s">
        <v>565</v>
      </c>
      <c r="DM7" s="744"/>
      <c r="DN7" s="744"/>
      <c r="DO7" s="744"/>
      <c r="DP7" s="745"/>
      <c r="DQ7" s="743" t="s">
        <v>565</v>
      </c>
      <c r="DR7" s="744"/>
      <c r="DS7" s="744"/>
      <c r="DT7" s="744"/>
      <c r="DU7" s="745"/>
      <c r="DV7" s="746"/>
      <c r="DW7" s="747"/>
      <c r="DX7" s="747"/>
      <c r="DY7" s="747"/>
      <c r="DZ7" s="748"/>
      <c r="EA7" s="233"/>
    </row>
    <row r="8" spans="1:131" s="234" customFormat="1" ht="26.25" customHeight="1">
      <c r="A8" s="237">
        <v>2</v>
      </c>
      <c r="B8" s="780" t="s">
        <v>380</v>
      </c>
      <c r="C8" s="781"/>
      <c r="D8" s="781"/>
      <c r="E8" s="781"/>
      <c r="F8" s="781"/>
      <c r="G8" s="781"/>
      <c r="H8" s="781"/>
      <c r="I8" s="781"/>
      <c r="J8" s="781"/>
      <c r="K8" s="781"/>
      <c r="L8" s="781"/>
      <c r="M8" s="781"/>
      <c r="N8" s="781"/>
      <c r="O8" s="781"/>
      <c r="P8" s="782"/>
      <c r="Q8" s="783">
        <v>52</v>
      </c>
      <c r="R8" s="784"/>
      <c r="S8" s="784"/>
      <c r="T8" s="784"/>
      <c r="U8" s="784"/>
      <c r="V8" s="784">
        <v>51</v>
      </c>
      <c r="W8" s="784"/>
      <c r="X8" s="784"/>
      <c r="Y8" s="784"/>
      <c r="Z8" s="784"/>
      <c r="AA8" s="784">
        <v>1</v>
      </c>
      <c r="AB8" s="784"/>
      <c r="AC8" s="784"/>
      <c r="AD8" s="784"/>
      <c r="AE8" s="785"/>
      <c r="AF8" s="786">
        <v>1</v>
      </c>
      <c r="AG8" s="787"/>
      <c r="AH8" s="787"/>
      <c r="AI8" s="787"/>
      <c r="AJ8" s="788"/>
      <c r="AK8" s="769">
        <v>17</v>
      </c>
      <c r="AL8" s="770"/>
      <c r="AM8" s="770"/>
      <c r="AN8" s="770"/>
      <c r="AO8" s="770"/>
      <c r="AP8" s="770" t="s">
        <v>565</v>
      </c>
      <c r="AQ8" s="770"/>
      <c r="AR8" s="770"/>
      <c r="AS8" s="770"/>
      <c r="AT8" s="770"/>
      <c r="AU8" s="771"/>
      <c r="AV8" s="771"/>
      <c r="AW8" s="771"/>
      <c r="AX8" s="771"/>
      <c r="AY8" s="772"/>
      <c r="AZ8" s="249"/>
      <c r="BA8" s="249"/>
      <c r="BB8" s="249"/>
      <c r="BC8" s="249"/>
      <c r="BD8" s="249"/>
      <c r="BE8" s="232"/>
      <c r="BF8" s="232"/>
      <c r="BG8" s="232"/>
      <c r="BH8" s="232"/>
      <c r="BI8" s="232"/>
      <c r="BJ8" s="232"/>
      <c r="BK8" s="232"/>
      <c r="BL8" s="232"/>
      <c r="BM8" s="232"/>
      <c r="BN8" s="232"/>
      <c r="BO8" s="232"/>
      <c r="BP8" s="232"/>
      <c r="BQ8" s="237">
        <v>2</v>
      </c>
      <c r="BR8" s="238"/>
      <c r="BS8" s="773" t="s">
        <v>566</v>
      </c>
      <c r="BT8" s="774"/>
      <c r="BU8" s="774"/>
      <c r="BV8" s="774"/>
      <c r="BW8" s="774"/>
      <c r="BX8" s="774"/>
      <c r="BY8" s="774"/>
      <c r="BZ8" s="774"/>
      <c r="CA8" s="774"/>
      <c r="CB8" s="774"/>
      <c r="CC8" s="774"/>
      <c r="CD8" s="774"/>
      <c r="CE8" s="774"/>
      <c r="CF8" s="774"/>
      <c r="CG8" s="775"/>
      <c r="CH8" s="776">
        <v>4</v>
      </c>
      <c r="CI8" s="777"/>
      <c r="CJ8" s="777"/>
      <c r="CK8" s="777"/>
      <c r="CL8" s="778"/>
      <c r="CM8" s="776">
        <v>-13</v>
      </c>
      <c r="CN8" s="777"/>
      <c r="CO8" s="777"/>
      <c r="CP8" s="777"/>
      <c r="CQ8" s="778"/>
      <c r="CR8" s="776">
        <v>5</v>
      </c>
      <c r="CS8" s="777"/>
      <c r="CT8" s="777"/>
      <c r="CU8" s="777"/>
      <c r="CV8" s="778"/>
      <c r="CW8" s="776" t="s">
        <v>565</v>
      </c>
      <c r="CX8" s="777"/>
      <c r="CY8" s="777"/>
      <c r="CZ8" s="777"/>
      <c r="DA8" s="778"/>
      <c r="DB8" s="776">
        <v>24</v>
      </c>
      <c r="DC8" s="777"/>
      <c r="DD8" s="777"/>
      <c r="DE8" s="777"/>
      <c r="DF8" s="778"/>
      <c r="DG8" s="776" t="s">
        <v>565</v>
      </c>
      <c r="DH8" s="777"/>
      <c r="DI8" s="777"/>
      <c r="DJ8" s="777"/>
      <c r="DK8" s="778"/>
      <c r="DL8" s="776" t="s">
        <v>565</v>
      </c>
      <c r="DM8" s="777"/>
      <c r="DN8" s="777"/>
      <c r="DO8" s="777"/>
      <c r="DP8" s="778"/>
      <c r="DQ8" s="776" t="s">
        <v>565</v>
      </c>
      <c r="DR8" s="777"/>
      <c r="DS8" s="777"/>
      <c r="DT8" s="777"/>
      <c r="DU8" s="778"/>
      <c r="DV8" s="773"/>
      <c r="DW8" s="774"/>
      <c r="DX8" s="774"/>
      <c r="DY8" s="774"/>
      <c r="DZ8" s="779"/>
      <c r="EA8" s="233"/>
    </row>
    <row r="9" spans="1:131" s="234" customFormat="1" ht="26.25" customHeight="1">
      <c r="A9" s="237">
        <v>3</v>
      </c>
      <c r="B9" s="780" t="s">
        <v>381</v>
      </c>
      <c r="C9" s="781"/>
      <c r="D9" s="781"/>
      <c r="E9" s="781"/>
      <c r="F9" s="781"/>
      <c r="G9" s="781"/>
      <c r="H9" s="781"/>
      <c r="I9" s="781"/>
      <c r="J9" s="781"/>
      <c r="K9" s="781"/>
      <c r="L9" s="781"/>
      <c r="M9" s="781"/>
      <c r="N9" s="781"/>
      <c r="O9" s="781"/>
      <c r="P9" s="782"/>
      <c r="Q9" s="783">
        <v>6</v>
      </c>
      <c r="R9" s="784"/>
      <c r="S9" s="784"/>
      <c r="T9" s="784"/>
      <c r="U9" s="784"/>
      <c r="V9" s="784">
        <v>6</v>
      </c>
      <c r="W9" s="784"/>
      <c r="X9" s="784"/>
      <c r="Y9" s="784"/>
      <c r="Z9" s="784"/>
      <c r="AA9" s="784">
        <v>0</v>
      </c>
      <c r="AB9" s="784"/>
      <c r="AC9" s="784"/>
      <c r="AD9" s="784"/>
      <c r="AE9" s="785"/>
      <c r="AF9" s="786">
        <v>0</v>
      </c>
      <c r="AG9" s="787"/>
      <c r="AH9" s="787"/>
      <c r="AI9" s="787"/>
      <c r="AJ9" s="788"/>
      <c r="AK9" s="769">
        <v>1</v>
      </c>
      <c r="AL9" s="770"/>
      <c r="AM9" s="770"/>
      <c r="AN9" s="770"/>
      <c r="AO9" s="770"/>
      <c r="AP9" s="770" t="s">
        <v>565</v>
      </c>
      <c r="AQ9" s="770"/>
      <c r="AR9" s="770"/>
      <c r="AS9" s="770"/>
      <c r="AT9" s="770"/>
      <c r="AU9" s="771"/>
      <c r="AV9" s="771"/>
      <c r="AW9" s="771"/>
      <c r="AX9" s="771"/>
      <c r="AY9" s="772"/>
      <c r="AZ9" s="249"/>
      <c r="BA9" s="249"/>
      <c r="BB9" s="249"/>
      <c r="BC9" s="249"/>
      <c r="BD9" s="249"/>
      <c r="BE9" s="232"/>
      <c r="BF9" s="232"/>
      <c r="BG9" s="232"/>
      <c r="BH9" s="232"/>
      <c r="BI9" s="232"/>
      <c r="BJ9" s="232"/>
      <c r="BK9" s="232"/>
      <c r="BL9" s="232"/>
      <c r="BM9" s="232"/>
      <c r="BN9" s="232"/>
      <c r="BO9" s="232"/>
      <c r="BP9" s="232"/>
      <c r="BQ9" s="237">
        <v>3</v>
      </c>
      <c r="BR9" s="238"/>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3"/>
    </row>
    <row r="10" spans="1:131" s="234" customFormat="1" ht="26.25" customHeight="1">
      <c r="A10" s="237">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49"/>
      <c r="BA10" s="249"/>
      <c r="BB10" s="249"/>
      <c r="BC10" s="249"/>
      <c r="BD10" s="249"/>
      <c r="BE10" s="232"/>
      <c r="BF10" s="232"/>
      <c r="BG10" s="232"/>
      <c r="BH10" s="232"/>
      <c r="BI10" s="232"/>
      <c r="BJ10" s="232"/>
      <c r="BK10" s="232"/>
      <c r="BL10" s="232"/>
      <c r="BM10" s="232"/>
      <c r="BN10" s="232"/>
      <c r="BO10" s="232"/>
      <c r="BP10" s="232"/>
      <c r="BQ10" s="237">
        <v>4</v>
      </c>
      <c r="BR10" s="238"/>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3"/>
    </row>
    <row r="11" spans="1:131" s="234" customFormat="1" ht="26.25" customHeight="1">
      <c r="A11" s="237">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49"/>
      <c r="BA11" s="249"/>
      <c r="BB11" s="249"/>
      <c r="BC11" s="249"/>
      <c r="BD11" s="249"/>
      <c r="BE11" s="232"/>
      <c r="BF11" s="232"/>
      <c r="BG11" s="232"/>
      <c r="BH11" s="232"/>
      <c r="BI11" s="232"/>
      <c r="BJ11" s="232"/>
      <c r="BK11" s="232"/>
      <c r="BL11" s="232"/>
      <c r="BM11" s="232"/>
      <c r="BN11" s="232"/>
      <c r="BO11" s="232"/>
      <c r="BP11" s="232"/>
      <c r="BQ11" s="237">
        <v>5</v>
      </c>
      <c r="BR11" s="238"/>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3"/>
    </row>
    <row r="12" spans="1:131" s="234" customFormat="1" ht="26.25" customHeight="1">
      <c r="A12" s="237">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49"/>
      <c r="BA12" s="249"/>
      <c r="BB12" s="249"/>
      <c r="BC12" s="249"/>
      <c r="BD12" s="249"/>
      <c r="BE12" s="232"/>
      <c r="BF12" s="232"/>
      <c r="BG12" s="232"/>
      <c r="BH12" s="232"/>
      <c r="BI12" s="232"/>
      <c r="BJ12" s="232"/>
      <c r="BK12" s="232"/>
      <c r="BL12" s="232"/>
      <c r="BM12" s="232"/>
      <c r="BN12" s="232"/>
      <c r="BO12" s="232"/>
      <c r="BP12" s="232"/>
      <c r="BQ12" s="237">
        <v>6</v>
      </c>
      <c r="BR12" s="238"/>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3"/>
    </row>
    <row r="13" spans="1:131" s="234" customFormat="1" ht="26.25" customHeight="1">
      <c r="A13" s="237">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49"/>
      <c r="BA13" s="249"/>
      <c r="BB13" s="249"/>
      <c r="BC13" s="249"/>
      <c r="BD13" s="249"/>
      <c r="BE13" s="232"/>
      <c r="BF13" s="232"/>
      <c r="BG13" s="232"/>
      <c r="BH13" s="232"/>
      <c r="BI13" s="232"/>
      <c r="BJ13" s="232"/>
      <c r="BK13" s="232"/>
      <c r="BL13" s="232"/>
      <c r="BM13" s="232"/>
      <c r="BN13" s="232"/>
      <c r="BO13" s="232"/>
      <c r="BP13" s="232"/>
      <c r="BQ13" s="237">
        <v>7</v>
      </c>
      <c r="BR13" s="238"/>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3"/>
    </row>
    <row r="14" spans="1:131" s="234" customFormat="1" ht="26.25" customHeight="1">
      <c r="A14" s="237">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49"/>
      <c r="BA14" s="249"/>
      <c r="BB14" s="249"/>
      <c r="BC14" s="249"/>
      <c r="BD14" s="249"/>
      <c r="BE14" s="232"/>
      <c r="BF14" s="232"/>
      <c r="BG14" s="232"/>
      <c r="BH14" s="232"/>
      <c r="BI14" s="232"/>
      <c r="BJ14" s="232"/>
      <c r="BK14" s="232"/>
      <c r="BL14" s="232"/>
      <c r="BM14" s="232"/>
      <c r="BN14" s="232"/>
      <c r="BO14" s="232"/>
      <c r="BP14" s="232"/>
      <c r="BQ14" s="237">
        <v>8</v>
      </c>
      <c r="BR14" s="238"/>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3"/>
    </row>
    <row r="15" spans="1:131" s="234" customFormat="1" ht="26.25" customHeight="1">
      <c r="A15" s="237">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49"/>
      <c r="BA15" s="249"/>
      <c r="BB15" s="249"/>
      <c r="BC15" s="249"/>
      <c r="BD15" s="249"/>
      <c r="BE15" s="232"/>
      <c r="BF15" s="232"/>
      <c r="BG15" s="232"/>
      <c r="BH15" s="232"/>
      <c r="BI15" s="232"/>
      <c r="BJ15" s="232"/>
      <c r="BK15" s="232"/>
      <c r="BL15" s="232"/>
      <c r="BM15" s="232"/>
      <c r="BN15" s="232"/>
      <c r="BO15" s="232"/>
      <c r="BP15" s="232"/>
      <c r="BQ15" s="237">
        <v>9</v>
      </c>
      <c r="BR15" s="238"/>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3"/>
    </row>
    <row r="16" spans="1:131" s="234" customFormat="1" ht="26.25" customHeight="1">
      <c r="A16" s="237">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49"/>
      <c r="BA16" s="249"/>
      <c r="BB16" s="249"/>
      <c r="BC16" s="249"/>
      <c r="BD16" s="249"/>
      <c r="BE16" s="232"/>
      <c r="BF16" s="232"/>
      <c r="BG16" s="232"/>
      <c r="BH16" s="232"/>
      <c r="BI16" s="232"/>
      <c r="BJ16" s="232"/>
      <c r="BK16" s="232"/>
      <c r="BL16" s="232"/>
      <c r="BM16" s="232"/>
      <c r="BN16" s="232"/>
      <c r="BO16" s="232"/>
      <c r="BP16" s="232"/>
      <c r="BQ16" s="237">
        <v>10</v>
      </c>
      <c r="BR16" s="238"/>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3"/>
    </row>
    <row r="17" spans="1:131" s="234" customFormat="1" ht="26.25" customHeight="1">
      <c r="A17" s="237">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49"/>
      <c r="BA17" s="249"/>
      <c r="BB17" s="249"/>
      <c r="BC17" s="249"/>
      <c r="BD17" s="249"/>
      <c r="BE17" s="232"/>
      <c r="BF17" s="232"/>
      <c r="BG17" s="232"/>
      <c r="BH17" s="232"/>
      <c r="BI17" s="232"/>
      <c r="BJ17" s="232"/>
      <c r="BK17" s="232"/>
      <c r="BL17" s="232"/>
      <c r="BM17" s="232"/>
      <c r="BN17" s="232"/>
      <c r="BO17" s="232"/>
      <c r="BP17" s="232"/>
      <c r="BQ17" s="237">
        <v>11</v>
      </c>
      <c r="BR17" s="238"/>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3"/>
    </row>
    <row r="18" spans="1:131" s="234" customFormat="1" ht="26.25" customHeight="1">
      <c r="A18" s="237">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49"/>
      <c r="BA18" s="249"/>
      <c r="BB18" s="249"/>
      <c r="BC18" s="249"/>
      <c r="BD18" s="249"/>
      <c r="BE18" s="232"/>
      <c r="BF18" s="232"/>
      <c r="BG18" s="232"/>
      <c r="BH18" s="232"/>
      <c r="BI18" s="232"/>
      <c r="BJ18" s="232"/>
      <c r="BK18" s="232"/>
      <c r="BL18" s="232"/>
      <c r="BM18" s="232"/>
      <c r="BN18" s="232"/>
      <c r="BO18" s="232"/>
      <c r="BP18" s="232"/>
      <c r="BQ18" s="237">
        <v>12</v>
      </c>
      <c r="BR18" s="238"/>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3"/>
    </row>
    <row r="19" spans="1:131" s="234" customFormat="1" ht="26.25" customHeight="1">
      <c r="A19" s="237">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49"/>
      <c r="BA19" s="249"/>
      <c r="BB19" s="249"/>
      <c r="BC19" s="249"/>
      <c r="BD19" s="249"/>
      <c r="BE19" s="232"/>
      <c r="BF19" s="232"/>
      <c r="BG19" s="232"/>
      <c r="BH19" s="232"/>
      <c r="BI19" s="232"/>
      <c r="BJ19" s="232"/>
      <c r="BK19" s="232"/>
      <c r="BL19" s="232"/>
      <c r="BM19" s="232"/>
      <c r="BN19" s="232"/>
      <c r="BO19" s="232"/>
      <c r="BP19" s="232"/>
      <c r="BQ19" s="237">
        <v>13</v>
      </c>
      <c r="BR19" s="238"/>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3"/>
    </row>
    <row r="20" spans="1:131" s="234" customFormat="1" ht="26.25" customHeight="1">
      <c r="A20" s="237">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49"/>
      <c r="BA20" s="249"/>
      <c r="BB20" s="249"/>
      <c r="BC20" s="249"/>
      <c r="BD20" s="249"/>
      <c r="BE20" s="232"/>
      <c r="BF20" s="232"/>
      <c r="BG20" s="232"/>
      <c r="BH20" s="232"/>
      <c r="BI20" s="232"/>
      <c r="BJ20" s="232"/>
      <c r="BK20" s="232"/>
      <c r="BL20" s="232"/>
      <c r="BM20" s="232"/>
      <c r="BN20" s="232"/>
      <c r="BO20" s="232"/>
      <c r="BP20" s="232"/>
      <c r="BQ20" s="237">
        <v>14</v>
      </c>
      <c r="BR20" s="238"/>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3"/>
    </row>
    <row r="21" spans="1:131" s="234" customFormat="1" ht="26.25" customHeight="1" thickBot="1">
      <c r="A21" s="237">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49"/>
      <c r="BA21" s="249"/>
      <c r="BB21" s="249"/>
      <c r="BC21" s="249"/>
      <c r="BD21" s="249"/>
      <c r="BE21" s="232"/>
      <c r="BF21" s="232"/>
      <c r="BG21" s="232"/>
      <c r="BH21" s="232"/>
      <c r="BI21" s="232"/>
      <c r="BJ21" s="232"/>
      <c r="BK21" s="232"/>
      <c r="BL21" s="232"/>
      <c r="BM21" s="232"/>
      <c r="BN21" s="232"/>
      <c r="BO21" s="232"/>
      <c r="BP21" s="232"/>
      <c r="BQ21" s="237">
        <v>15</v>
      </c>
      <c r="BR21" s="238"/>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3"/>
    </row>
    <row r="22" spans="1:131" s="234" customFormat="1" ht="26.25" customHeight="1">
      <c r="A22" s="237">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382</v>
      </c>
      <c r="BA22" s="806"/>
      <c r="BB22" s="806"/>
      <c r="BC22" s="806"/>
      <c r="BD22" s="807"/>
      <c r="BE22" s="232"/>
      <c r="BF22" s="232"/>
      <c r="BG22" s="232"/>
      <c r="BH22" s="232"/>
      <c r="BI22" s="232"/>
      <c r="BJ22" s="232"/>
      <c r="BK22" s="232"/>
      <c r="BL22" s="232"/>
      <c r="BM22" s="232"/>
      <c r="BN22" s="232"/>
      <c r="BO22" s="232"/>
      <c r="BP22" s="232"/>
      <c r="BQ22" s="237">
        <v>16</v>
      </c>
      <c r="BR22" s="238"/>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3"/>
    </row>
    <row r="23" spans="1:131" s="234" customFormat="1" ht="26.25" customHeight="1" thickBot="1">
      <c r="A23" s="239" t="s">
        <v>383</v>
      </c>
      <c r="B23" s="789" t="s">
        <v>384</v>
      </c>
      <c r="C23" s="790"/>
      <c r="D23" s="790"/>
      <c r="E23" s="790"/>
      <c r="F23" s="790"/>
      <c r="G23" s="790"/>
      <c r="H23" s="790"/>
      <c r="I23" s="790"/>
      <c r="J23" s="790"/>
      <c r="K23" s="790"/>
      <c r="L23" s="790"/>
      <c r="M23" s="790"/>
      <c r="N23" s="790"/>
      <c r="O23" s="790"/>
      <c r="P23" s="791"/>
      <c r="Q23" s="792">
        <v>6624</v>
      </c>
      <c r="R23" s="793"/>
      <c r="S23" s="793"/>
      <c r="T23" s="793"/>
      <c r="U23" s="793"/>
      <c r="V23" s="793">
        <v>6479</v>
      </c>
      <c r="W23" s="793"/>
      <c r="X23" s="793"/>
      <c r="Y23" s="793"/>
      <c r="Z23" s="793"/>
      <c r="AA23" s="793">
        <v>145</v>
      </c>
      <c r="AB23" s="793"/>
      <c r="AC23" s="793"/>
      <c r="AD23" s="793"/>
      <c r="AE23" s="794"/>
      <c r="AF23" s="795">
        <v>72</v>
      </c>
      <c r="AG23" s="793"/>
      <c r="AH23" s="793"/>
      <c r="AI23" s="793"/>
      <c r="AJ23" s="796"/>
      <c r="AK23" s="797"/>
      <c r="AL23" s="798"/>
      <c r="AM23" s="798"/>
      <c r="AN23" s="798"/>
      <c r="AO23" s="798"/>
      <c r="AP23" s="793">
        <v>9004</v>
      </c>
      <c r="AQ23" s="793"/>
      <c r="AR23" s="793"/>
      <c r="AS23" s="793"/>
      <c r="AT23" s="793"/>
      <c r="AU23" s="809"/>
      <c r="AV23" s="809"/>
      <c r="AW23" s="809"/>
      <c r="AX23" s="809"/>
      <c r="AY23" s="810"/>
      <c r="AZ23" s="811" t="s">
        <v>126</v>
      </c>
      <c r="BA23" s="812"/>
      <c r="BB23" s="812"/>
      <c r="BC23" s="812"/>
      <c r="BD23" s="813"/>
      <c r="BE23" s="232"/>
      <c r="BF23" s="232"/>
      <c r="BG23" s="232"/>
      <c r="BH23" s="232"/>
      <c r="BI23" s="232"/>
      <c r="BJ23" s="232"/>
      <c r="BK23" s="232"/>
      <c r="BL23" s="232"/>
      <c r="BM23" s="232"/>
      <c r="BN23" s="232"/>
      <c r="BO23" s="232"/>
      <c r="BP23" s="232"/>
      <c r="BQ23" s="237">
        <v>17</v>
      </c>
      <c r="BR23" s="238"/>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3"/>
    </row>
    <row r="24" spans="1:131" s="234" customFormat="1" ht="26.25" customHeight="1">
      <c r="A24" s="808" t="s">
        <v>385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49"/>
      <c r="BA24" s="249"/>
      <c r="BB24" s="249"/>
      <c r="BC24" s="249"/>
      <c r="BD24" s="249"/>
      <c r="BE24" s="232"/>
      <c r="BF24" s="232"/>
      <c r="BG24" s="232"/>
      <c r="BH24" s="232"/>
      <c r="BI24" s="232"/>
      <c r="BJ24" s="232"/>
      <c r="BK24" s="232"/>
      <c r="BL24" s="232"/>
      <c r="BM24" s="232"/>
      <c r="BN24" s="232"/>
      <c r="BO24" s="232"/>
      <c r="BP24" s="232"/>
      <c r="BQ24" s="237">
        <v>18</v>
      </c>
      <c r="BR24" s="238"/>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3"/>
    </row>
    <row r="25" spans="1:131" ht="26.25" customHeight="1" thickBot="1">
      <c r="A25" s="725" t="s">
        <v>386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49"/>
      <c r="BK25" s="249"/>
      <c r="BL25" s="249"/>
      <c r="BM25" s="249"/>
      <c r="BN25" s="249"/>
      <c r="BO25" s="240"/>
      <c r="BP25" s="240"/>
      <c r="BQ25" s="237">
        <v>19</v>
      </c>
      <c r="BR25" s="238"/>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362</v>
      </c>
      <c r="B26" s="728"/>
      <c r="C26" s="728"/>
      <c r="D26" s="728"/>
      <c r="E26" s="728"/>
      <c r="F26" s="728"/>
      <c r="G26" s="728"/>
      <c r="H26" s="728"/>
      <c r="I26" s="728"/>
      <c r="J26" s="728"/>
      <c r="K26" s="728"/>
      <c r="L26" s="728"/>
      <c r="M26" s="728"/>
      <c r="N26" s="728"/>
      <c r="O26" s="728"/>
      <c r="P26" s="729"/>
      <c r="Q26" s="733" t="s">
        <v>387</v>
      </c>
      <c r="R26" s="734"/>
      <c r="S26" s="734"/>
      <c r="T26" s="734"/>
      <c r="U26" s="735"/>
      <c r="V26" s="733" t="s">
        <v>388</v>
      </c>
      <c r="W26" s="734"/>
      <c r="X26" s="734"/>
      <c r="Y26" s="734"/>
      <c r="Z26" s="735"/>
      <c r="AA26" s="733" t="s">
        <v>389</v>
      </c>
      <c r="AB26" s="734"/>
      <c r="AC26" s="734"/>
      <c r="AD26" s="734"/>
      <c r="AE26" s="734"/>
      <c r="AF26" s="814" t="s">
        <v>390</v>
      </c>
      <c r="AG26" s="815"/>
      <c r="AH26" s="815"/>
      <c r="AI26" s="815"/>
      <c r="AJ26" s="816"/>
      <c r="AK26" s="734" t="s">
        <v>391</v>
      </c>
      <c r="AL26" s="734"/>
      <c r="AM26" s="734"/>
      <c r="AN26" s="734"/>
      <c r="AO26" s="735"/>
      <c r="AP26" s="733" t="s">
        <v>392</v>
      </c>
      <c r="AQ26" s="734"/>
      <c r="AR26" s="734"/>
      <c r="AS26" s="734"/>
      <c r="AT26" s="735"/>
      <c r="AU26" s="733" t="s">
        <v>393</v>
      </c>
      <c r="AV26" s="734"/>
      <c r="AW26" s="734"/>
      <c r="AX26" s="734"/>
      <c r="AY26" s="735"/>
      <c r="AZ26" s="733" t="s">
        <v>394</v>
      </c>
      <c r="BA26" s="734"/>
      <c r="BB26" s="734"/>
      <c r="BC26" s="734"/>
      <c r="BD26" s="735"/>
      <c r="BE26" s="733" t="s">
        <v>369</v>
      </c>
      <c r="BF26" s="734"/>
      <c r="BG26" s="734"/>
      <c r="BH26" s="734"/>
      <c r="BI26" s="740"/>
      <c r="BJ26" s="249"/>
      <c r="BK26" s="249"/>
      <c r="BL26" s="249"/>
      <c r="BM26" s="249"/>
      <c r="BN26" s="249"/>
      <c r="BO26" s="240"/>
      <c r="BP26" s="240"/>
      <c r="BQ26" s="237">
        <v>20</v>
      </c>
      <c r="BR26" s="238"/>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49"/>
      <c r="BK27" s="249"/>
      <c r="BL27" s="249"/>
      <c r="BM27" s="249"/>
      <c r="BN27" s="249"/>
      <c r="BO27" s="240"/>
      <c r="BP27" s="240"/>
      <c r="BQ27" s="237">
        <v>21</v>
      </c>
      <c r="BR27" s="238"/>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1">
        <v>1</v>
      </c>
      <c r="B28" s="749" t="s">
        <v>395</v>
      </c>
      <c r="C28" s="750"/>
      <c r="D28" s="750"/>
      <c r="E28" s="750"/>
      <c r="F28" s="750"/>
      <c r="G28" s="750"/>
      <c r="H28" s="750"/>
      <c r="I28" s="750"/>
      <c r="J28" s="750"/>
      <c r="K28" s="750"/>
      <c r="L28" s="750"/>
      <c r="M28" s="750"/>
      <c r="N28" s="750"/>
      <c r="O28" s="750"/>
      <c r="P28" s="751"/>
      <c r="Q28" s="822">
        <v>906</v>
      </c>
      <c r="R28" s="823"/>
      <c r="S28" s="823"/>
      <c r="T28" s="823"/>
      <c r="U28" s="823"/>
      <c r="V28" s="823">
        <v>891</v>
      </c>
      <c r="W28" s="823"/>
      <c r="X28" s="823"/>
      <c r="Y28" s="823"/>
      <c r="Z28" s="823"/>
      <c r="AA28" s="823">
        <v>15</v>
      </c>
      <c r="AB28" s="823"/>
      <c r="AC28" s="823"/>
      <c r="AD28" s="823"/>
      <c r="AE28" s="824"/>
      <c r="AF28" s="825">
        <v>15</v>
      </c>
      <c r="AG28" s="823"/>
      <c r="AH28" s="823"/>
      <c r="AI28" s="823"/>
      <c r="AJ28" s="826"/>
      <c r="AK28" s="827">
        <v>98</v>
      </c>
      <c r="AL28" s="828"/>
      <c r="AM28" s="828"/>
      <c r="AN28" s="828"/>
      <c r="AO28" s="828"/>
      <c r="AP28" s="828" t="s">
        <v>565</v>
      </c>
      <c r="AQ28" s="828"/>
      <c r="AR28" s="828"/>
      <c r="AS28" s="828"/>
      <c r="AT28" s="828"/>
      <c r="AU28" s="828" t="s">
        <v>565</v>
      </c>
      <c r="AV28" s="828"/>
      <c r="AW28" s="828"/>
      <c r="AX28" s="828"/>
      <c r="AY28" s="828"/>
      <c r="AZ28" s="829" t="s">
        <v>565</v>
      </c>
      <c r="BA28" s="829"/>
      <c r="BB28" s="829"/>
      <c r="BC28" s="829"/>
      <c r="BD28" s="829"/>
      <c r="BE28" s="820"/>
      <c r="BF28" s="820"/>
      <c r="BG28" s="820"/>
      <c r="BH28" s="820"/>
      <c r="BI28" s="821"/>
      <c r="BJ28" s="249"/>
      <c r="BK28" s="249"/>
      <c r="BL28" s="249"/>
      <c r="BM28" s="249"/>
      <c r="BN28" s="249"/>
      <c r="BO28" s="240"/>
      <c r="BP28" s="240"/>
      <c r="BQ28" s="237">
        <v>22</v>
      </c>
      <c r="BR28" s="238"/>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1">
        <v>2</v>
      </c>
      <c r="B29" s="780" t="s">
        <v>396</v>
      </c>
      <c r="C29" s="781"/>
      <c r="D29" s="781"/>
      <c r="E29" s="781"/>
      <c r="F29" s="781"/>
      <c r="G29" s="781"/>
      <c r="H29" s="781"/>
      <c r="I29" s="781"/>
      <c r="J29" s="781"/>
      <c r="K29" s="781"/>
      <c r="L29" s="781"/>
      <c r="M29" s="781"/>
      <c r="N29" s="781"/>
      <c r="O29" s="781"/>
      <c r="P29" s="782"/>
      <c r="Q29" s="783">
        <v>879</v>
      </c>
      <c r="R29" s="784"/>
      <c r="S29" s="784"/>
      <c r="T29" s="784"/>
      <c r="U29" s="784"/>
      <c r="V29" s="784">
        <v>861</v>
      </c>
      <c r="W29" s="784"/>
      <c r="X29" s="784"/>
      <c r="Y29" s="784"/>
      <c r="Z29" s="784"/>
      <c r="AA29" s="784">
        <v>18</v>
      </c>
      <c r="AB29" s="784"/>
      <c r="AC29" s="784"/>
      <c r="AD29" s="784"/>
      <c r="AE29" s="785"/>
      <c r="AF29" s="786">
        <v>18</v>
      </c>
      <c r="AG29" s="787"/>
      <c r="AH29" s="787"/>
      <c r="AI29" s="787"/>
      <c r="AJ29" s="788"/>
      <c r="AK29" s="834">
        <v>142</v>
      </c>
      <c r="AL29" s="830"/>
      <c r="AM29" s="830"/>
      <c r="AN29" s="830"/>
      <c r="AO29" s="830"/>
      <c r="AP29" s="830" t="s">
        <v>565</v>
      </c>
      <c r="AQ29" s="830"/>
      <c r="AR29" s="830"/>
      <c r="AS29" s="830"/>
      <c r="AT29" s="830"/>
      <c r="AU29" s="830" t="s">
        <v>565</v>
      </c>
      <c r="AV29" s="830"/>
      <c r="AW29" s="830"/>
      <c r="AX29" s="830"/>
      <c r="AY29" s="830"/>
      <c r="AZ29" s="831" t="s">
        <v>565</v>
      </c>
      <c r="BA29" s="831"/>
      <c r="BB29" s="831"/>
      <c r="BC29" s="831"/>
      <c r="BD29" s="831"/>
      <c r="BE29" s="832"/>
      <c r="BF29" s="832"/>
      <c r="BG29" s="832"/>
      <c r="BH29" s="832"/>
      <c r="BI29" s="833"/>
      <c r="BJ29" s="249"/>
      <c r="BK29" s="249"/>
      <c r="BL29" s="249"/>
      <c r="BM29" s="249"/>
      <c r="BN29" s="249"/>
      <c r="BO29" s="240"/>
      <c r="BP29" s="240"/>
      <c r="BQ29" s="237">
        <v>23</v>
      </c>
      <c r="BR29" s="238"/>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1">
        <v>3</v>
      </c>
      <c r="B30" s="780" t="s">
        <v>397</v>
      </c>
      <c r="C30" s="781"/>
      <c r="D30" s="781"/>
      <c r="E30" s="781"/>
      <c r="F30" s="781"/>
      <c r="G30" s="781"/>
      <c r="H30" s="781"/>
      <c r="I30" s="781"/>
      <c r="J30" s="781"/>
      <c r="K30" s="781"/>
      <c r="L30" s="781"/>
      <c r="M30" s="781"/>
      <c r="N30" s="781"/>
      <c r="O30" s="781"/>
      <c r="P30" s="782"/>
      <c r="Q30" s="783">
        <v>22</v>
      </c>
      <c r="R30" s="784"/>
      <c r="S30" s="784"/>
      <c r="T30" s="784"/>
      <c r="U30" s="784"/>
      <c r="V30" s="784">
        <v>22</v>
      </c>
      <c r="W30" s="784"/>
      <c r="X30" s="784"/>
      <c r="Y30" s="784"/>
      <c r="Z30" s="784"/>
      <c r="AA30" s="784">
        <v>0</v>
      </c>
      <c r="AB30" s="784"/>
      <c r="AC30" s="784"/>
      <c r="AD30" s="784"/>
      <c r="AE30" s="785"/>
      <c r="AF30" s="786">
        <v>0</v>
      </c>
      <c r="AG30" s="787"/>
      <c r="AH30" s="787"/>
      <c r="AI30" s="787"/>
      <c r="AJ30" s="788"/>
      <c r="AK30" s="834">
        <v>22</v>
      </c>
      <c r="AL30" s="830"/>
      <c r="AM30" s="830"/>
      <c r="AN30" s="830"/>
      <c r="AO30" s="830"/>
      <c r="AP30" s="830">
        <v>6</v>
      </c>
      <c r="AQ30" s="830"/>
      <c r="AR30" s="830"/>
      <c r="AS30" s="830"/>
      <c r="AT30" s="830"/>
      <c r="AU30" s="830">
        <v>4</v>
      </c>
      <c r="AV30" s="830"/>
      <c r="AW30" s="830"/>
      <c r="AX30" s="830"/>
      <c r="AY30" s="830"/>
      <c r="AZ30" s="831" t="s">
        <v>565</v>
      </c>
      <c r="BA30" s="831"/>
      <c r="BB30" s="831"/>
      <c r="BC30" s="831"/>
      <c r="BD30" s="831"/>
      <c r="BE30" s="832"/>
      <c r="BF30" s="832"/>
      <c r="BG30" s="832"/>
      <c r="BH30" s="832"/>
      <c r="BI30" s="833"/>
      <c r="BJ30" s="249"/>
      <c r="BK30" s="249"/>
      <c r="BL30" s="249"/>
      <c r="BM30" s="249"/>
      <c r="BN30" s="249"/>
      <c r="BO30" s="240"/>
      <c r="BP30" s="240"/>
      <c r="BQ30" s="237">
        <v>24</v>
      </c>
      <c r="BR30" s="238"/>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1">
        <v>4</v>
      </c>
      <c r="B31" s="780" t="s">
        <v>398</v>
      </c>
      <c r="C31" s="781"/>
      <c r="D31" s="781"/>
      <c r="E31" s="781"/>
      <c r="F31" s="781"/>
      <c r="G31" s="781"/>
      <c r="H31" s="781"/>
      <c r="I31" s="781"/>
      <c r="J31" s="781"/>
      <c r="K31" s="781"/>
      <c r="L31" s="781"/>
      <c r="M31" s="781"/>
      <c r="N31" s="781"/>
      <c r="O31" s="781"/>
      <c r="P31" s="782"/>
      <c r="Q31" s="783">
        <v>70</v>
      </c>
      <c r="R31" s="784"/>
      <c r="S31" s="784"/>
      <c r="T31" s="784"/>
      <c r="U31" s="784"/>
      <c r="V31" s="784">
        <v>69</v>
      </c>
      <c r="W31" s="784"/>
      <c r="X31" s="784"/>
      <c r="Y31" s="784"/>
      <c r="Z31" s="784"/>
      <c r="AA31" s="784">
        <v>1</v>
      </c>
      <c r="AB31" s="784"/>
      <c r="AC31" s="784"/>
      <c r="AD31" s="784"/>
      <c r="AE31" s="785"/>
      <c r="AF31" s="786">
        <v>1</v>
      </c>
      <c r="AG31" s="787"/>
      <c r="AH31" s="787"/>
      <c r="AI31" s="787"/>
      <c r="AJ31" s="788"/>
      <c r="AK31" s="834">
        <v>57</v>
      </c>
      <c r="AL31" s="830"/>
      <c r="AM31" s="830"/>
      <c r="AN31" s="830"/>
      <c r="AO31" s="830"/>
      <c r="AP31" s="830">
        <v>126</v>
      </c>
      <c r="AQ31" s="830"/>
      <c r="AR31" s="830"/>
      <c r="AS31" s="830"/>
      <c r="AT31" s="830"/>
      <c r="AU31" s="830">
        <v>77</v>
      </c>
      <c r="AV31" s="830"/>
      <c r="AW31" s="830"/>
      <c r="AX31" s="830"/>
      <c r="AY31" s="830"/>
      <c r="AZ31" s="835" t="s">
        <v>565</v>
      </c>
      <c r="BA31" s="836"/>
      <c r="BB31" s="836"/>
      <c r="BC31" s="836"/>
      <c r="BD31" s="837"/>
      <c r="BE31" s="832"/>
      <c r="BF31" s="832"/>
      <c r="BG31" s="832"/>
      <c r="BH31" s="832"/>
      <c r="BI31" s="833"/>
      <c r="BJ31" s="249"/>
      <c r="BK31" s="249"/>
      <c r="BL31" s="249"/>
      <c r="BM31" s="249"/>
      <c r="BN31" s="249"/>
      <c r="BO31" s="240"/>
      <c r="BP31" s="240"/>
      <c r="BQ31" s="237">
        <v>25</v>
      </c>
      <c r="BR31" s="238"/>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1">
        <v>5</v>
      </c>
      <c r="B32" s="780" t="s">
        <v>399</v>
      </c>
      <c r="C32" s="781"/>
      <c r="D32" s="781"/>
      <c r="E32" s="781"/>
      <c r="F32" s="781"/>
      <c r="G32" s="781"/>
      <c r="H32" s="781"/>
      <c r="I32" s="781"/>
      <c r="J32" s="781"/>
      <c r="K32" s="781"/>
      <c r="L32" s="781"/>
      <c r="M32" s="781"/>
      <c r="N32" s="781"/>
      <c r="O32" s="781"/>
      <c r="P32" s="782"/>
      <c r="Q32" s="783">
        <v>376</v>
      </c>
      <c r="R32" s="784"/>
      <c r="S32" s="784"/>
      <c r="T32" s="784"/>
      <c r="U32" s="784"/>
      <c r="V32" s="784">
        <v>374</v>
      </c>
      <c r="W32" s="784"/>
      <c r="X32" s="784"/>
      <c r="Y32" s="784"/>
      <c r="Z32" s="784"/>
      <c r="AA32" s="784">
        <v>2</v>
      </c>
      <c r="AB32" s="784"/>
      <c r="AC32" s="784"/>
      <c r="AD32" s="784"/>
      <c r="AE32" s="785"/>
      <c r="AF32" s="786">
        <v>2</v>
      </c>
      <c r="AG32" s="787"/>
      <c r="AH32" s="787"/>
      <c r="AI32" s="787"/>
      <c r="AJ32" s="788"/>
      <c r="AK32" s="834">
        <v>106</v>
      </c>
      <c r="AL32" s="830"/>
      <c r="AM32" s="830"/>
      <c r="AN32" s="830"/>
      <c r="AO32" s="830"/>
      <c r="AP32" s="830">
        <v>252</v>
      </c>
      <c r="AQ32" s="830"/>
      <c r="AR32" s="830"/>
      <c r="AS32" s="830"/>
      <c r="AT32" s="830"/>
      <c r="AU32" s="830">
        <v>84</v>
      </c>
      <c r="AV32" s="830"/>
      <c r="AW32" s="830"/>
      <c r="AX32" s="830"/>
      <c r="AY32" s="830"/>
      <c r="AZ32" s="835" t="s">
        <v>565</v>
      </c>
      <c r="BA32" s="836"/>
      <c r="BB32" s="836"/>
      <c r="BC32" s="836"/>
      <c r="BD32" s="837"/>
      <c r="BE32" s="832"/>
      <c r="BF32" s="832"/>
      <c r="BG32" s="832"/>
      <c r="BH32" s="832"/>
      <c r="BI32" s="833"/>
      <c r="BJ32" s="249"/>
      <c r="BK32" s="249"/>
      <c r="BL32" s="249"/>
      <c r="BM32" s="249"/>
      <c r="BN32" s="249"/>
      <c r="BO32" s="240"/>
      <c r="BP32" s="240"/>
      <c r="BQ32" s="237">
        <v>26</v>
      </c>
      <c r="BR32" s="238"/>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1">
        <v>6</v>
      </c>
      <c r="B33" s="780" t="s">
        <v>400</v>
      </c>
      <c r="C33" s="781"/>
      <c r="D33" s="781"/>
      <c r="E33" s="781"/>
      <c r="F33" s="781"/>
      <c r="G33" s="781"/>
      <c r="H33" s="781"/>
      <c r="I33" s="781"/>
      <c r="J33" s="781"/>
      <c r="K33" s="781"/>
      <c r="L33" s="781"/>
      <c r="M33" s="781"/>
      <c r="N33" s="781"/>
      <c r="O33" s="781"/>
      <c r="P33" s="782"/>
      <c r="Q33" s="783">
        <v>166</v>
      </c>
      <c r="R33" s="784"/>
      <c r="S33" s="784"/>
      <c r="T33" s="784"/>
      <c r="U33" s="784"/>
      <c r="V33" s="784">
        <v>165</v>
      </c>
      <c r="W33" s="784"/>
      <c r="X33" s="784"/>
      <c r="Y33" s="784"/>
      <c r="Z33" s="784"/>
      <c r="AA33" s="784">
        <v>1</v>
      </c>
      <c r="AB33" s="784"/>
      <c r="AC33" s="784"/>
      <c r="AD33" s="784"/>
      <c r="AE33" s="785"/>
      <c r="AF33" s="786">
        <v>1</v>
      </c>
      <c r="AG33" s="787"/>
      <c r="AH33" s="787"/>
      <c r="AI33" s="787"/>
      <c r="AJ33" s="788"/>
      <c r="AK33" s="834">
        <v>45</v>
      </c>
      <c r="AL33" s="830"/>
      <c r="AM33" s="830"/>
      <c r="AN33" s="830"/>
      <c r="AO33" s="830"/>
      <c r="AP33" s="830" t="s">
        <v>565</v>
      </c>
      <c r="AQ33" s="830"/>
      <c r="AR33" s="830"/>
      <c r="AS33" s="830"/>
      <c r="AT33" s="830"/>
      <c r="AU33" s="835" t="s">
        <v>565</v>
      </c>
      <c r="AV33" s="836"/>
      <c r="AW33" s="836"/>
      <c r="AX33" s="836"/>
      <c r="AY33" s="837"/>
      <c r="AZ33" s="835" t="s">
        <v>565</v>
      </c>
      <c r="BA33" s="836"/>
      <c r="BB33" s="836"/>
      <c r="BC33" s="836"/>
      <c r="BD33" s="837"/>
      <c r="BE33" s="832"/>
      <c r="BF33" s="832"/>
      <c r="BG33" s="832"/>
      <c r="BH33" s="832"/>
      <c r="BI33" s="833"/>
      <c r="BJ33" s="249"/>
      <c r="BK33" s="249"/>
      <c r="BL33" s="249"/>
      <c r="BM33" s="249"/>
      <c r="BN33" s="249"/>
      <c r="BO33" s="240"/>
      <c r="BP33" s="240"/>
      <c r="BQ33" s="237">
        <v>27</v>
      </c>
      <c r="BR33" s="238"/>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1">
        <v>7</v>
      </c>
      <c r="B34" s="780" t="s">
        <v>401</v>
      </c>
      <c r="C34" s="781"/>
      <c r="D34" s="781"/>
      <c r="E34" s="781"/>
      <c r="F34" s="781"/>
      <c r="G34" s="781"/>
      <c r="H34" s="781"/>
      <c r="I34" s="781"/>
      <c r="J34" s="781"/>
      <c r="K34" s="781"/>
      <c r="L34" s="781"/>
      <c r="M34" s="781"/>
      <c r="N34" s="781"/>
      <c r="O34" s="781"/>
      <c r="P34" s="782"/>
      <c r="Q34" s="783">
        <v>239</v>
      </c>
      <c r="R34" s="784"/>
      <c r="S34" s="784"/>
      <c r="T34" s="784"/>
      <c r="U34" s="784"/>
      <c r="V34" s="784">
        <v>229</v>
      </c>
      <c r="W34" s="784"/>
      <c r="X34" s="784"/>
      <c r="Y34" s="784"/>
      <c r="Z34" s="784"/>
      <c r="AA34" s="784">
        <v>10</v>
      </c>
      <c r="AB34" s="784"/>
      <c r="AC34" s="784"/>
      <c r="AD34" s="784"/>
      <c r="AE34" s="785"/>
      <c r="AF34" s="786">
        <v>640</v>
      </c>
      <c r="AG34" s="787"/>
      <c r="AH34" s="787"/>
      <c r="AI34" s="787"/>
      <c r="AJ34" s="788"/>
      <c r="AK34" s="830" t="s">
        <v>565</v>
      </c>
      <c r="AL34" s="830"/>
      <c r="AM34" s="830"/>
      <c r="AN34" s="830"/>
      <c r="AO34" s="830"/>
      <c r="AP34" s="830" t="s">
        <v>565</v>
      </c>
      <c r="AQ34" s="830"/>
      <c r="AR34" s="830"/>
      <c r="AS34" s="830"/>
      <c r="AT34" s="830"/>
      <c r="AU34" s="830" t="s">
        <v>565</v>
      </c>
      <c r="AV34" s="830"/>
      <c r="AW34" s="830"/>
      <c r="AX34" s="830"/>
      <c r="AY34" s="830"/>
      <c r="AZ34" s="831" t="s">
        <v>565</v>
      </c>
      <c r="BA34" s="831"/>
      <c r="BB34" s="831"/>
      <c r="BC34" s="831"/>
      <c r="BD34" s="831"/>
      <c r="BE34" s="832" t="s">
        <v>402</v>
      </c>
      <c r="BF34" s="832"/>
      <c r="BG34" s="832"/>
      <c r="BH34" s="832"/>
      <c r="BI34" s="833"/>
      <c r="BJ34" s="249"/>
      <c r="BK34" s="249"/>
      <c r="BL34" s="249"/>
      <c r="BM34" s="249"/>
      <c r="BN34" s="249"/>
      <c r="BO34" s="240"/>
      <c r="BP34" s="240"/>
      <c r="BQ34" s="237">
        <v>28</v>
      </c>
      <c r="BR34" s="238"/>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1">
        <v>8</v>
      </c>
      <c r="B35" s="780" t="s">
        <v>403</v>
      </c>
      <c r="C35" s="781"/>
      <c r="D35" s="781"/>
      <c r="E35" s="781"/>
      <c r="F35" s="781"/>
      <c r="G35" s="781"/>
      <c r="H35" s="781"/>
      <c r="I35" s="781"/>
      <c r="J35" s="781"/>
      <c r="K35" s="781"/>
      <c r="L35" s="781"/>
      <c r="M35" s="781"/>
      <c r="N35" s="781"/>
      <c r="O35" s="781"/>
      <c r="P35" s="782"/>
      <c r="Q35" s="783">
        <v>59</v>
      </c>
      <c r="R35" s="784"/>
      <c r="S35" s="784"/>
      <c r="T35" s="784"/>
      <c r="U35" s="784"/>
      <c r="V35" s="784">
        <v>58</v>
      </c>
      <c r="W35" s="784"/>
      <c r="X35" s="784"/>
      <c r="Y35" s="784"/>
      <c r="Z35" s="784"/>
      <c r="AA35" s="784">
        <v>1</v>
      </c>
      <c r="AB35" s="784"/>
      <c r="AC35" s="784"/>
      <c r="AD35" s="784"/>
      <c r="AE35" s="785"/>
      <c r="AF35" s="786">
        <v>1</v>
      </c>
      <c r="AG35" s="787"/>
      <c r="AH35" s="787"/>
      <c r="AI35" s="787"/>
      <c r="AJ35" s="788"/>
      <c r="AK35" s="834">
        <v>55</v>
      </c>
      <c r="AL35" s="830"/>
      <c r="AM35" s="830"/>
      <c r="AN35" s="830"/>
      <c r="AO35" s="830"/>
      <c r="AP35" s="830">
        <v>229</v>
      </c>
      <c r="AQ35" s="830"/>
      <c r="AR35" s="830"/>
      <c r="AS35" s="830"/>
      <c r="AT35" s="830"/>
      <c r="AU35" s="830">
        <v>219</v>
      </c>
      <c r="AV35" s="830"/>
      <c r="AW35" s="830"/>
      <c r="AX35" s="830"/>
      <c r="AY35" s="830"/>
      <c r="AZ35" s="831" t="s">
        <v>565</v>
      </c>
      <c r="BA35" s="831"/>
      <c r="BB35" s="831"/>
      <c r="BC35" s="831"/>
      <c r="BD35" s="831"/>
      <c r="BE35" s="832" t="s">
        <v>404</v>
      </c>
      <c r="BF35" s="832"/>
      <c r="BG35" s="832"/>
      <c r="BH35" s="832"/>
      <c r="BI35" s="833"/>
      <c r="BJ35" s="249"/>
      <c r="BK35" s="249"/>
      <c r="BL35" s="249"/>
      <c r="BM35" s="249"/>
      <c r="BN35" s="249"/>
      <c r="BO35" s="240"/>
      <c r="BP35" s="240"/>
      <c r="BQ35" s="237">
        <v>29</v>
      </c>
      <c r="BR35" s="238"/>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1">
        <v>9</v>
      </c>
      <c r="B36" s="780" t="s">
        <v>405</v>
      </c>
      <c r="C36" s="781"/>
      <c r="D36" s="781"/>
      <c r="E36" s="781"/>
      <c r="F36" s="781"/>
      <c r="G36" s="781"/>
      <c r="H36" s="781"/>
      <c r="I36" s="781"/>
      <c r="J36" s="781"/>
      <c r="K36" s="781"/>
      <c r="L36" s="781"/>
      <c r="M36" s="781"/>
      <c r="N36" s="781"/>
      <c r="O36" s="781"/>
      <c r="P36" s="782"/>
      <c r="Q36" s="783">
        <v>404</v>
      </c>
      <c r="R36" s="784"/>
      <c r="S36" s="784"/>
      <c r="T36" s="784"/>
      <c r="U36" s="784"/>
      <c r="V36" s="784">
        <v>403</v>
      </c>
      <c r="W36" s="784"/>
      <c r="X36" s="784"/>
      <c r="Y36" s="784"/>
      <c r="Z36" s="784"/>
      <c r="AA36" s="784">
        <v>1</v>
      </c>
      <c r="AB36" s="784"/>
      <c r="AC36" s="784"/>
      <c r="AD36" s="784"/>
      <c r="AE36" s="785"/>
      <c r="AF36" s="786">
        <v>1</v>
      </c>
      <c r="AG36" s="787"/>
      <c r="AH36" s="787"/>
      <c r="AI36" s="787"/>
      <c r="AJ36" s="788"/>
      <c r="AK36" s="834">
        <v>237</v>
      </c>
      <c r="AL36" s="830"/>
      <c r="AM36" s="830"/>
      <c r="AN36" s="830"/>
      <c r="AO36" s="830"/>
      <c r="AP36" s="830">
        <v>1073</v>
      </c>
      <c r="AQ36" s="830"/>
      <c r="AR36" s="830"/>
      <c r="AS36" s="830"/>
      <c r="AT36" s="830"/>
      <c r="AU36" s="830">
        <v>1062</v>
      </c>
      <c r="AV36" s="830"/>
      <c r="AW36" s="830"/>
      <c r="AX36" s="830"/>
      <c r="AY36" s="830"/>
      <c r="AZ36" s="835" t="s">
        <v>565</v>
      </c>
      <c r="BA36" s="836"/>
      <c r="BB36" s="836"/>
      <c r="BC36" s="836"/>
      <c r="BD36" s="837"/>
      <c r="BE36" s="832" t="s">
        <v>404</v>
      </c>
      <c r="BF36" s="832"/>
      <c r="BG36" s="832"/>
      <c r="BH36" s="832"/>
      <c r="BI36" s="833"/>
      <c r="BJ36" s="249"/>
      <c r="BK36" s="249"/>
      <c r="BL36" s="249"/>
      <c r="BM36" s="249"/>
      <c r="BN36" s="249"/>
      <c r="BO36" s="240"/>
      <c r="BP36" s="240"/>
      <c r="BQ36" s="237">
        <v>30</v>
      </c>
      <c r="BR36" s="238"/>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1">
        <v>10</v>
      </c>
      <c r="B37" s="780" t="s">
        <v>406</v>
      </c>
      <c r="C37" s="781"/>
      <c r="D37" s="781"/>
      <c r="E37" s="781"/>
      <c r="F37" s="781"/>
      <c r="G37" s="781"/>
      <c r="H37" s="781"/>
      <c r="I37" s="781"/>
      <c r="J37" s="781"/>
      <c r="K37" s="781"/>
      <c r="L37" s="781"/>
      <c r="M37" s="781"/>
      <c r="N37" s="781"/>
      <c r="O37" s="781"/>
      <c r="P37" s="782"/>
      <c r="Q37" s="783">
        <v>55</v>
      </c>
      <c r="R37" s="784"/>
      <c r="S37" s="784"/>
      <c r="T37" s="784"/>
      <c r="U37" s="784"/>
      <c r="V37" s="784">
        <v>54</v>
      </c>
      <c r="W37" s="784"/>
      <c r="X37" s="784"/>
      <c r="Y37" s="784"/>
      <c r="Z37" s="784"/>
      <c r="AA37" s="784">
        <v>1</v>
      </c>
      <c r="AB37" s="784"/>
      <c r="AC37" s="784"/>
      <c r="AD37" s="784"/>
      <c r="AE37" s="785"/>
      <c r="AF37" s="786">
        <v>1</v>
      </c>
      <c r="AG37" s="787"/>
      <c r="AH37" s="787"/>
      <c r="AI37" s="787"/>
      <c r="AJ37" s="788"/>
      <c r="AK37" s="834">
        <v>45</v>
      </c>
      <c r="AL37" s="830"/>
      <c r="AM37" s="830"/>
      <c r="AN37" s="830"/>
      <c r="AO37" s="830"/>
      <c r="AP37" s="830">
        <v>129</v>
      </c>
      <c r="AQ37" s="830"/>
      <c r="AR37" s="830"/>
      <c r="AS37" s="830"/>
      <c r="AT37" s="830"/>
      <c r="AU37" s="830">
        <v>129</v>
      </c>
      <c r="AV37" s="830"/>
      <c r="AW37" s="830"/>
      <c r="AX37" s="830"/>
      <c r="AY37" s="830"/>
      <c r="AZ37" s="835" t="s">
        <v>565</v>
      </c>
      <c r="BA37" s="836"/>
      <c r="BB37" s="836"/>
      <c r="BC37" s="836"/>
      <c r="BD37" s="837"/>
      <c r="BE37" s="832" t="s">
        <v>404</v>
      </c>
      <c r="BF37" s="832"/>
      <c r="BG37" s="832"/>
      <c r="BH37" s="832"/>
      <c r="BI37" s="833"/>
      <c r="BJ37" s="249"/>
      <c r="BK37" s="249"/>
      <c r="BL37" s="249"/>
      <c r="BM37" s="249"/>
      <c r="BN37" s="249"/>
      <c r="BO37" s="240"/>
      <c r="BP37" s="240"/>
      <c r="BQ37" s="237">
        <v>31</v>
      </c>
      <c r="BR37" s="238"/>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1">
        <v>11</v>
      </c>
      <c r="B38" s="780" t="s">
        <v>407</v>
      </c>
      <c r="C38" s="781"/>
      <c r="D38" s="781"/>
      <c r="E38" s="781"/>
      <c r="F38" s="781"/>
      <c r="G38" s="781"/>
      <c r="H38" s="781"/>
      <c r="I38" s="781"/>
      <c r="J38" s="781"/>
      <c r="K38" s="781"/>
      <c r="L38" s="781"/>
      <c r="M38" s="781"/>
      <c r="N38" s="781"/>
      <c r="O38" s="781"/>
      <c r="P38" s="782"/>
      <c r="Q38" s="783">
        <v>28</v>
      </c>
      <c r="R38" s="784"/>
      <c r="S38" s="784"/>
      <c r="T38" s="784"/>
      <c r="U38" s="784"/>
      <c r="V38" s="784">
        <v>27</v>
      </c>
      <c r="W38" s="784"/>
      <c r="X38" s="784"/>
      <c r="Y38" s="784"/>
      <c r="Z38" s="784"/>
      <c r="AA38" s="784">
        <v>1</v>
      </c>
      <c r="AB38" s="784"/>
      <c r="AC38" s="784"/>
      <c r="AD38" s="784"/>
      <c r="AE38" s="785"/>
      <c r="AF38" s="786">
        <v>1</v>
      </c>
      <c r="AG38" s="787"/>
      <c r="AH38" s="787"/>
      <c r="AI38" s="787"/>
      <c r="AJ38" s="788"/>
      <c r="AK38" s="834">
        <v>22</v>
      </c>
      <c r="AL38" s="830"/>
      <c r="AM38" s="830"/>
      <c r="AN38" s="830"/>
      <c r="AO38" s="830"/>
      <c r="AP38" s="830">
        <v>33</v>
      </c>
      <c r="AQ38" s="830"/>
      <c r="AR38" s="830"/>
      <c r="AS38" s="830"/>
      <c r="AT38" s="830"/>
      <c r="AU38" s="830">
        <v>33</v>
      </c>
      <c r="AV38" s="830"/>
      <c r="AW38" s="830"/>
      <c r="AX38" s="830"/>
      <c r="AY38" s="830"/>
      <c r="AZ38" s="835" t="s">
        <v>565</v>
      </c>
      <c r="BA38" s="836"/>
      <c r="BB38" s="836"/>
      <c r="BC38" s="836"/>
      <c r="BD38" s="837"/>
      <c r="BE38" s="832" t="s">
        <v>404</v>
      </c>
      <c r="BF38" s="832"/>
      <c r="BG38" s="832"/>
      <c r="BH38" s="832"/>
      <c r="BI38" s="833"/>
      <c r="BJ38" s="249"/>
      <c r="BK38" s="249"/>
      <c r="BL38" s="249"/>
      <c r="BM38" s="249"/>
      <c r="BN38" s="249"/>
      <c r="BO38" s="240"/>
      <c r="BP38" s="240"/>
      <c r="BQ38" s="237">
        <v>32</v>
      </c>
      <c r="BR38" s="238"/>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1">
        <v>12</v>
      </c>
      <c r="B39" s="780" t="s">
        <v>408</v>
      </c>
      <c r="C39" s="781"/>
      <c r="D39" s="781"/>
      <c r="E39" s="781"/>
      <c r="F39" s="781"/>
      <c r="G39" s="781"/>
      <c r="H39" s="781"/>
      <c r="I39" s="781"/>
      <c r="J39" s="781"/>
      <c r="K39" s="781"/>
      <c r="L39" s="781"/>
      <c r="M39" s="781"/>
      <c r="N39" s="781"/>
      <c r="O39" s="781"/>
      <c r="P39" s="782"/>
      <c r="Q39" s="783">
        <v>466</v>
      </c>
      <c r="R39" s="784"/>
      <c r="S39" s="784"/>
      <c r="T39" s="784"/>
      <c r="U39" s="784"/>
      <c r="V39" s="784">
        <v>427</v>
      </c>
      <c r="W39" s="784"/>
      <c r="X39" s="784"/>
      <c r="Y39" s="784"/>
      <c r="Z39" s="784"/>
      <c r="AA39" s="784">
        <v>39</v>
      </c>
      <c r="AB39" s="784"/>
      <c r="AC39" s="784"/>
      <c r="AD39" s="784"/>
      <c r="AE39" s="785"/>
      <c r="AF39" s="786">
        <v>39</v>
      </c>
      <c r="AG39" s="787"/>
      <c r="AH39" s="787"/>
      <c r="AI39" s="787"/>
      <c r="AJ39" s="788"/>
      <c r="AK39" s="834">
        <v>43</v>
      </c>
      <c r="AL39" s="830"/>
      <c r="AM39" s="830"/>
      <c r="AN39" s="830"/>
      <c r="AO39" s="830"/>
      <c r="AP39" s="830">
        <v>353</v>
      </c>
      <c r="AQ39" s="830"/>
      <c r="AR39" s="830"/>
      <c r="AS39" s="830"/>
      <c r="AT39" s="830"/>
      <c r="AU39" s="831" t="s">
        <v>565</v>
      </c>
      <c r="AV39" s="831"/>
      <c r="AW39" s="831"/>
      <c r="AX39" s="831"/>
      <c r="AY39" s="831"/>
      <c r="AZ39" s="831" t="s">
        <v>565</v>
      </c>
      <c r="BA39" s="831"/>
      <c r="BB39" s="831"/>
      <c r="BC39" s="831"/>
      <c r="BD39" s="831"/>
      <c r="BE39" s="832" t="s">
        <v>404</v>
      </c>
      <c r="BF39" s="832"/>
      <c r="BG39" s="832"/>
      <c r="BH39" s="832"/>
      <c r="BI39" s="833"/>
      <c r="BJ39" s="249"/>
      <c r="BK39" s="249"/>
      <c r="BL39" s="249"/>
      <c r="BM39" s="249"/>
      <c r="BN39" s="249"/>
      <c r="BO39" s="240"/>
      <c r="BP39" s="240"/>
      <c r="BQ39" s="237">
        <v>33</v>
      </c>
      <c r="BR39" s="238"/>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7">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49"/>
      <c r="BK40" s="249"/>
      <c r="BL40" s="249"/>
      <c r="BM40" s="249"/>
      <c r="BN40" s="249"/>
      <c r="BO40" s="240"/>
      <c r="BP40" s="240"/>
      <c r="BQ40" s="237">
        <v>34</v>
      </c>
      <c r="BR40" s="238"/>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7">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49"/>
      <c r="BK41" s="249"/>
      <c r="BL41" s="249"/>
      <c r="BM41" s="249"/>
      <c r="BN41" s="249"/>
      <c r="BO41" s="240"/>
      <c r="BP41" s="240"/>
      <c r="BQ41" s="237">
        <v>35</v>
      </c>
      <c r="BR41" s="238"/>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7">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49"/>
      <c r="BK42" s="249"/>
      <c r="BL42" s="249"/>
      <c r="BM42" s="249"/>
      <c r="BN42" s="249"/>
      <c r="BO42" s="240"/>
      <c r="BP42" s="240"/>
      <c r="BQ42" s="237">
        <v>36</v>
      </c>
      <c r="BR42" s="238"/>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7">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49"/>
      <c r="BK43" s="249"/>
      <c r="BL43" s="249"/>
      <c r="BM43" s="249"/>
      <c r="BN43" s="249"/>
      <c r="BO43" s="240"/>
      <c r="BP43" s="240"/>
      <c r="BQ43" s="237">
        <v>37</v>
      </c>
      <c r="BR43" s="238"/>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7">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49"/>
      <c r="BK44" s="249"/>
      <c r="BL44" s="249"/>
      <c r="BM44" s="249"/>
      <c r="BN44" s="249"/>
      <c r="BO44" s="240"/>
      <c r="BP44" s="240"/>
      <c r="BQ44" s="237">
        <v>38</v>
      </c>
      <c r="BR44" s="238"/>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7">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49"/>
      <c r="BK45" s="249"/>
      <c r="BL45" s="249"/>
      <c r="BM45" s="249"/>
      <c r="BN45" s="249"/>
      <c r="BO45" s="240"/>
      <c r="BP45" s="240"/>
      <c r="BQ45" s="237">
        <v>39</v>
      </c>
      <c r="BR45" s="238"/>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7">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49"/>
      <c r="BK46" s="249"/>
      <c r="BL46" s="249"/>
      <c r="BM46" s="249"/>
      <c r="BN46" s="249"/>
      <c r="BO46" s="240"/>
      <c r="BP46" s="240"/>
      <c r="BQ46" s="237">
        <v>40</v>
      </c>
      <c r="BR46" s="238"/>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7">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49"/>
      <c r="BK47" s="249"/>
      <c r="BL47" s="249"/>
      <c r="BM47" s="249"/>
      <c r="BN47" s="249"/>
      <c r="BO47" s="240"/>
      <c r="BP47" s="240"/>
      <c r="BQ47" s="237">
        <v>41</v>
      </c>
      <c r="BR47" s="238"/>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7">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49"/>
      <c r="BK48" s="249"/>
      <c r="BL48" s="249"/>
      <c r="BM48" s="249"/>
      <c r="BN48" s="249"/>
      <c r="BO48" s="240"/>
      <c r="BP48" s="240"/>
      <c r="BQ48" s="237">
        <v>42</v>
      </c>
      <c r="BR48" s="238"/>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7">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49"/>
      <c r="BK49" s="249"/>
      <c r="BL49" s="249"/>
      <c r="BM49" s="249"/>
      <c r="BN49" s="249"/>
      <c r="BO49" s="240"/>
      <c r="BP49" s="240"/>
      <c r="BQ49" s="237">
        <v>43</v>
      </c>
      <c r="BR49" s="238"/>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7">
        <v>23</v>
      </c>
      <c r="B50" s="780"/>
      <c r="C50" s="781"/>
      <c r="D50" s="781"/>
      <c r="E50" s="781"/>
      <c r="F50" s="781"/>
      <c r="G50" s="781"/>
      <c r="H50" s="781"/>
      <c r="I50" s="781"/>
      <c r="J50" s="781"/>
      <c r="K50" s="781"/>
      <c r="L50" s="781"/>
      <c r="M50" s="781"/>
      <c r="N50" s="781"/>
      <c r="O50" s="781"/>
      <c r="P50" s="782"/>
      <c r="Q50" s="838"/>
      <c r="R50" s="839"/>
      <c r="S50" s="839"/>
      <c r="T50" s="839"/>
      <c r="U50" s="839"/>
      <c r="V50" s="839"/>
      <c r="W50" s="839"/>
      <c r="X50" s="839"/>
      <c r="Y50" s="839"/>
      <c r="Z50" s="839"/>
      <c r="AA50" s="839"/>
      <c r="AB50" s="839"/>
      <c r="AC50" s="839"/>
      <c r="AD50" s="839"/>
      <c r="AE50" s="840"/>
      <c r="AF50" s="786"/>
      <c r="AG50" s="787"/>
      <c r="AH50" s="787"/>
      <c r="AI50" s="787"/>
      <c r="AJ50" s="788"/>
      <c r="AK50" s="842"/>
      <c r="AL50" s="839"/>
      <c r="AM50" s="839"/>
      <c r="AN50" s="839"/>
      <c r="AO50" s="839"/>
      <c r="AP50" s="839"/>
      <c r="AQ50" s="839"/>
      <c r="AR50" s="839"/>
      <c r="AS50" s="839"/>
      <c r="AT50" s="839"/>
      <c r="AU50" s="839"/>
      <c r="AV50" s="839"/>
      <c r="AW50" s="839"/>
      <c r="AX50" s="839"/>
      <c r="AY50" s="839"/>
      <c r="AZ50" s="841"/>
      <c r="BA50" s="841"/>
      <c r="BB50" s="841"/>
      <c r="BC50" s="841"/>
      <c r="BD50" s="841"/>
      <c r="BE50" s="832"/>
      <c r="BF50" s="832"/>
      <c r="BG50" s="832"/>
      <c r="BH50" s="832"/>
      <c r="BI50" s="833"/>
      <c r="BJ50" s="249"/>
      <c r="BK50" s="249"/>
      <c r="BL50" s="249"/>
      <c r="BM50" s="249"/>
      <c r="BN50" s="249"/>
      <c r="BO50" s="240"/>
      <c r="BP50" s="240"/>
      <c r="BQ50" s="237">
        <v>44</v>
      </c>
      <c r="BR50" s="238"/>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7">
        <v>24</v>
      </c>
      <c r="B51" s="780"/>
      <c r="C51" s="781"/>
      <c r="D51" s="781"/>
      <c r="E51" s="781"/>
      <c r="F51" s="781"/>
      <c r="G51" s="781"/>
      <c r="H51" s="781"/>
      <c r="I51" s="781"/>
      <c r="J51" s="781"/>
      <c r="K51" s="781"/>
      <c r="L51" s="781"/>
      <c r="M51" s="781"/>
      <c r="N51" s="781"/>
      <c r="O51" s="781"/>
      <c r="P51" s="782"/>
      <c r="Q51" s="838"/>
      <c r="R51" s="839"/>
      <c r="S51" s="839"/>
      <c r="T51" s="839"/>
      <c r="U51" s="839"/>
      <c r="V51" s="839"/>
      <c r="W51" s="839"/>
      <c r="X51" s="839"/>
      <c r="Y51" s="839"/>
      <c r="Z51" s="839"/>
      <c r="AA51" s="839"/>
      <c r="AB51" s="839"/>
      <c r="AC51" s="839"/>
      <c r="AD51" s="839"/>
      <c r="AE51" s="840"/>
      <c r="AF51" s="786"/>
      <c r="AG51" s="787"/>
      <c r="AH51" s="787"/>
      <c r="AI51" s="787"/>
      <c r="AJ51" s="788"/>
      <c r="AK51" s="842"/>
      <c r="AL51" s="839"/>
      <c r="AM51" s="839"/>
      <c r="AN51" s="839"/>
      <c r="AO51" s="839"/>
      <c r="AP51" s="839"/>
      <c r="AQ51" s="839"/>
      <c r="AR51" s="839"/>
      <c r="AS51" s="839"/>
      <c r="AT51" s="839"/>
      <c r="AU51" s="839"/>
      <c r="AV51" s="839"/>
      <c r="AW51" s="839"/>
      <c r="AX51" s="839"/>
      <c r="AY51" s="839"/>
      <c r="AZ51" s="841"/>
      <c r="BA51" s="841"/>
      <c r="BB51" s="841"/>
      <c r="BC51" s="841"/>
      <c r="BD51" s="841"/>
      <c r="BE51" s="832"/>
      <c r="BF51" s="832"/>
      <c r="BG51" s="832"/>
      <c r="BH51" s="832"/>
      <c r="BI51" s="833"/>
      <c r="BJ51" s="249"/>
      <c r="BK51" s="249"/>
      <c r="BL51" s="249"/>
      <c r="BM51" s="249"/>
      <c r="BN51" s="249"/>
      <c r="BO51" s="240"/>
      <c r="BP51" s="240"/>
      <c r="BQ51" s="237">
        <v>45</v>
      </c>
      <c r="BR51" s="238"/>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7">
        <v>25</v>
      </c>
      <c r="B52" s="780"/>
      <c r="C52" s="781"/>
      <c r="D52" s="781"/>
      <c r="E52" s="781"/>
      <c r="F52" s="781"/>
      <c r="G52" s="781"/>
      <c r="H52" s="781"/>
      <c r="I52" s="781"/>
      <c r="J52" s="781"/>
      <c r="K52" s="781"/>
      <c r="L52" s="781"/>
      <c r="M52" s="781"/>
      <c r="N52" s="781"/>
      <c r="O52" s="781"/>
      <c r="P52" s="782"/>
      <c r="Q52" s="838"/>
      <c r="R52" s="839"/>
      <c r="S52" s="839"/>
      <c r="T52" s="839"/>
      <c r="U52" s="839"/>
      <c r="V52" s="839"/>
      <c r="W52" s="839"/>
      <c r="X52" s="839"/>
      <c r="Y52" s="839"/>
      <c r="Z52" s="839"/>
      <c r="AA52" s="839"/>
      <c r="AB52" s="839"/>
      <c r="AC52" s="839"/>
      <c r="AD52" s="839"/>
      <c r="AE52" s="840"/>
      <c r="AF52" s="786"/>
      <c r="AG52" s="787"/>
      <c r="AH52" s="787"/>
      <c r="AI52" s="787"/>
      <c r="AJ52" s="788"/>
      <c r="AK52" s="842"/>
      <c r="AL52" s="839"/>
      <c r="AM52" s="839"/>
      <c r="AN52" s="839"/>
      <c r="AO52" s="839"/>
      <c r="AP52" s="839"/>
      <c r="AQ52" s="839"/>
      <c r="AR52" s="839"/>
      <c r="AS52" s="839"/>
      <c r="AT52" s="839"/>
      <c r="AU52" s="839"/>
      <c r="AV52" s="839"/>
      <c r="AW52" s="839"/>
      <c r="AX52" s="839"/>
      <c r="AY52" s="839"/>
      <c r="AZ52" s="841"/>
      <c r="BA52" s="841"/>
      <c r="BB52" s="841"/>
      <c r="BC52" s="841"/>
      <c r="BD52" s="841"/>
      <c r="BE52" s="832"/>
      <c r="BF52" s="832"/>
      <c r="BG52" s="832"/>
      <c r="BH52" s="832"/>
      <c r="BI52" s="833"/>
      <c r="BJ52" s="249"/>
      <c r="BK52" s="249"/>
      <c r="BL52" s="249"/>
      <c r="BM52" s="249"/>
      <c r="BN52" s="249"/>
      <c r="BO52" s="240"/>
      <c r="BP52" s="240"/>
      <c r="BQ52" s="237">
        <v>46</v>
      </c>
      <c r="BR52" s="238"/>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7">
        <v>26</v>
      </c>
      <c r="B53" s="780"/>
      <c r="C53" s="781"/>
      <c r="D53" s="781"/>
      <c r="E53" s="781"/>
      <c r="F53" s="781"/>
      <c r="G53" s="781"/>
      <c r="H53" s="781"/>
      <c r="I53" s="781"/>
      <c r="J53" s="781"/>
      <c r="K53" s="781"/>
      <c r="L53" s="781"/>
      <c r="M53" s="781"/>
      <c r="N53" s="781"/>
      <c r="O53" s="781"/>
      <c r="P53" s="782"/>
      <c r="Q53" s="838"/>
      <c r="R53" s="839"/>
      <c r="S53" s="839"/>
      <c r="T53" s="839"/>
      <c r="U53" s="839"/>
      <c r="V53" s="839"/>
      <c r="W53" s="839"/>
      <c r="X53" s="839"/>
      <c r="Y53" s="839"/>
      <c r="Z53" s="839"/>
      <c r="AA53" s="839"/>
      <c r="AB53" s="839"/>
      <c r="AC53" s="839"/>
      <c r="AD53" s="839"/>
      <c r="AE53" s="840"/>
      <c r="AF53" s="786"/>
      <c r="AG53" s="787"/>
      <c r="AH53" s="787"/>
      <c r="AI53" s="787"/>
      <c r="AJ53" s="788"/>
      <c r="AK53" s="842"/>
      <c r="AL53" s="839"/>
      <c r="AM53" s="839"/>
      <c r="AN53" s="839"/>
      <c r="AO53" s="839"/>
      <c r="AP53" s="839"/>
      <c r="AQ53" s="839"/>
      <c r="AR53" s="839"/>
      <c r="AS53" s="839"/>
      <c r="AT53" s="839"/>
      <c r="AU53" s="839"/>
      <c r="AV53" s="839"/>
      <c r="AW53" s="839"/>
      <c r="AX53" s="839"/>
      <c r="AY53" s="839"/>
      <c r="AZ53" s="841"/>
      <c r="BA53" s="841"/>
      <c r="BB53" s="841"/>
      <c r="BC53" s="841"/>
      <c r="BD53" s="841"/>
      <c r="BE53" s="832"/>
      <c r="BF53" s="832"/>
      <c r="BG53" s="832"/>
      <c r="BH53" s="832"/>
      <c r="BI53" s="833"/>
      <c r="BJ53" s="249"/>
      <c r="BK53" s="249"/>
      <c r="BL53" s="249"/>
      <c r="BM53" s="249"/>
      <c r="BN53" s="249"/>
      <c r="BO53" s="240"/>
      <c r="BP53" s="240"/>
      <c r="BQ53" s="237">
        <v>47</v>
      </c>
      <c r="BR53" s="238"/>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7">
        <v>27</v>
      </c>
      <c r="B54" s="780"/>
      <c r="C54" s="781"/>
      <c r="D54" s="781"/>
      <c r="E54" s="781"/>
      <c r="F54" s="781"/>
      <c r="G54" s="781"/>
      <c r="H54" s="781"/>
      <c r="I54" s="781"/>
      <c r="J54" s="781"/>
      <c r="K54" s="781"/>
      <c r="L54" s="781"/>
      <c r="M54" s="781"/>
      <c r="N54" s="781"/>
      <c r="O54" s="781"/>
      <c r="P54" s="782"/>
      <c r="Q54" s="838"/>
      <c r="R54" s="839"/>
      <c r="S54" s="839"/>
      <c r="T54" s="839"/>
      <c r="U54" s="839"/>
      <c r="V54" s="839"/>
      <c r="W54" s="839"/>
      <c r="X54" s="839"/>
      <c r="Y54" s="839"/>
      <c r="Z54" s="839"/>
      <c r="AA54" s="839"/>
      <c r="AB54" s="839"/>
      <c r="AC54" s="839"/>
      <c r="AD54" s="839"/>
      <c r="AE54" s="840"/>
      <c r="AF54" s="786"/>
      <c r="AG54" s="787"/>
      <c r="AH54" s="787"/>
      <c r="AI54" s="787"/>
      <c r="AJ54" s="788"/>
      <c r="AK54" s="842"/>
      <c r="AL54" s="839"/>
      <c r="AM54" s="839"/>
      <c r="AN54" s="839"/>
      <c r="AO54" s="839"/>
      <c r="AP54" s="839"/>
      <c r="AQ54" s="839"/>
      <c r="AR54" s="839"/>
      <c r="AS54" s="839"/>
      <c r="AT54" s="839"/>
      <c r="AU54" s="839"/>
      <c r="AV54" s="839"/>
      <c r="AW54" s="839"/>
      <c r="AX54" s="839"/>
      <c r="AY54" s="839"/>
      <c r="AZ54" s="841"/>
      <c r="BA54" s="841"/>
      <c r="BB54" s="841"/>
      <c r="BC54" s="841"/>
      <c r="BD54" s="841"/>
      <c r="BE54" s="832"/>
      <c r="BF54" s="832"/>
      <c r="BG54" s="832"/>
      <c r="BH54" s="832"/>
      <c r="BI54" s="833"/>
      <c r="BJ54" s="249"/>
      <c r="BK54" s="249"/>
      <c r="BL54" s="249"/>
      <c r="BM54" s="249"/>
      <c r="BN54" s="249"/>
      <c r="BO54" s="240"/>
      <c r="BP54" s="240"/>
      <c r="BQ54" s="237">
        <v>48</v>
      </c>
      <c r="BR54" s="238"/>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7">
        <v>28</v>
      </c>
      <c r="B55" s="780"/>
      <c r="C55" s="781"/>
      <c r="D55" s="781"/>
      <c r="E55" s="781"/>
      <c r="F55" s="781"/>
      <c r="G55" s="781"/>
      <c r="H55" s="781"/>
      <c r="I55" s="781"/>
      <c r="J55" s="781"/>
      <c r="K55" s="781"/>
      <c r="L55" s="781"/>
      <c r="M55" s="781"/>
      <c r="N55" s="781"/>
      <c r="O55" s="781"/>
      <c r="P55" s="782"/>
      <c r="Q55" s="838"/>
      <c r="R55" s="839"/>
      <c r="S55" s="839"/>
      <c r="T55" s="839"/>
      <c r="U55" s="839"/>
      <c r="V55" s="839"/>
      <c r="W55" s="839"/>
      <c r="X55" s="839"/>
      <c r="Y55" s="839"/>
      <c r="Z55" s="839"/>
      <c r="AA55" s="839"/>
      <c r="AB55" s="839"/>
      <c r="AC55" s="839"/>
      <c r="AD55" s="839"/>
      <c r="AE55" s="840"/>
      <c r="AF55" s="786"/>
      <c r="AG55" s="787"/>
      <c r="AH55" s="787"/>
      <c r="AI55" s="787"/>
      <c r="AJ55" s="788"/>
      <c r="AK55" s="842"/>
      <c r="AL55" s="839"/>
      <c r="AM55" s="839"/>
      <c r="AN55" s="839"/>
      <c r="AO55" s="839"/>
      <c r="AP55" s="839"/>
      <c r="AQ55" s="839"/>
      <c r="AR55" s="839"/>
      <c r="AS55" s="839"/>
      <c r="AT55" s="839"/>
      <c r="AU55" s="839"/>
      <c r="AV55" s="839"/>
      <c r="AW55" s="839"/>
      <c r="AX55" s="839"/>
      <c r="AY55" s="839"/>
      <c r="AZ55" s="841"/>
      <c r="BA55" s="841"/>
      <c r="BB55" s="841"/>
      <c r="BC55" s="841"/>
      <c r="BD55" s="841"/>
      <c r="BE55" s="832"/>
      <c r="BF55" s="832"/>
      <c r="BG55" s="832"/>
      <c r="BH55" s="832"/>
      <c r="BI55" s="833"/>
      <c r="BJ55" s="249"/>
      <c r="BK55" s="249"/>
      <c r="BL55" s="249"/>
      <c r="BM55" s="249"/>
      <c r="BN55" s="249"/>
      <c r="BO55" s="240"/>
      <c r="BP55" s="240"/>
      <c r="BQ55" s="237">
        <v>49</v>
      </c>
      <c r="BR55" s="238"/>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7">
        <v>29</v>
      </c>
      <c r="B56" s="780"/>
      <c r="C56" s="781"/>
      <c r="D56" s="781"/>
      <c r="E56" s="781"/>
      <c r="F56" s="781"/>
      <c r="G56" s="781"/>
      <c r="H56" s="781"/>
      <c r="I56" s="781"/>
      <c r="J56" s="781"/>
      <c r="K56" s="781"/>
      <c r="L56" s="781"/>
      <c r="M56" s="781"/>
      <c r="N56" s="781"/>
      <c r="O56" s="781"/>
      <c r="P56" s="782"/>
      <c r="Q56" s="838"/>
      <c r="R56" s="839"/>
      <c r="S56" s="839"/>
      <c r="T56" s="839"/>
      <c r="U56" s="839"/>
      <c r="V56" s="839"/>
      <c r="W56" s="839"/>
      <c r="X56" s="839"/>
      <c r="Y56" s="839"/>
      <c r="Z56" s="839"/>
      <c r="AA56" s="839"/>
      <c r="AB56" s="839"/>
      <c r="AC56" s="839"/>
      <c r="AD56" s="839"/>
      <c r="AE56" s="840"/>
      <c r="AF56" s="786"/>
      <c r="AG56" s="787"/>
      <c r="AH56" s="787"/>
      <c r="AI56" s="787"/>
      <c r="AJ56" s="788"/>
      <c r="AK56" s="842"/>
      <c r="AL56" s="839"/>
      <c r="AM56" s="839"/>
      <c r="AN56" s="839"/>
      <c r="AO56" s="839"/>
      <c r="AP56" s="839"/>
      <c r="AQ56" s="839"/>
      <c r="AR56" s="839"/>
      <c r="AS56" s="839"/>
      <c r="AT56" s="839"/>
      <c r="AU56" s="839"/>
      <c r="AV56" s="839"/>
      <c r="AW56" s="839"/>
      <c r="AX56" s="839"/>
      <c r="AY56" s="839"/>
      <c r="AZ56" s="841"/>
      <c r="BA56" s="841"/>
      <c r="BB56" s="841"/>
      <c r="BC56" s="841"/>
      <c r="BD56" s="841"/>
      <c r="BE56" s="832"/>
      <c r="BF56" s="832"/>
      <c r="BG56" s="832"/>
      <c r="BH56" s="832"/>
      <c r="BI56" s="833"/>
      <c r="BJ56" s="249"/>
      <c r="BK56" s="249"/>
      <c r="BL56" s="249"/>
      <c r="BM56" s="249"/>
      <c r="BN56" s="249"/>
      <c r="BO56" s="240"/>
      <c r="BP56" s="240"/>
      <c r="BQ56" s="237">
        <v>50</v>
      </c>
      <c r="BR56" s="238"/>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7">
        <v>30</v>
      </c>
      <c r="B57" s="780"/>
      <c r="C57" s="781"/>
      <c r="D57" s="781"/>
      <c r="E57" s="781"/>
      <c r="F57" s="781"/>
      <c r="G57" s="781"/>
      <c r="H57" s="781"/>
      <c r="I57" s="781"/>
      <c r="J57" s="781"/>
      <c r="K57" s="781"/>
      <c r="L57" s="781"/>
      <c r="M57" s="781"/>
      <c r="N57" s="781"/>
      <c r="O57" s="781"/>
      <c r="P57" s="782"/>
      <c r="Q57" s="838"/>
      <c r="R57" s="839"/>
      <c r="S57" s="839"/>
      <c r="T57" s="839"/>
      <c r="U57" s="839"/>
      <c r="V57" s="839"/>
      <c r="W57" s="839"/>
      <c r="X57" s="839"/>
      <c r="Y57" s="839"/>
      <c r="Z57" s="839"/>
      <c r="AA57" s="839"/>
      <c r="AB57" s="839"/>
      <c r="AC57" s="839"/>
      <c r="AD57" s="839"/>
      <c r="AE57" s="840"/>
      <c r="AF57" s="786"/>
      <c r="AG57" s="787"/>
      <c r="AH57" s="787"/>
      <c r="AI57" s="787"/>
      <c r="AJ57" s="788"/>
      <c r="AK57" s="842"/>
      <c r="AL57" s="839"/>
      <c r="AM57" s="839"/>
      <c r="AN57" s="839"/>
      <c r="AO57" s="839"/>
      <c r="AP57" s="839"/>
      <c r="AQ57" s="839"/>
      <c r="AR57" s="839"/>
      <c r="AS57" s="839"/>
      <c r="AT57" s="839"/>
      <c r="AU57" s="839"/>
      <c r="AV57" s="839"/>
      <c r="AW57" s="839"/>
      <c r="AX57" s="839"/>
      <c r="AY57" s="839"/>
      <c r="AZ57" s="841"/>
      <c r="BA57" s="841"/>
      <c r="BB57" s="841"/>
      <c r="BC57" s="841"/>
      <c r="BD57" s="841"/>
      <c r="BE57" s="832"/>
      <c r="BF57" s="832"/>
      <c r="BG57" s="832"/>
      <c r="BH57" s="832"/>
      <c r="BI57" s="833"/>
      <c r="BJ57" s="249"/>
      <c r="BK57" s="249"/>
      <c r="BL57" s="249"/>
      <c r="BM57" s="249"/>
      <c r="BN57" s="249"/>
      <c r="BO57" s="240"/>
      <c r="BP57" s="240"/>
      <c r="BQ57" s="237">
        <v>51</v>
      </c>
      <c r="BR57" s="238"/>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7">
        <v>31</v>
      </c>
      <c r="B58" s="780"/>
      <c r="C58" s="781"/>
      <c r="D58" s="781"/>
      <c r="E58" s="781"/>
      <c r="F58" s="781"/>
      <c r="G58" s="781"/>
      <c r="H58" s="781"/>
      <c r="I58" s="781"/>
      <c r="J58" s="781"/>
      <c r="K58" s="781"/>
      <c r="L58" s="781"/>
      <c r="M58" s="781"/>
      <c r="N58" s="781"/>
      <c r="O58" s="781"/>
      <c r="P58" s="782"/>
      <c r="Q58" s="838"/>
      <c r="R58" s="839"/>
      <c r="S58" s="839"/>
      <c r="T58" s="839"/>
      <c r="U58" s="839"/>
      <c r="V58" s="839"/>
      <c r="W58" s="839"/>
      <c r="X58" s="839"/>
      <c r="Y58" s="839"/>
      <c r="Z58" s="839"/>
      <c r="AA58" s="839"/>
      <c r="AB58" s="839"/>
      <c r="AC58" s="839"/>
      <c r="AD58" s="839"/>
      <c r="AE58" s="840"/>
      <c r="AF58" s="786"/>
      <c r="AG58" s="787"/>
      <c r="AH58" s="787"/>
      <c r="AI58" s="787"/>
      <c r="AJ58" s="788"/>
      <c r="AK58" s="842"/>
      <c r="AL58" s="839"/>
      <c r="AM58" s="839"/>
      <c r="AN58" s="839"/>
      <c r="AO58" s="839"/>
      <c r="AP58" s="839"/>
      <c r="AQ58" s="839"/>
      <c r="AR58" s="839"/>
      <c r="AS58" s="839"/>
      <c r="AT58" s="839"/>
      <c r="AU58" s="839"/>
      <c r="AV58" s="839"/>
      <c r="AW58" s="839"/>
      <c r="AX58" s="839"/>
      <c r="AY58" s="839"/>
      <c r="AZ58" s="841"/>
      <c r="BA58" s="841"/>
      <c r="BB58" s="841"/>
      <c r="BC58" s="841"/>
      <c r="BD58" s="841"/>
      <c r="BE58" s="832"/>
      <c r="BF58" s="832"/>
      <c r="BG58" s="832"/>
      <c r="BH58" s="832"/>
      <c r="BI58" s="833"/>
      <c r="BJ58" s="249"/>
      <c r="BK58" s="249"/>
      <c r="BL58" s="249"/>
      <c r="BM58" s="249"/>
      <c r="BN58" s="249"/>
      <c r="BO58" s="240"/>
      <c r="BP58" s="240"/>
      <c r="BQ58" s="237">
        <v>52</v>
      </c>
      <c r="BR58" s="238"/>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7">
        <v>32</v>
      </c>
      <c r="B59" s="780"/>
      <c r="C59" s="781"/>
      <c r="D59" s="781"/>
      <c r="E59" s="781"/>
      <c r="F59" s="781"/>
      <c r="G59" s="781"/>
      <c r="H59" s="781"/>
      <c r="I59" s="781"/>
      <c r="J59" s="781"/>
      <c r="K59" s="781"/>
      <c r="L59" s="781"/>
      <c r="M59" s="781"/>
      <c r="N59" s="781"/>
      <c r="O59" s="781"/>
      <c r="P59" s="782"/>
      <c r="Q59" s="838"/>
      <c r="R59" s="839"/>
      <c r="S59" s="839"/>
      <c r="T59" s="839"/>
      <c r="U59" s="839"/>
      <c r="V59" s="839"/>
      <c r="W59" s="839"/>
      <c r="X59" s="839"/>
      <c r="Y59" s="839"/>
      <c r="Z59" s="839"/>
      <c r="AA59" s="839"/>
      <c r="AB59" s="839"/>
      <c r="AC59" s="839"/>
      <c r="AD59" s="839"/>
      <c r="AE59" s="840"/>
      <c r="AF59" s="786"/>
      <c r="AG59" s="787"/>
      <c r="AH59" s="787"/>
      <c r="AI59" s="787"/>
      <c r="AJ59" s="788"/>
      <c r="AK59" s="842"/>
      <c r="AL59" s="839"/>
      <c r="AM59" s="839"/>
      <c r="AN59" s="839"/>
      <c r="AO59" s="839"/>
      <c r="AP59" s="839"/>
      <c r="AQ59" s="839"/>
      <c r="AR59" s="839"/>
      <c r="AS59" s="839"/>
      <c r="AT59" s="839"/>
      <c r="AU59" s="839"/>
      <c r="AV59" s="839"/>
      <c r="AW59" s="839"/>
      <c r="AX59" s="839"/>
      <c r="AY59" s="839"/>
      <c r="AZ59" s="841"/>
      <c r="BA59" s="841"/>
      <c r="BB59" s="841"/>
      <c r="BC59" s="841"/>
      <c r="BD59" s="841"/>
      <c r="BE59" s="832"/>
      <c r="BF59" s="832"/>
      <c r="BG59" s="832"/>
      <c r="BH59" s="832"/>
      <c r="BI59" s="833"/>
      <c r="BJ59" s="249"/>
      <c r="BK59" s="249"/>
      <c r="BL59" s="249"/>
      <c r="BM59" s="249"/>
      <c r="BN59" s="249"/>
      <c r="BO59" s="240"/>
      <c r="BP59" s="240"/>
      <c r="BQ59" s="237">
        <v>53</v>
      </c>
      <c r="BR59" s="238"/>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7">
        <v>33</v>
      </c>
      <c r="B60" s="780"/>
      <c r="C60" s="781"/>
      <c r="D60" s="781"/>
      <c r="E60" s="781"/>
      <c r="F60" s="781"/>
      <c r="G60" s="781"/>
      <c r="H60" s="781"/>
      <c r="I60" s="781"/>
      <c r="J60" s="781"/>
      <c r="K60" s="781"/>
      <c r="L60" s="781"/>
      <c r="M60" s="781"/>
      <c r="N60" s="781"/>
      <c r="O60" s="781"/>
      <c r="P60" s="782"/>
      <c r="Q60" s="838"/>
      <c r="R60" s="839"/>
      <c r="S60" s="839"/>
      <c r="T60" s="839"/>
      <c r="U60" s="839"/>
      <c r="V60" s="839"/>
      <c r="W60" s="839"/>
      <c r="X60" s="839"/>
      <c r="Y60" s="839"/>
      <c r="Z60" s="839"/>
      <c r="AA60" s="839"/>
      <c r="AB60" s="839"/>
      <c r="AC60" s="839"/>
      <c r="AD60" s="839"/>
      <c r="AE60" s="840"/>
      <c r="AF60" s="786"/>
      <c r="AG60" s="787"/>
      <c r="AH60" s="787"/>
      <c r="AI60" s="787"/>
      <c r="AJ60" s="788"/>
      <c r="AK60" s="842"/>
      <c r="AL60" s="839"/>
      <c r="AM60" s="839"/>
      <c r="AN60" s="839"/>
      <c r="AO60" s="839"/>
      <c r="AP60" s="839"/>
      <c r="AQ60" s="839"/>
      <c r="AR60" s="839"/>
      <c r="AS60" s="839"/>
      <c r="AT60" s="839"/>
      <c r="AU60" s="839"/>
      <c r="AV60" s="839"/>
      <c r="AW60" s="839"/>
      <c r="AX60" s="839"/>
      <c r="AY60" s="839"/>
      <c r="AZ60" s="841"/>
      <c r="BA60" s="841"/>
      <c r="BB60" s="841"/>
      <c r="BC60" s="841"/>
      <c r="BD60" s="841"/>
      <c r="BE60" s="832"/>
      <c r="BF60" s="832"/>
      <c r="BG60" s="832"/>
      <c r="BH60" s="832"/>
      <c r="BI60" s="833"/>
      <c r="BJ60" s="249"/>
      <c r="BK60" s="249"/>
      <c r="BL60" s="249"/>
      <c r="BM60" s="249"/>
      <c r="BN60" s="249"/>
      <c r="BO60" s="240"/>
      <c r="BP60" s="240"/>
      <c r="BQ60" s="237">
        <v>54</v>
      </c>
      <c r="BR60" s="238"/>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7">
        <v>34</v>
      </c>
      <c r="B61" s="780"/>
      <c r="C61" s="781"/>
      <c r="D61" s="781"/>
      <c r="E61" s="781"/>
      <c r="F61" s="781"/>
      <c r="G61" s="781"/>
      <c r="H61" s="781"/>
      <c r="I61" s="781"/>
      <c r="J61" s="781"/>
      <c r="K61" s="781"/>
      <c r="L61" s="781"/>
      <c r="M61" s="781"/>
      <c r="N61" s="781"/>
      <c r="O61" s="781"/>
      <c r="P61" s="782"/>
      <c r="Q61" s="838"/>
      <c r="R61" s="839"/>
      <c r="S61" s="839"/>
      <c r="T61" s="839"/>
      <c r="U61" s="839"/>
      <c r="V61" s="839"/>
      <c r="W61" s="839"/>
      <c r="X61" s="839"/>
      <c r="Y61" s="839"/>
      <c r="Z61" s="839"/>
      <c r="AA61" s="839"/>
      <c r="AB61" s="839"/>
      <c r="AC61" s="839"/>
      <c r="AD61" s="839"/>
      <c r="AE61" s="840"/>
      <c r="AF61" s="786"/>
      <c r="AG61" s="787"/>
      <c r="AH61" s="787"/>
      <c r="AI61" s="787"/>
      <c r="AJ61" s="788"/>
      <c r="AK61" s="842"/>
      <c r="AL61" s="839"/>
      <c r="AM61" s="839"/>
      <c r="AN61" s="839"/>
      <c r="AO61" s="839"/>
      <c r="AP61" s="839"/>
      <c r="AQ61" s="839"/>
      <c r="AR61" s="839"/>
      <c r="AS61" s="839"/>
      <c r="AT61" s="839"/>
      <c r="AU61" s="839"/>
      <c r="AV61" s="839"/>
      <c r="AW61" s="839"/>
      <c r="AX61" s="839"/>
      <c r="AY61" s="839"/>
      <c r="AZ61" s="841"/>
      <c r="BA61" s="841"/>
      <c r="BB61" s="841"/>
      <c r="BC61" s="841"/>
      <c r="BD61" s="841"/>
      <c r="BE61" s="832"/>
      <c r="BF61" s="832"/>
      <c r="BG61" s="832"/>
      <c r="BH61" s="832"/>
      <c r="BI61" s="833"/>
      <c r="BJ61" s="249"/>
      <c r="BK61" s="249"/>
      <c r="BL61" s="249"/>
      <c r="BM61" s="249"/>
      <c r="BN61" s="249"/>
      <c r="BO61" s="240"/>
      <c r="BP61" s="240"/>
      <c r="BQ61" s="237">
        <v>55</v>
      </c>
      <c r="BR61" s="238"/>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7">
        <v>35</v>
      </c>
      <c r="B62" s="780"/>
      <c r="C62" s="781"/>
      <c r="D62" s="781"/>
      <c r="E62" s="781"/>
      <c r="F62" s="781"/>
      <c r="G62" s="781"/>
      <c r="H62" s="781"/>
      <c r="I62" s="781"/>
      <c r="J62" s="781"/>
      <c r="K62" s="781"/>
      <c r="L62" s="781"/>
      <c r="M62" s="781"/>
      <c r="N62" s="781"/>
      <c r="O62" s="781"/>
      <c r="P62" s="782"/>
      <c r="Q62" s="838"/>
      <c r="R62" s="839"/>
      <c r="S62" s="839"/>
      <c r="T62" s="839"/>
      <c r="U62" s="839"/>
      <c r="V62" s="839"/>
      <c r="W62" s="839"/>
      <c r="X62" s="839"/>
      <c r="Y62" s="839"/>
      <c r="Z62" s="839"/>
      <c r="AA62" s="839"/>
      <c r="AB62" s="839"/>
      <c r="AC62" s="839"/>
      <c r="AD62" s="839"/>
      <c r="AE62" s="840"/>
      <c r="AF62" s="786"/>
      <c r="AG62" s="787"/>
      <c r="AH62" s="787"/>
      <c r="AI62" s="787"/>
      <c r="AJ62" s="788"/>
      <c r="AK62" s="842"/>
      <c r="AL62" s="839"/>
      <c r="AM62" s="839"/>
      <c r="AN62" s="839"/>
      <c r="AO62" s="839"/>
      <c r="AP62" s="839"/>
      <c r="AQ62" s="839"/>
      <c r="AR62" s="839"/>
      <c r="AS62" s="839"/>
      <c r="AT62" s="839"/>
      <c r="AU62" s="839"/>
      <c r="AV62" s="839"/>
      <c r="AW62" s="839"/>
      <c r="AX62" s="839"/>
      <c r="AY62" s="839"/>
      <c r="AZ62" s="841"/>
      <c r="BA62" s="841"/>
      <c r="BB62" s="841"/>
      <c r="BC62" s="841"/>
      <c r="BD62" s="841"/>
      <c r="BE62" s="832"/>
      <c r="BF62" s="832"/>
      <c r="BG62" s="832"/>
      <c r="BH62" s="832"/>
      <c r="BI62" s="833"/>
      <c r="BJ62" s="850" t="s">
        <v>409</v>
      </c>
      <c r="BK62" s="806"/>
      <c r="BL62" s="806"/>
      <c r="BM62" s="806"/>
      <c r="BN62" s="807"/>
      <c r="BO62" s="240"/>
      <c r="BP62" s="240"/>
      <c r="BQ62" s="237">
        <v>56</v>
      </c>
      <c r="BR62" s="238"/>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39" t="s">
        <v>383</v>
      </c>
      <c r="B63" s="789" t="s">
        <v>410</v>
      </c>
      <c r="C63" s="790"/>
      <c r="D63" s="790"/>
      <c r="E63" s="790"/>
      <c r="F63" s="790"/>
      <c r="G63" s="790"/>
      <c r="H63" s="790"/>
      <c r="I63" s="790"/>
      <c r="J63" s="790"/>
      <c r="K63" s="790"/>
      <c r="L63" s="790"/>
      <c r="M63" s="790"/>
      <c r="N63" s="790"/>
      <c r="O63" s="790"/>
      <c r="P63" s="791"/>
      <c r="Q63" s="843"/>
      <c r="R63" s="844"/>
      <c r="S63" s="844"/>
      <c r="T63" s="844"/>
      <c r="U63" s="844"/>
      <c r="V63" s="844"/>
      <c r="W63" s="844"/>
      <c r="X63" s="844"/>
      <c r="Y63" s="844"/>
      <c r="Z63" s="844"/>
      <c r="AA63" s="844"/>
      <c r="AB63" s="844"/>
      <c r="AC63" s="844"/>
      <c r="AD63" s="844"/>
      <c r="AE63" s="845"/>
      <c r="AF63" s="846">
        <v>720</v>
      </c>
      <c r="AG63" s="847"/>
      <c r="AH63" s="847"/>
      <c r="AI63" s="847"/>
      <c r="AJ63" s="848"/>
      <c r="AK63" s="849"/>
      <c r="AL63" s="844"/>
      <c r="AM63" s="844"/>
      <c r="AN63" s="844"/>
      <c r="AO63" s="844"/>
      <c r="AP63" s="847">
        <v>2201</v>
      </c>
      <c r="AQ63" s="847"/>
      <c r="AR63" s="847"/>
      <c r="AS63" s="847"/>
      <c r="AT63" s="847"/>
      <c r="AU63" s="847">
        <v>1608</v>
      </c>
      <c r="AV63" s="847"/>
      <c r="AW63" s="847"/>
      <c r="AX63" s="847"/>
      <c r="AY63" s="847"/>
      <c r="AZ63" s="851"/>
      <c r="BA63" s="851"/>
      <c r="BB63" s="851"/>
      <c r="BC63" s="851"/>
      <c r="BD63" s="851"/>
      <c r="BE63" s="852"/>
      <c r="BF63" s="852"/>
      <c r="BG63" s="852"/>
      <c r="BH63" s="852"/>
      <c r="BI63" s="853"/>
      <c r="BJ63" s="854" t="s">
        <v>126</v>
      </c>
      <c r="BK63" s="855"/>
      <c r="BL63" s="855"/>
      <c r="BM63" s="855"/>
      <c r="BN63" s="856"/>
      <c r="BO63" s="240"/>
      <c r="BP63" s="240"/>
      <c r="BQ63" s="237">
        <v>57</v>
      </c>
      <c r="BR63" s="238"/>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49" t="s">
        <v>411</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0"/>
      <c r="BF65" s="240"/>
      <c r="BG65" s="240"/>
      <c r="BH65" s="240"/>
      <c r="BI65" s="240"/>
      <c r="BJ65" s="240"/>
      <c r="BK65" s="240"/>
      <c r="BL65" s="240"/>
      <c r="BM65" s="240"/>
      <c r="BN65" s="240"/>
      <c r="BO65" s="240"/>
      <c r="BP65" s="240"/>
      <c r="BQ65" s="237">
        <v>59</v>
      </c>
      <c r="BR65" s="238"/>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412</v>
      </c>
      <c r="B66" s="728"/>
      <c r="C66" s="728"/>
      <c r="D66" s="728"/>
      <c r="E66" s="728"/>
      <c r="F66" s="728"/>
      <c r="G66" s="728"/>
      <c r="H66" s="728"/>
      <c r="I66" s="728"/>
      <c r="J66" s="728"/>
      <c r="K66" s="728"/>
      <c r="L66" s="728"/>
      <c r="M66" s="728"/>
      <c r="N66" s="728"/>
      <c r="O66" s="728"/>
      <c r="P66" s="729"/>
      <c r="Q66" s="733" t="s">
        <v>387</v>
      </c>
      <c r="R66" s="734"/>
      <c r="S66" s="734"/>
      <c r="T66" s="734"/>
      <c r="U66" s="735"/>
      <c r="V66" s="733" t="s">
        <v>388</v>
      </c>
      <c r="W66" s="734"/>
      <c r="X66" s="734"/>
      <c r="Y66" s="734"/>
      <c r="Z66" s="735"/>
      <c r="AA66" s="733" t="s">
        <v>389</v>
      </c>
      <c r="AB66" s="734"/>
      <c r="AC66" s="734"/>
      <c r="AD66" s="734"/>
      <c r="AE66" s="735"/>
      <c r="AF66" s="857" t="s">
        <v>390</v>
      </c>
      <c r="AG66" s="815"/>
      <c r="AH66" s="815"/>
      <c r="AI66" s="815"/>
      <c r="AJ66" s="858"/>
      <c r="AK66" s="733" t="s">
        <v>391</v>
      </c>
      <c r="AL66" s="728"/>
      <c r="AM66" s="728"/>
      <c r="AN66" s="728"/>
      <c r="AO66" s="729"/>
      <c r="AP66" s="733" t="s">
        <v>392</v>
      </c>
      <c r="AQ66" s="734"/>
      <c r="AR66" s="734"/>
      <c r="AS66" s="734"/>
      <c r="AT66" s="735"/>
      <c r="AU66" s="733" t="s">
        <v>413</v>
      </c>
      <c r="AV66" s="734"/>
      <c r="AW66" s="734"/>
      <c r="AX66" s="734"/>
      <c r="AY66" s="735"/>
      <c r="AZ66" s="733" t="s">
        <v>369</v>
      </c>
      <c r="BA66" s="734"/>
      <c r="BB66" s="734"/>
      <c r="BC66" s="734"/>
      <c r="BD66" s="740"/>
      <c r="BE66" s="240"/>
      <c r="BF66" s="240"/>
      <c r="BG66" s="240"/>
      <c r="BH66" s="240"/>
      <c r="BI66" s="240"/>
      <c r="BJ66" s="240"/>
      <c r="BK66" s="240"/>
      <c r="BL66" s="240"/>
      <c r="BM66" s="240"/>
      <c r="BN66" s="240"/>
      <c r="BO66" s="240"/>
      <c r="BP66" s="240"/>
      <c r="BQ66" s="237">
        <v>60</v>
      </c>
      <c r="BR66" s="242"/>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18"/>
      <c r="AH67" s="818"/>
      <c r="AI67" s="818"/>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0"/>
      <c r="BF67" s="240"/>
      <c r="BG67" s="240"/>
      <c r="BH67" s="240"/>
      <c r="BI67" s="240"/>
      <c r="BJ67" s="240"/>
      <c r="BK67" s="240"/>
      <c r="BL67" s="240"/>
      <c r="BM67" s="240"/>
      <c r="BN67" s="240"/>
      <c r="BO67" s="240"/>
      <c r="BP67" s="240"/>
      <c r="BQ67" s="237">
        <v>61</v>
      </c>
      <c r="BR67" s="242"/>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c r="A68" s="235">
        <v>1</v>
      </c>
      <c r="B68" s="871" t="s">
        <v>567</v>
      </c>
      <c r="C68" s="872"/>
      <c r="D68" s="872"/>
      <c r="E68" s="872"/>
      <c r="F68" s="872"/>
      <c r="G68" s="872"/>
      <c r="H68" s="872"/>
      <c r="I68" s="872"/>
      <c r="J68" s="872"/>
      <c r="K68" s="872"/>
      <c r="L68" s="872"/>
      <c r="M68" s="872"/>
      <c r="N68" s="872"/>
      <c r="O68" s="872"/>
      <c r="P68" s="873"/>
      <c r="Q68" s="874">
        <v>8365</v>
      </c>
      <c r="R68" s="875"/>
      <c r="S68" s="875"/>
      <c r="T68" s="875"/>
      <c r="U68" s="875"/>
      <c r="V68" s="875">
        <v>7823</v>
      </c>
      <c r="W68" s="875"/>
      <c r="X68" s="875"/>
      <c r="Y68" s="875"/>
      <c r="Z68" s="875"/>
      <c r="AA68" s="875">
        <v>542</v>
      </c>
      <c r="AB68" s="875"/>
      <c r="AC68" s="875"/>
      <c r="AD68" s="875"/>
      <c r="AE68" s="875"/>
      <c r="AF68" s="875">
        <v>542</v>
      </c>
      <c r="AG68" s="875"/>
      <c r="AH68" s="875"/>
      <c r="AI68" s="875"/>
      <c r="AJ68" s="875"/>
      <c r="AK68" s="875">
        <v>3700</v>
      </c>
      <c r="AL68" s="875"/>
      <c r="AM68" s="875"/>
      <c r="AN68" s="875"/>
      <c r="AO68" s="875"/>
      <c r="AP68" s="830" t="s">
        <v>565</v>
      </c>
      <c r="AQ68" s="830"/>
      <c r="AR68" s="830"/>
      <c r="AS68" s="830"/>
      <c r="AT68" s="830"/>
      <c r="AU68" s="830" t="s">
        <v>565</v>
      </c>
      <c r="AV68" s="830"/>
      <c r="AW68" s="830"/>
      <c r="AX68" s="830"/>
      <c r="AY68" s="830"/>
      <c r="AZ68" s="869"/>
      <c r="BA68" s="869"/>
      <c r="BB68" s="869"/>
      <c r="BC68" s="869"/>
      <c r="BD68" s="870"/>
      <c r="BE68" s="240"/>
      <c r="BF68" s="240"/>
      <c r="BG68" s="240"/>
      <c r="BH68" s="240"/>
      <c r="BI68" s="240"/>
      <c r="BJ68" s="240"/>
      <c r="BK68" s="240"/>
      <c r="BL68" s="240"/>
      <c r="BM68" s="240"/>
      <c r="BN68" s="240"/>
      <c r="BO68" s="240"/>
      <c r="BP68" s="240"/>
      <c r="BQ68" s="237">
        <v>62</v>
      </c>
      <c r="BR68" s="242"/>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c r="A69" s="237">
        <v>2</v>
      </c>
      <c r="B69" s="876" t="s">
        <v>568</v>
      </c>
      <c r="C69" s="877"/>
      <c r="D69" s="877"/>
      <c r="E69" s="877"/>
      <c r="F69" s="877"/>
      <c r="G69" s="877"/>
      <c r="H69" s="877"/>
      <c r="I69" s="877"/>
      <c r="J69" s="877"/>
      <c r="K69" s="877"/>
      <c r="L69" s="877"/>
      <c r="M69" s="877"/>
      <c r="N69" s="877"/>
      <c r="O69" s="877"/>
      <c r="P69" s="878"/>
      <c r="Q69" s="879">
        <v>544</v>
      </c>
      <c r="R69" s="830"/>
      <c r="S69" s="830"/>
      <c r="T69" s="830"/>
      <c r="U69" s="830"/>
      <c r="V69" s="830">
        <v>542</v>
      </c>
      <c r="W69" s="830"/>
      <c r="X69" s="830"/>
      <c r="Y69" s="830"/>
      <c r="Z69" s="830"/>
      <c r="AA69" s="830">
        <v>2</v>
      </c>
      <c r="AB69" s="830"/>
      <c r="AC69" s="830"/>
      <c r="AD69" s="830"/>
      <c r="AE69" s="830"/>
      <c r="AF69" s="830">
        <v>2</v>
      </c>
      <c r="AG69" s="830"/>
      <c r="AH69" s="830"/>
      <c r="AI69" s="830"/>
      <c r="AJ69" s="830"/>
      <c r="AK69" s="830" t="s">
        <v>565</v>
      </c>
      <c r="AL69" s="830"/>
      <c r="AM69" s="830"/>
      <c r="AN69" s="830"/>
      <c r="AO69" s="830"/>
      <c r="AP69" s="830" t="s">
        <v>565</v>
      </c>
      <c r="AQ69" s="830"/>
      <c r="AR69" s="830"/>
      <c r="AS69" s="830"/>
      <c r="AT69" s="830"/>
      <c r="AU69" s="830" t="s">
        <v>565</v>
      </c>
      <c r="AV69" s="830"/>
      <c r="AW69" s="830"/>
      <c r="AX69" s="830"/>
      <c r="AY69" s="830"/>
      <c r="AZ69" s="832"/>
      <c r="BA69" s="832"/>
      <c r="BB69" s="832"/>
      <c r="BC69" s="832"/>
      <c r="BD69" s="833"/>
      <c r="BE69" s="240"/>
      <c r="BF69" s="240"/>
      <c r="BG69" s="240"/>
      <c r="BH69" s="240"/>
      <c r="BI69" s="240"/>
      <c r="BJ69" s="240"/>
      <c r="BK69" s="240"/>
      <c r="BL69" s="240"/>
      <c r="BM69" s="240"/>
      <c r="BN69" s="240"/>
      <c r="BO69" s="240"/>
      <c r="BP69" s="240"/>
      <c r="BQ69" s="237">
        <v>63</v>
      </c>
      <c r="BR69" s="242"/>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c r="A70" s="237">
        <v>3</v>
      </c>
      <c r="B70" s="876" t="s">
        <v>569</v>
      </c>
      <c r="C70" s="877"/>
      <c r="D70" s="877"/>
      <c r="E70" s="877"/>
      <c r="F70" s="877"/>
      <c r="G70" s="877"/>
      <c r="H70" s="877"/>
      <c r="I70" s="877"/>
      <c r="J70" s="877"/>
      <c r="K70" s="877"/>
      <c r="L70" s="877"/>
      <c r="M70" s="877"/>
      <c r="N70" s="877"/>
      <c r="O70" s="877"/>
      <c r="P70" s="878"/>
      <c r="Q70" s="879">
        <v>21</v>
      </c>
      <c r="R70" s="830"/>
      <c r="S70" s="830"/>
      <c r="T70" s="830"/>
      <c r="U70" s="830"/>
      <c r="V70" s="830">
        <v>18</v>
      </c>
      <c r="W70" s="830"/>
      <c r="X70" s="830"/>
      <c r="Y70" s="830"/>
      <c r="Z70" s="830"/>
      <c r="AA70" s="830">
        <v>2</v>
      </c>
      <c r="AB70" s="830"/>
      <c r="AC70" s="830"/>
      <c r="AD70" s="830"/>
      <c r="AE70" s="830"/>
      <c r="AF70" s="830">
        <v>2</v>
      </c>
      <c r="AG70" s="830"/>
      <c r="AH70" s="830"/>
      <c r="AI70" s="830"/>
      <c r="AJ70" s="830"/>
      <c r="AK70" s="830">
        <v>1</v>
      </c>
      <c r="AL70" s="830"/>
      <c r="AM70" s="830"/>
      <c r="AN70" s="830"/>
      <c r="AO70" s="830"/>
      <c r="AP70" s="830" t="s">
        <v>565</v>
      </c>
      <c r="AQ70" s="830"/>
      <c r="AR70" s="830"/>
      <c r="AS70" s="830"/>
      <c r="AT70" s="830"/>
      <c r="AU70" s="830" t="s">
        <v>565</v>
      </c>
      <c r="AV70" s="830"/>
      <c r="AW70" s="830"/>
      <c r="AX70" s="830"/>
      <c r="AY70" s="830"/>
      <c r="AZ70" s="832"/>
      <c r="BA70" s="832"/>
      <c r="BB70" s="832"/>
      <c r="BC70" s="832"/>
      <c r="BD70" s="833"/>
      <c r="BE70" s="240"/>
      <c r="BF70" s="240"/>
      <c r="BG70" s="240"/>
      <c r="BH70" s="240"/>
      <c r="BI70" s="240"/>
      <c r="BJ70" s="240"/>
      <c r="BK70" s="240"/>
      <c r="BL70" s="240"/>
      <c r="BM70" s="240"/>
      <c r="BN70" s="240"/>
      <c r="BO70" s="240"/>
      <c r="BP70" s="240"/>
      <c r="BQ70" s="237">
        <v>64</v>
      </c>
      <c r="BR70" s="242"/>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c r="A71" s="237">
        <v>4</v>
      </c>
      <c r="B71" s="876" t="s">
        <v>570</v>
      </c>
      <c r="C71" s="877"/>
      <c r="D71" s="877"/>
      <c r="E71" s="877"/>
      <c r="F71" s="877"/>
      <c r="G71" s="877"/>
      <c r="H71" s="877"/>
      <c r="I71" s="877"/>
      <c r="J71" s="877"/>
      <c r="K71" s="877"/>
      <c r="L71" s="877"/>
      <c r="M71" s="877"/>
      <c r="N71" s="877"/>
      <c r="O71" s="877"/>
      <c r="P71" s="878"/>
      <c r="Q71" s="879">
        <v>32</v>
      </c>
      <c r="R71" s="830"/>
      <c r="S71" s="830"/>
      <c r="T71" s="830"/>
      <c r="U71" s="830"/>
      <c r="V71" s="830">
        <v>31</v>
      </c>
      <c r="W71" s="830"/>
      <c r="X71" s="830"/>
      <c r="Y71" s="830"/>
      <c r="Z71" s="830"/>
      <c r="AA71" s="830">
        <v>2</v>
      </c>
      <c r="AB71" s="830"/>
      <c r="AC71" s="830"/>
      <c r="AD71" s="830"/>
      <c r="AE71" s="830"/>
      <c r="AF71" s="830">
        <v>2</v>
      </c>
      <c r="AG71" s="830"/>
      <c r="AH71" s="830"/>
      <c r="AI71" s="830"/>
      <c r="AJ71" s="830"/>
      <c r="AK71" s="830">
        <v>5</v>
      </c>
      <c r="AL71" s="830"/>
      <c r="AM71" s="830"/>
      <c r="AN71" s="830"/>
      <c r="AO71" s="830"/>
      <c r="AP71" s="830" t="s">
        <v>565</v>
      </c>
      <c r="AQ71" s="830"/>
      <c r="AR71" s="830"/>
      <c r="AS71" s="830"/>
      <c r="AT71" s="830"/>
      <c r="AU71" s="830" t="s">
        <v>565</v>
      </c>
      <c r="AV71" s="830"/>
      <c r="AW71" s="830"/>
      <c r="AX71" s="830"/>
      <c r="AY71" s="830"/>
      <c r="AZ71" s="832"/>
      <c r="BA71" s="832"/>
      <c r="BB71" s="832"/>
      <c r="BC71" s="832"/>
      <c r="BD71" s="833"/>
      <c r="BE71" s="240"/>
      <c r="BF71" s="240"/>
      <c r="BG71" s="240"/>
      <c r="BH71" s="240"/>
      <c r="BI71" s="240"/>
      <c r="BJ71" s="240"/>
      <c r="BK71" s="240"/>
      <c r="BL71" s="240"/>
      <c r="BM71" s="240"/>
      <c r="BN71" s="240"/>
      <c r="BO71" s="240"/>
      <c r="BP71" s="240"/>
      <c r="BQ71" s="237">
        <v>65</v>
      </c>
      <c r="BR71" s="242"/>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c r="A72" s="237">
        <v>5</v>
      </c>
      <c r="B72" s="876" t="s">
        <v>571</v>
      </c>
      <c r="C72" s="877"/>
      <c r="D72" s="877"/>
      <c r="E72" s="877"/>
      <c r="F72" s="877"/>
      <c r="G72" s="877"/>
      <c r="H72" s="877"/>
      <c r="I72" s="877"/>
      <c r="J72" s="877"/>
      <c r="K72" s="877"/>
      <c r="L72" s="877"/>
      <c r="M72" s="877"/>
      <c r="N72" s="877"/>
      <c r="O72" s="877"/>
      <c r="P72" s="878"/>
      <c r="Q72" s="879">
        <v>1</v>
      </c>
      <c r="R72" s="830"/>
      <c r="S72" s="830"/>
      <c r="T72" s="830"/>
      <c r="U72" s="830"/>
      <c r="V72" s="830">
        <v>0</v>
      </c>
      <c r="W72" s="830"/>
      <c r="X72" s="830"/>
      <c r="Y72" s="830"/>
      <c r="Z72" s="830"/>
      <c r="AA72" s="830">
        <v>0</v>
      </c>
      <c r="AB72" s="830"/>
      <c r="AC72" s="830"/>
      <c r="AD72" s="830"/>
      <c r="AE72" s="830"/>
      <c r="AF72" s="830">
        <v>0</v>
      </c>
      <c r="AG72" s="830"/>
      <c r="AH72" s="830"/>
      <c r="AI72" s="830"/>
      <c r="AJ72" s="830"/>
      <c r="AK72" s="830" t="s">
        <v>565</v>
      </c>
      <c r="AL72" s="830"/>
      <c r="AM72" s="830"/>
      <c r="AN72" s="830"/>
      <c r="AO72" s="830"/>
      <c r="AP72" s="830" t="s">
        <v>565</v>
      </c>
      <c r="AQ72" s="830"/>
      <c r="AR72" s="830"/>
      <c r="AS72" s="830"/>
      <c r="AT72" s="830"/>
      <c r="AU72" s="830" t="s">
        <v>565</v>
      </c>
      <c r="AV72" s="830"/>
      <c r="AW72" s="830"/>
      <c r="AX72" s="830"/>
      <c r="AY72" s="830"/>
      <c r="AZ72" s="832"/>
      <c r="BA72" s="832"/>
      <c r="BB72" s="832"/>
      <c r="BC72" s="832"/>
      <c r="BD72" s="833"/>
      <c r="BE72" s="240"/>
      <c r="BF72" s="240"/>
      <c r="BG72" s="240"/>
      <c r="BH72" s="240"/>
      <c r="BI72" s="240"/>
      <c r="BJ72" s="240"/>
      <c r="BK72" s="240"/>
      <c r="BL72" s="240"/>
      <c r="BM72" s="240"/>
      <c r="BN72" s="240"/>
      <c r="BO72" s="240"/>
      <c r="BP72" s="240"/>
      <c r="BQ72" s="237">
        <v>66</v>
      </c>
      <c r="BR72" s="242"/>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c r="A73" s="237">
        <v>6</v>
      </c>
      <c r="B73" s="876" t="s">
        <v>572</v>
      </c>
      <c r="C73" s="877"/>
      <c r="D73" s="877"/>
      <c r="E73" s="877"/>
      <c r="F73" s="877"/>
      <c r="G73" s="877"/>
      <c r="H73" s="877"/>
      <c r="I73" s="877"/>
      <c r="J73" s="877"/>
      <c r="K73" s="877"/>
      <c r="L73" s="877"/>
      <c r="M73" s="877"/>
      <c r="N73" s="877"/>
      <c r="O73" s="877"/>
      <c r="P73" s="878"/>
      <c r="Q73" s="879">
        <v>88</v>
      </c>
      <c r="R73" s="830"/>
      <c r="S73" s="830"/>
      <c r="T73" s="830"/>
      <c r="U73" s="830"/>
      <c r="V73" s="830">
        <v>88</v>
      </c>
      <c r="W73" s="830"/>
      <c r="X73" s="830"/>
      <c r="Y73" s="830"/>
      <c r="Z73" s="830"/>
      <c r="AA73" s="830" t="s">
        <v>565</v>
      </c>
      <c r="AB73" s="830"/>
      <c r="AC73" s="830"/>
      <c r="AD73" s="830"/>
      <c r="AE73" s="830"/>
      <c r="AF73" s="830" t="s">
        <v>565</v>
      </c>
      <c r="AG73" s="830"/>
      <c r="AH73" s="830"/>
      <c r="AI73" s="830"/>
      <c r="AJ73" s="830"/>
      <c r="AK73" s="830">
        <v>50</v>
      </c>
      <c r="AL73" s="830"/>
      <c r="AM73" s="830"/>
      <c r="AN73" s="830"/>
      <c r="AO73" s="830"/>
      <c r="AP73" s="830" t="s">
        <v>565</v>
      </c>
      <c r="AQ73" s="830"/>
      <c r="AR73" s="830"/>
      <c r="AS73" s="830"/>
      <c r="AT73" s="830"/>
      <c r="AU73" s="830" t="s">
        <v>565</v>
      </c>
      <c r="AV73" s="830"/>
      <c r="AW73" s="830"/>
      <c r="AX73" s="830"/>
      <c r="AY73" s="830"/>
      <c r="AZ73" s="832"/>
      <c r="BA73" s="832"/>
      <c r="BB73" s="832"/>
      <c r="BC73" s="832"/>
      <c r="BD73" s="833"/>
      <c r="BE73" s="240"/>
      <c r="BF73" s="240"/>
      <c r="BG73" s="240"/>
      <c r="BH73" s="240"/>
      <c r="BI73" s="240"/>
      <c r="BJ73" s="240"/>
      <c r="BK73" s="240"/>
      <c r="BL73" s="240"/>
      <c r="BM73" s="240"/>
      <c r="BN73" s="240"/>
      <c r="BO73" s="240"/>
      <c r="BP73" s="240"/>
      <c r="BQ73" s="237">
        <v>67</v>
      </c>
      <c r="BR73" s="242"/>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c r="A74" s="237">
        <v>7</v>
      </c>
      <c r="B74" s="876" t="s">
        <v>573</v>
      </c>
      <c r="C74" s="877"/>
      <c r="D74" s="877"/>
      <c r="E74" s="877"/>
      <c r="F74" s="877"/>
      <c r="G74" s="877"/>
      <c r="H74" s="877"/>
      <c r="I74" s="877"/>
      <c r="J74" s="877"/>
      <c r="K74" s="877"/>
      <c r="L74" s="877"/>
      <c r="M74" s="877"/>
      <c r="N74" s="877"/>
      <c r="O74" s="877"/>
      <c r="P74" s="878"/>
      <c r="Q74" s="879">
        <v>161</v>
      </c>
      <c r="R74" s="830"/>
      <c r="S74" s="830"/>
      <c r="T74" s="830"/>
      <c r="U74" s="830"/>
      <c r="V74" s="830">
        <v>99</v>
      </c>
      <c r="W74" s="830"/>
      <c r="X74" s="830"/>
      <c r="Y74" s="830"/>
      <c r="Z74" s="830"/>
      <c r="AA74" s="830">
        <v>62</v>
      </c>
      <c r="AB74" s="830"/>
      <c r="AC74" s="830"/>
      <c r="AD74" s="830"/>
      <c r="AE74" s="830"/>
      <c r="AF74" s="830">
        <v>62</v>
      </c>
      <c r="AG74" s="830"/>
      <c r="AH74" s="830"/>
      <c r="AI74" s="830"/>
      <c r="AJ74" s="830"/>
      <c r="AK74" s="830" t="s">
        <v>565</v>
      </c>
      <c r="AL74" s="830"/>
      <c r="AM74" s="830"/>
      <c r="AN74" s="830"/>
      <c r="AO74" s="830"/>
      <c r="AP74" s="830" t="s">
        <v>565</v>
      </c>
      <c r="AQ74" s="830"/>
      <c r="AR74" s="830"/>
      <c r="AS74" s="830"/>
      <c r="AT74" s="830"/>
      <c r="AU74" s="830" t="s">
        <v>565</v>
      </c>
      <c r="AV74" s="830"/>
      <c r="AW74" s="830"/>
      <c r="AX74" s="830"/>
      <c r="AY74" s="830"/>
      <c r="AZ74" s="832"/>
      <c r="BA74" s="832"/>
      <c r="BB74" s="832"/>
      <c r="BC74" s="832"/>
      <c r="BD74" s="833"/>
      <c r="BE74" s="240"/>
      <c r="BF74" s="240"/>
      <c r="BG74" s="240"/>
      <c r="BH74" s="240"/>
      <c r="BI74" s="240"/>
      <c r="BJ74" s="240"/>
      <c r="BK74" s="240"/>
      <c r="BL74" s="240"/>
      <c r="BM74" s="240"/>
      <c r="BN74" s="240"/>
      <c r="BO74" s="240"/>
      <c r="BP74" s="240"/>
      <c r="BQ74" s="237">
        <v>68</v>
      </c>
      <c r="BR74" s="242"/>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c r="A75" s="237">
        <v>8</v>
      </c>
      <c r="B75" s="876" t="s">
        <v>574</v>
      </c>
      <c r="C75" s="877"/>
      <c r="D75" s="877"/>
      <c r="E75" s="877"/>
      <c r="F75" s="877"/>
      <c r="G75" s="877"/>
      <c r="H75" s="877"/>
      <c r="I75" s="877"/>
      <c r="J75" s="877"/>
      <c r="K75" s="877"/>
      <c r="L75" s="877"/>
      <c r="M75" s="877"/>
      <c r="N75" s="877"/>
      <c r="O75" s="877"/>
      <c r="P75" s="878"/>
      <c r="Q75" s="880">
        <v>86</v>
      </c>
      <c r="R75" s="881"/>
      <c r="S75" s="881"/>
      <c r="T75" s="881"/>
      <c r="U75" s="834"/>
      <c r="V75" s="882">
        <v>68</v>
      </c>
      <c r="W75" s="881"/>
      <c r="X75" s="881"/>
      <c r="Y75" s="881"/>
      <c r="Z75" s="834"/>
      <c r="AA75" s="882">
        <v>18</v>
      </c>
      <c r="AB75" s="881"/>
      <c r="AC75" s="881"/>
      <c r="AD75" s="881"/>
      <c r="AE75" s="834"/>
      <c r="AF75" s="882">
        <v>18</v>
      </c>
      <c r="AG75" s="881"/>
      <c r="AH75" s="881"/>
      <c r="AI75" s="881"/>
      <c r="AJ75" s="834"/>
      <c r="AK75" s="830" t="s">
        <v>565</v>
      </c>
      <c r="AL75" s="830"/>
      <c r="AM75" s="830"/>
      <c r="AN75" s="830"/>
      <c r="AO75" s="830"/>
      <c r="AP75" s="830" t="s">
        <v>565</v>
      </c>
      <c r="AQ75" s="830"/>
      <c r="AR75" s="830"/>
      <c r="AS75" s="830"/>
      <c r="AT75" s="830"/>
      <c r="AU75" s="830" t="s">
        <v>565</v>
      </c>
      <c r="AV75" s="830"/>
      <c r="AW75" s="830"/>
      <c r="AX75" s="830"/>
      <c r="AY75" s="830"/>
      <c r="AZ75" s="832"/>
      <c r="BA75" s="832"/>
      <c r="BB75" s="832"/>
      <c r="BC75" s="832"/>
      <c r="BD75" s="833"/>
      <c r="BE75" s="240"/>
      <c r="BF75" s="240"/>
      <c r="BG75" s="240"/>
      <c r="BH75" s="240"/>
      <c r="BI75" s="240"/>
      <c r="BJ75" s="240"/>
      <c r="BK75" s="240"/>
      <c r="BL75" s="240"/>
      <c r="BM75" s="240"/>
      <c r="BN75" s="240"/>
      <c r="BO75" s="240"/>
      <c r="BP75" s="240"/>
      <c r="BQ75" s="237">
        <v>69</v>
      </c>
      <c r="BR75" s="242"/>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c r="A76" s="237">
        <v>9</v>
      </c>
      <c r="B76" s="876" t="s">
        <v>575</v>
      </c>
      <c r="C76" s="877"/>
      <c r="D76" s="877"/>
      <c r="E76" s="877"/>
      <c r="F76" s="877"/>
      <c r="G76" s="877"/>
      <c r="H76" s="877"/>
      <c r="I76" s="877"/>
      <c r="J76" s="877"/>
      <c r="K76" s="877"/>
      <c r="L76" s="877"/>
      <c r="M76" s="877"/>
      <c r="N76" s="877"/>
      <c r="O76" s="877"/>
      <c r="P76" s="878"/>
      <c r="Q76" s="880">
        <v>225614</v>
      </c>
      <c r="R76" s="881"/>
      <c r="S76" s="881"/>
      <c r="T76" s="881"/>
      <c r="U76" s="834"/>
      <c r="V76" s="882">
        <v>216457</v>
      </c>
      <c r="W76" s="881"/>
      <c r="X76" s="881"/>
      <c r="Y76" s="881"/>
      <c r="Z76" s="834"/>
      <c r="AA76" s="882">
        <v>9156</v>
      </c>
      <c r="AB76" s="881"/>
      <c r="AC76" s="881"/>
      <c r="AD76" s="881"/>
      <c r="AE76" s="834"/>
      <c r="AF76" s="882">
        <v>9156</v>
      </c>
      <c r="AG76" s="881"/>
      <c r="AH76" s="881"/>
      <c r="AI76" s="881"/>
      <c r="AJ76" s="834"/>
      <c r="AK76" s="830" t="s">
        <v>565</v>
      </c>
      <c r="AL76" s="830"/>
      <c r="AM76" s="830"/>
      <c r="AN76" s="830"/>
      <c r="AO76" s="830"/>
      <c r="AP76" s="830" t="s">
        <v>565</v>
      </c>
      <c r="AQ76" s="830"/>
      <c r="AR76" s="830"/>
      <c r="AS76" s="830"/>
      <c r="AT76" s="830"/>
      <c r="AU76" s="830" t="s">
        <v>565</v>
      </c>
      <c r="AV76" s="830"/>
      <c r="AW76" s="830"/>
      <c r="AX76" s="830"/>
      <c r="AY76" s="830"/>
      <c r="AZ76" s="832"/>
      <c r="BA76" s="832"/>
      <c r="BB76" s="832"/>
      <c r="BC76" s="832"/>
      <c r="BD76" s="833"/>
      <c r="BE76" s="240"/>
      <c r="BF76" s="240"/>
      <c r="BG76" s="240"/>
      <c r="BH76" s="240"/>
      <c r="BI76" s="240"/>
      <c r="BJ76" s="240"/>
      <c r="BK76" s="240"/>
      <c r="BL76" s="240"/>
      <c r="BM76" s="240"/>
      <c r="BN76" s="240"/>
      <c r="BO76" s="240"/>
      <c r="BP76" s="240"/>
      <c r="BQ76" s="237">
        <v>70</v>
      </c>
      <c r="BR76" s="242"/>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c r="A77" s="237">
        <v>10</v>
      </c>
      <c r="B77" s="876"/>
      <c r="C77" s="877"/>
      <c r="D77" s="877"/>
      <c r="E77" s="877"/>
      <c r="F77" s="877"/>
      <c r="G77" s="877"/>
      <c r="H77" s="877"/>
      <c r="I77" s="877"/>
      <c r="J77" s="877"/>
      <c r="K77" s="877"/>
      <c r="L77" s="877"/>
      <c r="M77" s="877"/>
      <c r="N77" s="877"/>
      <c r="O77" s="877"/>
      <c r="P77" s="878"/>
      <c r="Q77" s="880"/>
      <c r="R77" s="881"/>
      <c r="S77" s="881"/>
      <c r="T77" s="881"/>
      <c r="U77" s="834"/>
      <c r="V77" s="882"/>
      <c r="W77" s="881"/>
      <c r="X77" s="881"/>
      <c r="Y77" s="881"/>
      <c r="Z77" s="834"/>
      <c r="AA77" s="882"/>
      <c r="AB77" s="881"/>
      <c r="AC77" s="881"/>
      <c r="AD77" s="881"/>
      <c r="AE77" s="834"/>
      <c r="AF77" s="882"/>
      <c r="AG77" s="881"/>
      <c r="AH77" s="881"/>
      <c r="AI77" s="881"/>
      <c r="AJ77" s="834"/>
      <c r="AK77" s="882"/>
      <c r="AL77" s="881"/>
      <c r="AM77" s="881"/>
      <c r="AN77" s="881"/>
      <c r="AO77" s="834"/>
      <c r="AP77" s="882"/>
      <c r="AQ77" s="881"/>
      <c r="AR77" s="881"/>
      <c r="AS77" s="881"/>
      <c r="AT77" s="834"/>
      <c r="AU77" s="882"/>
      <c r="AV77" s="881"/>
      <c r="AW77" s="881"/>
      <c r="AX77" s="881"/>
      <c r="AY77" s="834"/>
      <c r="AZ77" s="832"/>
      <c r="BA77" s="832"/>
      <c r="BB77" s="832"/>
      <c r="BC77" s="832"/>
      <c r="BD77" s="833"/>
      <c r="BE77" s="240"/>
      <c r="BF77" s="240"/>
      <c r="BG77" s="240"/>
      <c r="BH77" s="240"/>
      <c r="BI77" s="240"/>
      <c r="BJ77" s="240"/>
      <c r="BK77" s="240"/>
      <c r="BL77" s="240"/>
      <c r="BM77" s="240"/>
      <c r="BN77" s="240"/>
      <c r="BO77" s="240"/>
      <c r="BP77" s="240"/>
      <c r="BQ77" s="237">
        <v>71</v>
      </c>
      <c r="BR77" s="242"/>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c r="A78" s="237">
        <v>11</v>
      </c>
      <c r="B78" s="876"/>
      <c r="C78" s="877"/>
      <c r="D78" s="877"/>
      <c r="E78" s="877"/>
      <c r="F78" s="877"/>
      <c r="G78" s="877"/>
      <c r="H78" s="877"/>
      <c r="I78" s="877"/>
      <c r="J78" s="877"/>
      <c r="K78" s="877"/>
      <c r="L78" s="877"/>
      <c r="M78" s="877"/>
      <c r="N78" s="877"/>
      <c r="O78" s="877"/>
      <c r="P78" s="878"/>
      <c r="Q78" s="879"/>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0"/>
      <c r="BF78" s="240"/>
      <c r="BG78" s="240"/>
      <c r="BH78" s="240"/>
      <c r="BI78" s="240"/>
      <c r="BJ78" s="230"/>
      <c r="BK78" s="230"/>
      <c r="BL78" s="230"/>
      <c r="BM78" s="230"/>
      <c r="BN78" s="230"/>
      <c r="BO78" s="240"/>
      <c r="BP78" s="240"/>
      <c r="BQ78" s="237">
        <v>72</v>
      </c>
      <c r="BR78" s="242"/>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c r="A79" s="237">
        <v>12</v>
      </c>
      <c r="B79" s="876"/>
      <c r="C79" s="877"/>
      <c r="D79" s="877"/>
      <c r="E79" s="877"/>
      <c r="F79" s="877"/>
      <c r="G79" s="877"/>
      <c r="H79" s="877"/>
      <c r="I79" s="877"/>
      <c r="J79" s="877"/>
      <c r="K79" s="877"/>
      <c r="L79" s="877"/>
      <c r="M79" s="877"/>
      <c r="N79" s="877"/>
      <c r="O79" s="877"/>
      <c r="P79" s="878"/>
      <c r="Q79" s="879"/>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0"/>
      <c r="BF79" s="240"/>
      <c r="BG79" s="240"/>
      <c r="BH79" s="240"/>
      <c r="BI79" s="240"/>
      <c r="BJ79" s="230"/>
      <c r="BK79" s="230"/>
      <c r="BL79" s="230"/>
      <c r="BM79" s="230"/>
      <c r="BN79" s="230"/>
      <c r="BO79" s="240"/>
      <c r="BP79" s="240"/>
      <c r="BQ79" s="237">
        <v>73</v>
      </c>
      <c r="BR79" s="242"/>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c r="A80" s="237">
        <v>13</v>
      </c>
      <c r="B80" s="876"/>
      <c r="C80" s="877"/>
      <c r="D80" s="877"/>
      <c r="E80" s="877"/>
      <c r="F80" s="877"/>
      <c r="G80" s="877"/>
      <c r="H80" s="877"/>
      <c r="I80" s="877"/>
      <c r="J80" s="877"/>
      <c r="K80" s="877"/>
      <c r="L80" s="877"/>
      <c r="M80" s="877"/>
      <c r="N80" s="877"/>
      <c r="O80" s="877"/>
      <c r="P80" s="878"/>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0"/>
      <c r="BF80" s="240"/>
      <c r="BG80" s="240"/>
      <c r="BH80" s="240"/>
      <c r="BI80" s="240"/>
      <c r="BJ80" s="240"/>
      <c r="BK80" s="240"/>
      <c r="BL80" s="240"/>
      <c r="BM80" s="240"/>
      <c r="BN80" s="240"/>
      <c r="BO80" s="240"/>
      <c r="BP80" s="240"/>
      <c r="BQ80" s="237">
        <v>74</v>
      </c>
      <c r="BR80" s="242"/>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c r="A81" s="237">
        <v>14</v>
      </c>
      <c r="B81" s="876"/>
      <c r="C81" s="877"/>
      <c r="D81" s="877"/>
      <c r="E81" s="877"/>
      <c r="F81" s="877"/>
      <c r="G81" s="877"/>
      <c r="H81" s="877"/>
      <c r="I81" s="877"/>
      <c r="J81" s="877"/>
      <c r="K81" s="877"/>
      <c r="L81" s="877"/>
      <c r="M81" s="877"/>
      <c r="N81" s="877"/>
      <c r="O81" s="877"/>
      <c r="P81" s="878"/>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0"/>
      <c r="BF81" s="240"/>
      <c r="BG81" s="240"/>
      <c r="BH81" s="240"/>
      <c r="BI81" s="240"/>
      <c r="BJ81" s="240"/>
      <c r="BK81" s="240"/>
      <c r="BL81" s="240"/>
      <c r="BM81" s="240"/>
      <c r="BN81" s="240"/>
      <c r="BO81" s="240"/>
      <c r="BP81" s="240"/>
      <c r="BQ81" s="237">
        <v>75</v>
      </c>
      <c r="BR81" s="242"/>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c r="A82" s="237">
        <v>15</v>
      </c>
      <c r="B82" s="876"/>
      <c r="C82" s="877"/>
      <c r="D82" s="877"/>
      <c r="E82" s="877"/>
      <c r="F82" s="877"/>
      <c r="G82" s="877"/>
      <c r="H82" s="877"/>
      <c r="I82" s="877"/>
      <c r="J82" s="877"/>
      <c r="K82" s="877"/>
      <c r="L82" s="877"/>
      <c r="M82" s="877"/>
      <c r="N82" s="877"/>
      <c r="O82" s="877"/>
      <c r="P82" s="878"/>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0"/>
      <c r="BF82" s="240"/>
      <c r="BG82" s="240"/>
      <c r="BH82" s="240"/>
      <c r="BI82" s="240"/>
      <c r="BJ82" s="240"/>
      <c r="BK82" s="240"/>
      <c r="BL82" s="240"/>
      <c r="BM82" s="240"/>
      <c r="BN82" s="240"/>
      <c r="BO82" s="240"/>
      <c r="BP82" s="240"/>
      <c r="BQ82" s="237">
        <v>76</v>
      </c>
      <c r="BR82" s="242"/>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c r="A83" s="237">
        <v>16</v>
      </c>
      <c r="B83" s="876"/>
      <c r="C83" s="877"/>
      <c r="D83" s="877"/>
      <c r="E83" s="877"/>
      <c r="F83" s="877"/>
      <c r="G83" s="877"/>
      <c r="H83" s="877"/>
      <c r="I83" s="877"/>
      <c r="J83" s="877"/>
      <c r="K83" s="877"/>
      <c r="L83" s="877"/>
      <c r="M83" s="877"/>
      <c r="N83" s="877"/>
      <c r="O83" s="877"/>
      <c r="P83" s="878"/>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0"/>
      <c r="BF83" s="240"/>
      <c r="BG83" s="240"/>
      <c r="BH83" s="240"/>
      <c r="BI83" s="240"/>
      <c r="BJ83" s="240"/>
      <c r="BK83" s="240"/>
      <c r="BL83" s="240"/>
      <c r="BM83" s="240"/>
      <c r="BN83" s="240"/>
      <c r="BO83" s="240"/>
      <c r="BP83" s="240"/>
      <c r="BQ83" s="237">
        <v>77</v>
      </c>
      <c r="BR83" s="242"/>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c r="A84" s="237">
        <v>17</v>
      </c>
      <c r="B84" s="876"/>
      <c r="C84" s="877"/>
      <c r="D84" s="877"/>
      <c r="E84" s="877"/>
      <c r="F84" s="877"/>
      <c r="G84" s="877"/>
      <c r="H84" s="877"/>
      <c r="I84" s="877"/>
      <c r="J84" s="877"/>
      <c r="K84" s="877"/>
      <c r="L84" s="877"/>
      <c r="M84" s="877"/>
      <c r="N84" s="877"/>
      <c r="O84" s="877"/>
      <c r="P84" s="878"/>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0"/>
      <c r="BF84" s="240"/>
      <c r="BG84" s="240"/>
      <c r="BH84" s="240"/>
      <c r="BI84" s="240"/>
      <c r="BJ84" s="240"/>
      <c r="BK84" s="240"/>
      <c r="BL84" s="240"/>
      <c r="BM84" s="240"/>
      <c r="BN84" s="240"/>
      <c r="BO84" s="240"/>
      <c r="BP84" s="240"/>
      <c r="BQ84" s="237">
        <v>78</v>
      </c>
      <c r="BR84" s="242"/>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c r="A85" s="237">
        <v>18</v>
      </c>
      <c r="B85" s="876"/>
      <c r="C85" s="877"/>
      <c r="D85" s="877"/>
      <c r="E85" s="877"/>
      <c r="F85" s="877"/>
      <c r="G85" s="877"/>
      <c r="H85" s="877"/>
      <c r="I85" s="877"/>
      <c r="J85" s="877"/>
      <c r="K85" s="877"/>
      <c r="L85" s="877"/>
      <c r="M85" s="877"/>
      <c r="N85" s="877"/>
      <c r="O85" s="877"/>
      <c r="P85" s="878"/>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0"/>
      <c r="BF85" s="240"/>
      <c r="BG85" s="240"/>
      <c r="BH85" s="240"/>
      <c r="BI85" s="240"/>
      <c r="BJ85" s="240"/>
      <c r="BK85" s="240"/>
      <c r="BL85" s="240"/>
      <c r="BM85" s="240"/>
      <c r="BN85" s="240"/>
      <c r="BO85" s="240"/>
      <c r="BP85" s="240"/>
      <c r="BQ85" s="237">
        <v>79</v>
      </c>
      <c r="BR85" s="242"/>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c r="A86" s="237">
        <v>19</v>
      </c>
      <c r="B86" s="876"/>
      <c r="C86" s="877"/>
      <c r="D86" s="877"/>
      <c r="E86" s="877"/>
      <c r="F86" s="877"/>
      <c r="G86" s="877"/>
      <c r="H86" s="877"/>
      <c r="I86" s="877"/>
      <c r="J86" s="877"/>
      <c r="K86" s="877"/>
      <c r="L86" s="877"/>
      <c r="M86" s="877"/>
      <c r="N86" s="877"/>
      <c r="O86" s="877"/>
      <c r="P86" s="878"/>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0"/>
      <c r="BF86" s="240"/>
      <c r="BG86" s="240"/>
      <c r="BH86" s="240"/>
      <c r="BI86" s="240"/>
      <c r="BJ86" s="240"/>
      <c r="BK86" s="240"/>
      <c r="BL86" s="240"/>
      <c r="BM86" s="240"/>
      <c r="BN86" s="240"/>
      <c r="BO86" s="240"/>
      <c r="BP86" s="240"/>
      <c r="BQ86" s="237">
        <v>80</v>
      </c>
      <c r="BR86" s="242"/>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c r="A87" s="243">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0"/>
      <c r="BF87" s="240"/>
      <c r="BG87" s="240"/>
      <c r="BH87" s="240"/>
      <c r="BI87" s="240"/>
      <c r="BJ87" s="240"/>
      <c r="BK87" s="240"/>
      <c r="BL87" s="240"/>
      <c r="BM87" s="240"/>
      <c r="BN87" s="240"/>
      <c r="BO87" s="240"/>
      <c r="BP87" s="240"/>
      <c r="BQ87" s="237">
        <v>81</v>
      </c>
      <c r="BR87" s="242"/>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c r="A88" s="239" t="s">
        <v>383</v>
      </c>
      <c r="B88" s="789" t="s">
        <v>414</v>
      </c>
      <c r="C88" s="790"/>
      <c r="D88" s="790"/>
      <c r="E88" s="790"/>
      <c r="F88" s="790"/>
      <c r="G88" s="790"/>
      <c r="H88" s="790"/>
      <c r="I88" s="790"/>
      <c r="J88" s="790"/>
      <c r="K88" s="790"/>
      <c r="L88" s="790"/>
      <c r="M88" s="790"/>
      <c r="N88" s="790"/>
      <c r="O88" s="790"/>
      <c r="P88" s="791"/>
      <c r="Q88" s="843"/>
      <c r="R88" s="844"/>
      <c r="S88" s="844"/>
      <c r="T88" s="844"/>
      <c r="U88" s="844"/>
      <c r="V88" s="844"/>
      <c r="W88" s="844"/>
      <c r="X88" s="844"/>
      <c r="Y88" s="844"/>
      <c r="Z88" s="844"/>
      <c r="AA88" s="844"/>
      <c r="AB88" s="844"/>
      <c r="AC88" s="844"/>
      <c r="AD88" s="844"/>
      <c r="AE88" s="844"/>
      <c r="AF88" s="847">
        <v>9784</v>
      </c>
      <c r="AG88" s="847"/>
      <c r="AH88" s="847"/>
      <c r="AI88" s="847"/>
      <c r="AJ88" s="847"/>
      <c r="AK88" s="844"/>
      <c r="AL88" s="844"/>
      <c r="AM88" s="844"/>
      <c r="AN88" s="844"/>
      <c r="AO88" s="844"/>
      <c r="AP88" s="847" t="s">
        <v>581</v>
      </c>
      <c r="AQ88" s="847"/>
      <c r="AR88" s="847"/>
      <c r="AS88" s="847"/>
      <c r="AT88" s="847"/>
      <c r="AU88" s="847" t="s">
        <v>581</v>
      </c>
      <c r="AV88" s="847"/>
      <c r="AW88" s="847"/>
      <c r="AX88" s="847"/>
      <c r="AY88" s="847"/>
      <c r="AZ88" s="852"/>
      <c r="BA88" s="852"/>
      <c r="BB88" s="852"/>
      <c r="BC88" s="852"/>
      <c r="BD88" s="853"/>
      <c r="BE88" s="240"/>
      <c r="BF88" s="240"/>
      <c r="BG88" s="240"/>
      <c r="BH88" s="240"/>
      <c r="BI88" s="240"/>
      <c r="BJ88" s="240"/>
      <c r="BK88" s="240"/>
      <c r="BL88" s="240"/>
      <c r="BM88" s="240"/>
      <c r="BN88" s="240"/>
      <c r="BO88" s="240"/>
      <c r="BP88" s="240"/>
      <c r="BQ88" s="237">
        <v>82</v>
      </c>
      <c r="BR88" s="242"/>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383</v>
      </c>
      <c r="BR102" s="789" t="s">
        <v>415</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14</v>
      </c>
      <c r="CS102" s="855"/>
      <c r="CT102" s="855"/>
      <c r="CU102" s="855"/>
      <c r="CV102" s="894"/>
      <c r="CW102" s="847" t="s">
        <v>581</v>
      </c>
      <c r="CX102" s="847"/>
      <c r="CY102" s="847"/>
      <c r="CZ102" s="847"/>
      <c r="DA102" s="847"/>
      <c r="DB102" s="893">
        <v>24</v>
      </c>
      <c r="DC102" s="855"/>
      <c r="DD102" s="855"/>
      <c r="DE102" s="855"/>
      <c r="DF102" s="894"/>
      <c r="DG102" s="847" t="s">
        <v>581</v>
      </c>
      <c r="DH102" s="847"/>
      <c r="DI102" s="847"/>
      <c r="DJ102" s="847"/>
      <c r="DK102" s="847"/>
      <c r="DL102" s="847" t="s">
        <v>581</v>
      </c>
      <c r="DM102" s="847"/>
      <c r="DN102" s="847"/>
      <c r="DO102" s="847"/>
      <c r="DP102" s="847"/>
      <c r="DQ102" s="847" t="s">
        <v>581</v>
      </c>
      <c r="DR102" s="847"/>
      <c r="DS102" s="847"/>
      <c r="DT102" s="847"/>
      <c r="DU102" s="847"/>
      <c r="DV102" s="789"/>
      <c r="DW102" s="790"/>
      <c r="DX102" s="790"/>
      <c r="DY102" s="790"/>
      <c r="DZ102" s="917"/>
      <c r="EA102" s="230"/>
    </row>
    <row r="103" spans="1:131" ht="26.25" customHeight="1">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8" t="s">
        <v>416</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9" t="s">
        <v>417</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8" t="s">
        <v>418</v>
      </c>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48" t="s">
        <v>419</v>
      </c>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row>
    <row r="108" spans="1:131" s="230" customFormat="1" ht="26.25" customHeight="1">
      <c r="A108" s="920" t="s">
        <v>420</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421</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c r="A109" s="915" t="s">
        <v>422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423</v>
      </c>
      <c r="AB109" s="896"/>
      <c r="AC109" s="896"/>
      <c r="AD109" s="896"/>
      <c r="AE109" s="897"/>
      <c r="AF109" s="895" t="s">
        <v>424</v>
      </c>
      <c r="AG109" s="896"/>
      <c r="AH109" s="896"/>
      <c r="AI109" s="896"/>
      <c r="AJ109" s="897"/>
      <c r="AK109" s="895" t="s">
        <v>299</v>
      </c>
      <c r="AL109" s="896"/>
      <c r="AM109" s="896"/>
      <c r="AN109" s="896"/>
      <c r="AO109" s="897"/>
      <c r="AP109" s="895" t="s">
        <v>425</v>
      </c>
      <c r="AQ109" s="896"/>
      <c r="AR109" s="896"/>
      <c r="AS109" s="896"/>
      <c r="AT109" s="898"/>
      <c r="AU109" s="915" t="s">
        <v>422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423</v>
      </c>
      <c r="BR109" s="896"/>
      <c r="BS109" s="896"/>
      <c r="BT109" s="896"/>
      <c r="BU109" s="897"/>
      <c r="BV109" s="895" t="s">
        <v>424</v>
      </c>
      <c r="BW109" s="896"/>
      <c r="BX109" s="896"/>
      <c r="BY109" s="896"/>
      <c r="BZ109" s="897"/>
      <c r="CA109" s="895" t="s">
        <v>299</v>
      </c>
      <c r="CB109" s="896"/>
      <c r="CC109" s="896"/>
      <c r="CD109" s="896"/>
      <c r="CE109" s="897"/>
      <c r="CF109" s="916" t="s">
        <v>425</v>
      </c>
      <c r="CG109" s="916"/>
      <c r="CH109" s="916"/>
      <c r="CI109" s="916"/>
      <c r="CJ109" s="916"/>
      <c r="CK109" s="895" t="s">
        <v>426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423</v>
      </c>
      <c r="DH109" s="896"/>
      <c r="DI109" s="896"/>
      <c r="DJ109" s="896"/>
      <c r="DK109" s="897"/>
      <c r="DL109" s="895" t="s">
        <v>424</v>
      </c>
      <c r="DM109" s="896"/>
      <c r="DN109" s="896"/>
      <c r="DO109" s="896"/>
      <c r="DP109" s="897"/>
      <c r="DQ109" s="895" t="s">
        <v>299</v>
      </c>
      <c r="DR109" s="896"/>
      <c r="DS109" s="896"/>
      <c r="DT109" s="896"/>
      <c r="DU109" s="897"/>
      <c r="DV109" s="895" t="s">
        <v>425</v>
      </c>
      <c r="DW109" s="896"/>
      <c r="DX109" s="896"/>
      <c r="DY109" s="896"/>
      <c r="DZ109" s="898"/>
    </row>
    <row r="110" spans="1:131" s="230" customFormat="1" ht="26.25" customHeight="1">
      <c r="A110" s="899" t="s">
        <v>427</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1235223</v>
      </c>
      <c r="AB110" s="903"/>
      <c r="AC110" s="903"/>
      <c r="AD110" s="903"/>
      <c r="AE110" s="904"/>
      <c r="AF110" s="905">
        <v>1173304</v>
      </c>
      <c r="AG110" s="903"/>
      <c r="AH110" s="903"/>
      <c r="AI110" s="903"/>
      <c r="AJ110" s="904"/>
      <c r="AK110" s="905">
        <v>1187570</v>
      </c>
      <c r="AL110" s="903"/>
      <c r="AM110" s="903"/>
      <c r="AN110" s="903"/>
      <c r="AO110" s="904"/>
      <c r="AP110" s="906">
        <v>37.799999999999997</v>
      </c>
      <c r="AQ110" s="907"/>
      <c r="AR110" s="907"/>
      <c r="AS110" s="907"/>
      <c r="AT110" s="908"/>
      <c r="AU110" s="909" t="s">
        <v>73</v>
      </c>
      <c r="AV110" s="910"/>
      <c r="AW110" s="910"/>
      <c r="AX110" s="910"/>
      <c r="AY110" s="910"/>
      <c r="AZ110" s="932" t="s">
        <v>428</v>
      </c>
      <c r="BA110" s="900"/>
      <c r="BB110" s="900"/>
      <c r="BC110" s="900"/>
      <c r="BD110" s="900"/>
      <c r="BE110" s="900"/>
      <c r="BF110" s="900"/>
      <c r="BG110" s="900"/>
      <c r="BH110" s="900"/>
      <c r="BI110" s="900"/>
      <c r="BJ110" s="900"/>
      <c r="BK110" s="900"/>
      <c r="BL110" s="900"/>
      <c r="BM110" s="900"/>
      <c r="BN110" s="900"/>
      <c r="BO110" s="900"/>
      <c r="BP110" s="901"/>
      <c r="BQ110" s="933">
        <v>9980764</v>
      </c>
      <c r="BR110" s="934"/>
      <c r="BS110" s="934"/>
      <c r="BT110" s="934"/>
      <c r="BU110" s="934"/>
      <c r="BV110" s="934">
        <v>9776928</v>
      </c>
      <c r="BW110" s="934"/>
      <c r="BX110" s="934"/>
      <c r="BY110" s="934"/>
      <c r="BZ110" s="934"/>
      <c r="CA110" s="934">
        <v>9004016</v>
      </c>
      <c r="CB110" s="934"/>
      <c r="CC110" s="934"/>
      <c r="CD110" s="934"/>
      <c r="CE110" s="934"/>
      <c r="CF110" s="947">
        <v>286.7</v>
      </c>
      <c r="CG110" s="948"/>
      <c r="CH110" s="948"/>
      <c r="CI110" s="948"/>
      <c r="CJ110" s="948"/>
      <c r="CK110" s="949" t="s">
        <v>429</v>
      </c>
      <c r="CL110" s="950"/>
      <c r="CM110" s="932" t="s">
        <v>430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126</v>
      </c>
      <c r="DH110" s="934"/>
      <c r="DI110" s="934"/>
      <c r="DJ110" s="934"/>
      <c r="DK110" s="934"/>
      <c r="DL110" s="934" t="s">
        <v>126</v>
      </c>
      <c r="DM110" s="934"/>
      <c r="DN110" s="934"/>
      <c r="DO110" s="934"/>
      <c r="DP110" s="934"/>
      <c r="DQ110" s="934" t="s">
        <v>126</v>
      </c>
      <c r="DR110" s="934"/>
      <c r="DS110" s="934"/>
      <c r="DT110" s="934"/>
      <c r="DU110" s="934"/>
      <c r="DV110" s="935" t="s">
        <v>126</v>
      </c>
      <c r="DW110" s="935"/>
      <c r="DX110" s="935"/>
      <c r="DY110" s="935"/>
      <c r="DZ110" s="936"/>
    </row>
    <row r="111" spans="1:131" s="230" customFormat="1" ht="26.25" customHeight="1">
      <c r="A111" s="937" t="s">
        <v>431</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126</v>
      </c>
      <c r="AB111" s="941"/>
      <c r="AC111" s="941"/>
      <c r="AD111" s="941"/>
      <c r="AE111" s="942"/>
      <c r="AF111" s="943" t="s">
        <v>126</v>
      </c>
      <c r="AG111" s="941"/>
      <c r="AH111" s="941"/>
      <c r="AI111" s="941"/>
      <c r="AJ111" s="942"/>
      <c r="AK111" s="943" t="s">
        <v>126</v>
      </c>
      <c r="AL111" s="941"/>
      <c r="AM111" s="941"/>
      <c r="AN111" s="941"/>
      <c r="AO111" s="942"/>
      <c r="AP111" s="944" t="s">
        <v>126</v>
      </c>
      <c r="AQ111" s="945"/>
      <c r="AR111" s="945"/>
      <c r="AS111" s="945"/>
      <c r="AT111" s="946"/>
      <c r="AU111" s="911"/>
      <c r="AV111" s="912"/>
      <c r="AW111" s="912"/>
      <c r="AX111" s="912"/>
      <c r="AY111" s="912"/>
      <c r="AZ111" s="925" t="s">
        <v>432</v>
      </c>
      <c r="BA111" s="926"/>
      <c r="BB111" s="926"/>
      <c r="BC111" s="926"/>
      <c r="BD111" s="926"/>
      <c r="BE111" s="926"/>
      <c r="BF111" s="926"/>
      <c r="BG111" s="926"/>
      <c r="BH111" s="926"/>
      <c r="BI111" s="926"/>
      <c r="BJ111" s="926"/>
      <c r="BK111" s="926"/>
      <c r="BL111" s="926"/>
      <c r="BM111" s="926"/>
      <c r="BN111" s="926"/>
      <c r="BO111" s="926"/>
      <c r="BP111" s="927"/>
      <c r="BQ111" s="928" t="s">
        <v>126</v>
      </c>
      <c r="BR111" s="929"/>
      <c r="BS111" s="929"/>
      <c r="BT111" s="929"/>
      <c r="BU111" s="929"/>
      <c r="BV111" s="929" t="s">
        <v>126</v>
      </c>
      <c r="BW111" s="929"/>
      <c r="BX111" s="929"/>
      <c r="BY111" s="929"/>
      <c r="BZ111" s="929"/>
      <c r="CA111" s="929" t="s">
        <v>126</v>
      </c>
      <c r="CB111" s="929"/>
      <c r="CC111" s="929"/>
      <c r="CD111" s="929"/>
      <c r="CE111" s="929"/>
      <c r="CF111" s="923" t="s">
        <v>126</v>
      </c>
      <c r="CG111" s="924"/>
      <c r="CH111" s="924"/>
      <c r="CI111" s="924"/>
      <c r="CJ111" s="924"/>
      <c r="CK111" s="951"/>
      <c r="CL111" s="952"/>
      <c r="CM111" s="925" t="s">
        <v>433</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126</v>
      </c>
      <c r="DH111" s="929"/>
      <c r="DI111" s="929"/>
      <c r="DJ111" s="929"/>
      <c r="DK111" s="929"/>
      <c r="DL111" s="929" t="s">
        <v>126</v>
      </c>
      <c r="DM111" s="929"/>
      <c r="DN111" s="929"/>
      <c r="DO111" s="929"/>
      <c r="DP111" s="929"/>
      <c r="DQ111" s="929" t="s">
        <v>126</v>
      </c>
      <c r="DR111" s="929"/>
      <c r="DS111" s="929"/>
      <c r="DT111" s="929"/>
      <c r="DU111" s="929"/>
      <c r="DV111" s="930" t="s">
        <v>126</v>
      </c>
      <c r="DW111" s="930"/>
      <c r="DX111" s="930"/>
      <c r="DY111" s="930"/>
      <c r="DZ111" s="931"/>
    </row>
    <row r="112" spans="1:131" s="230" customFormat="1" ht="26.25" customHeight="1">
      <c r="A112" s="955" t="s">
        <v>434</v>
      </c>
      <c r="B112" s="956"/>
      <c r="C112" s="926" t="s">
        <v>435</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126</v>
      </c>
      <c r="AB112" s="962"/>
      <c r="AC112" s="962"/>
      <c r="AD112" s="962"/>
      <c r="AE112" s="963"/>
      <c r="AF112" s="964" t="s">
        <v>126</v>
      </c>
      <c r="AG112" s="962"/>
      <c r="AH112" s="962"/>
      <c r="AI112" s="962"/>
      <c r="AJ112" s="963"/>
      <c r="AK112" s="964" t="s">
        <v>126</v>
      </c>
      <c r="AL112" s="962"/>
      <c r="AM112" s="962"/>
      <c r="AN112" s="962"/>
      <c r="AO112" s="963"/>
      <c r="AP112" s="965" t="s">
        <v>126</v>
      </c>
      <c r="AQ112" s="966"/>
      <c r="AR112" s="966"/>
      <c r="AS112" s="966"/>
      <c r="AT112" s="967"/>
      <c r="AU112" s="911"/>
      <c r="AV112" s="912"/>
      <c r="AW112" s="912"/>
      <c r="AX112" s="912"/>
      <c r="AY112" s="912"/>
      <c r="AZ112" s="925" t="s">
        <v>436</v>
      </c>
      <c r="BA112" s="926"/>
      <c r="BB112" s="926"/>
      <c r="BC112" s="926"/>
      <c r="BD112" s="926"/>
      <c r="BE112" s="926"/>
      <c r="BF112" s="926"/>
      <c r="BG112" s="926"/>
      <c r="BH112" s="926"/>
      <c r="BI112" s="926"/>
      <c r="BJ112" s="926"/>
      <c r="BK112" s="926"/>
      <c r="BL112" s="926"/>
      <c r="BM112" s="926"/>
      <c r="BN112" s="926"/>
      <c r="BO112" s="926"/>
      <c r="BP112" s="927"/>
      <c r="BQ112" s="928">
        <v>1970851</v>
      </c>
      <c r="BR112" s="929"/>
      <c r="BS112" s="929"/>
      <c r="BT112" s="929"/>
      <c r="BU112" s="929"/>
      <c r="BV112" s="929">
        <v>1816791</v>
      </c>
      <c r="BW112" s="929"/>
      <c r="BX112" s="929"/>
      <c r="BY112" s="929"/>
      <c r="BZ112" s="929"/>
      <c r="CA112" s="929">
        <v>1649651</v>
      </c>
      <c r="CB112" s="929"/>
      <c r="CC112" s="929"/>
      <c r="CD112" s="929"/>
      <c r="CE112" s="929"/>
      <c r="CF112" s="923">
        <v>52.5</v>
      </c>
      <c r="CG112" s="924"/>
      <c r="CH112" s="924"/>
      <c r="CI112" s="924"/>
      <c r="CJ112" s="924"/>
      <c r="CK112" s="951"/>
      <c r="CL112" s="952"/>
      <c r="CM112" s="925" t="s">
        <v>437</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126</v>
      </c>
      <c r="DH112" s="929"/>
      <c r="DI112" s="929"/>
      <c r="DJ112" s="929"/>
      <c r="DK112" s="929"/>
      <c r="DL112" s="929" t="s">
        <v>126</v>
      </c>
      <c r="DM112" s="929"/>
      <c r="DN112" s="929"/>
      <c r="DO112" s="929"/>
      <c r="DP112" s="929"/>
      <c r="DQ112" s="929" t="s">
        <v>126</v>
      </c>
      <c r="DR112" s="929"/>
      <c r="DS112" s="929"/>
      <c r="DT112" s="929"/>
      <c r="DU112" s="929"/>
      <c r="DV112" s="930" t="s">
        <v>126</v>
      </c>
      <c r="DW112" s="930"/>
      <c r="DX112" s="930"/>
      <c r="DY112" s="930"/>
      <c r="DZ112" s="931"/>
    </row>
    <row r="113" spans="1:130" s="230" customFormat="1" ht="26.25" customHeight="1">
      <c r="A113" s="957"/>
      <c r="B113" s="958"/>
      <c r="C113" s="926" t="s">
        <v>438</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255448</v>
      </c>
      <c r="AB113" s="941"/>
      <c r="AC113" s="941"/>
      <c r="AD113" s="941"/>
      <c r="AE113" s="942"/>
      <c r="AF113" s="943">
        <v>264764</v>
      </c>
      <c r="AG113" s="941"/>
      <c r="AH113" s="941"/>
      <c r="AI113" s="941"/>
      <c r="AJ113" s="942"/>
      <c r="AK113" s="943">
        <v>248077</v>
      </c>
      <c r="AL113" s="941"/>
      <c r="AM113" s="941"/>
      <c r="AN113" s="941"/>
      <c r="AO113" s="942"/>
      <c r="AP113" s="944">
        <v>7.9</v>
      </c>
      <c r="AQ113" s="945"/>
      <c r="AR113" s="945"/>
      <c r="AS113" s="945"/>
      <c r="AT113" s="946"/>
      <c r="AU113" s="911"/>
      <c r="AV113" s="912"/>
      <c r="AW113" s="912"/>
      <c r="AX113" s="912"/>
      <c r="AY113" s="912"/>
      <c r="AZ113" s="925" t="s">
        <v>439</v>
      </c>
      <c r="BA113" s="926"/>
      <c r="BB113" s="926"/>
      <c r="BC113" s="926"/>
      <c r="BD113" s="926"/>
      <c r="BE113" s="926"/>
      <c r="BF113" s="926"/>
      <c r="BG113" s="926"/>
      <c r="BH113" s="926"/>
      <c r="BI113" s="926"/>
      <c r="BJ113" s="926"/>
      <c r="BK113" s="926"/>
      <c r="BL113" s="926"/>
      <c r="BM113" s="926"/>
      <c r="BN113" s="926"/>
      <c r="BO113" s="926"/>
      <c r="BP113" s="927"/>
      <c r="BQ113" s="928" t="s">
        <v>126</v>
      </c>
      <c r="BR113" s="929"/>
      <c r="BS113" s="929"/>
      <c r="BT113" s="929"/>
      <c r="BU113" s="929"/>
      <c r="BV113" s="929" t="s">
        <v>126</v>
      </c>
      <c r="BW113" s="929"/>
      <c r="BX113" s="929"/>
      <c r="BY113" s="929"/>
      <c r="BZ113" s="929"/>
      <c r="CA113" s="929" t="s">
        <v>126</v>
      </c>
      <c r="CB113" s="929"/>
      <c r="CC113" s="929"/>
      <c r="CD113" s="929"/>
      <c r="CE113" s="929"/>
      <c r="CF113" s="923" t="s">
        <v>126</v>
      </c>
      <c r="CG113" s="924"/>
      <c r="CH113" s="924"/>
      <c r="CI113" s="924"/>
      <c r="CJ113" s="924"/>
      <c r="CK113" s="951"/>
      <c r="CL113" s="952"/>
      <c r="CM113" s="925" t="s">
        <v>440</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126</v>
      </c>
      <c r="DH113" s="962"/>
      <c r="DI113" s="962"/>
      <c r="DJ113" s="962"/>
      <c r="DK113" s="963"/>
      <c r="DL113" s="964" t="s">
        <v>126</v>
      </c>
      <c r="DM113" s="962"/>
      <c r="DN113" s="962"/>
      <c r="DO113" s="962"/>
      <c r="DP113" s="963"/>
      <c r="DQ113" s="964" t="s">
        <v>126</v>
      </c>
      <c r="DR113" s="962"/>
      <c r="DS113" s="962"/>
      <c r="DT113" s="962"/>
      <c r="DU113" s="963"/>
      <c r="DV113" s="965" t="s">
        <v>126</v>
      </c>
      <c r="DW113" s="966"/>
      <c r="DX113" s="966"/>
      <c r="DY113" s="966"/>
      <c r="DZ113" s="967"/>
    </row>
    <row r="114" spans="1:130" s="230" customFormat="1" ht="26.25" customHeight="1">
      <c r="A114" s="957"/>
      <c r="B114" s="958"/>
      <c r="C114" s="926" t="s">
        <v>441</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t="s">
        <v>126</v>
      </c>
      <c r="AB114" s="962"/>
      <c r="AC114" s="962"/>
      <c r="AD114" s="962"/>
      <c r="AE114" s="963"/>
      <c r="AF114" s="964" t="s">
        <v>126</v>
      </c>
      <c r="AG114" s="962"/>
      <c r="AH114" s="962"/>
      <c r="AI114" s="962"/>
      <c r="AJ114" s="963"/>
      <c r="AK114" s="964" t="s">
        <v>126</v>
      </c>
      <c r="AL114" s="962"/>
      <c r="AM114" s="962"/>
      <c r="AN114" s="962"/>
      <c r="AO114" s="963"/>
      <c r="AP114" s="965" t="s">
        <v>126</v>
      </c>
      <c r="AQ114" s="966"/>
      <c r="AR114" s="966"/>
      <c r="AS114" s="966"/>
      <c r="AT114" s="967"/>
      <c r="AU114" s="911"/>
      <c r="AV114" s="912"/>
      <c r="AW114" s="912"/>
      <c r="AX114" s="912"/>
      <c r="AY114" s="912"/>
      <c r="AZ114" s="925" t="s">
        <v>442</v>
      </c>
      <c r="BA114" s="926"/>
      <c r="BB114" s="926"/>
      <c r="BC114" s="926"/>
      <c r="BD114" s="926"/>
      <c r="BE114" s="926"/>
      <c r="BF114" s="926"/>
      <c r="BG114" s="926"/>
      <c r="BH114" s="926"/>
      <c r="BI114" s="926"/>
      <c r="BJ114" s="926"/>
      <c r="BK114" s="926"/>
      <c r="BL114" s="926"/>
      <c r="BM114" s="926"/>
      <c r="BN114" s="926"/>
      <c r="BO114" s="926"/>
      <c r="BP114" s="927"/>
      <c r="BQ114" s="928">
        <v>315393</v>
      </c>
      <c r="BR114" s="929"/>
      <c r="BS114" s="929"/>
      <c r="BT114" s="929"/>
      <c r="BU114" s="929"/>
      <c r="BV114" s="929">
        <v>296718</v>
      </c>
      <c r="BW114" s="929"/>
      <c r="BX114" s="929"/>
      <c r="BY114" s="929"/>
      <c r="BZ114" s="929"/>
      <c r="CA114" s="929">
        <v>270501</v>
      </c>
      <c r="CB114" s="929"/>
      <c r="CC114" s="929"/>
      <c r="CD114" s="929"/>
      <c r="CE114" s="929"/>
      <c r="CF114" s="923">
        <v>8.6</v>
      </c>
      <c r="CG114" s="924"/>
      <c r="CH114" s="924"/>
      <c r="CI114" s="924"/>
      <c r="CJ114" s="924"/>
      <c r="CK114" s="951"/>
      <c r="CL114" s="952"/>
      <c r="CM114" s="925" t="s">
        <v>443</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126</v>
      </c>
      <c r="DH114" s="962"/>
      <c r="DI114" s="962"/>
      <c r="DJ114" s="962"/>
      <c r="DK114" s="963"/>
      <c r="DL114" s="964" t="s">
        <v>126</v>
      </c>
      <c r="DM114" s="962"/>
      <c r="DN114" s="962"/>
      <c r="DO114" s="962"/>
      <c r="DP114" s="963"/>
      <c r="DQ114" s="964" t="s">
        <v>126</v>
      </c>
      <c r="DR114" s="962"/>
      <c r="DS114" s="962"/>
      <c r="DT114" s="962"/>
      <c r="DU114" s="963"/>
      <c r="DV114" s="965" t="s">
        <v>126</v>
      </c>
      <c r="DW114" s="966"/>
      <c r="DX114" s="966"/>
      <c r="DY114" s="966"/>
      <c r="DZ114" s="967"/>
    </row>
    <row r="115" spans="1:130" s="230" customFormat="1" ht="26.25" customHeight="1">
      <c r="A115" s="957"/>
      <c r="B115" s="958"/>
      <c r="C115" s="926" t="s">
        <v>444</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126</v>
      </c>
      <c r="AB115" s="941"/>
      <c r="AC115" s="941"/>
      <c r="AD115" s="941"/>
      <c r="AE115" s="942"/>
      <c r="AF115" s="943" t="s">
        <v>126</v>
      </c>
      <c r="AG115" s="941"/>
      <c r="AH115" s="941"/>
      <c r="AI115" s="941"/>
      <c r="AJ115" s="942"/>
      <c r="AK115" s="943" t="s">
        <v>126</v>
      </c>
      <c r="AL115" s="941"/>
      <c r="AM115" s="941"/>
      <c r="AN115" s="941"/>
      <c r="AO115" s="942"/>
      <c r="AP115" s="944" t="s">
        <v>126</v>
      </c>
      <c r="AQ115" s="945"/>
      <c r="AR115" s="945"/>
      <c r="AS115" s="945"/>
      <c r="AT115" s="946"/>
      <c r="AU115" s="911"/>
      <c r="AV115" s="912"/>
      <c r="AW115" s="912"/>
      <c r="AX115" s="912"/>
      <c r="AY115" s="912"/>
      <c r="AZ115" s="925" t="s">
        <v>445</v>
      </c>
      <c r="BA115" s="926"/>
      <c r="BB115" s="926"/>
      <c r="BC115" s="926"/>
      <c r="BD115" s="926"/>
      <c r="BE115" s="926"/>
      <c r="BF115" s="926"/>
      <c r="BG115" s="926"/>
      <c r="BH115" s="926"/>
      <c r="BI115" s="926"/>
      <c r="BJ115" s="926"/>
      <c r="BK115" s="926"/>
      <c r="BL115" s="926"/>
      <c r="BM115" s="926"/>
      <c r="BN115" s="926"/>
      <c r="BO115" s="926"/>
      <c r="BP115" s="927"/>
      <c r="BQ115" s="928" t="s">
        <v>126</v>
      </c>
      <c r="BR115" s="929"/>
      <c r="BS115" s="929"/>
      <c r="BT115" s="929"/>
      <c r="BU115" s="929"/>
      <c r="BV115" s="929" t="s">
        <v>126</v>
      </c>
      <c r="BW115" s="929"/>
      <c r="BX115" s="929"/>
      <c r="BY115" s="929"/>
      <c r="BZ115" s="929"/>
      <c r="CA115" s="929" t="s">
        <v>126</v>
      </c>
      <c r="CB115" s="929"/>
      <c r="CC115" s="929"/>
      <c r="CD115" s="929"/>
      <c r="CE115" s="929"/>
      <c r="CF115" s="923" t="s">
        <v>126</v>
      </c>
      <c r="CG115" s="924"/>
      <c r="CH115" s="924"/>
      <c r="CI115" s="924"/>
      <c r="CJ115" s="924"/>
      <c r="CK115" s="951"/>
      <c r="CL115" s="952"/>
      <c r="CM115" s="925" t="s">
        <v>446</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126</v>
      </c>
      <c r="DH115" s="962"/>
      <c r="DI115" s="962"/>
      <c r="DJ115" s="962"/>
      <c r="DK115" s="963"/>
      <c r="DL115" s="964" t="s">
        <v>126</v>
      </c>
      <c r="DM115" s="962"/>
      <c r="DN115" s="962"/>
      <c r="DO115" s="962"/>
      <c r="DP115" s="963"/>
      <c r="DQ115" s="964" t="s">
        <v>126</v>
      </c>
      <c r="DR115" s="962"/>
      <c r="DS115" s="962"/>
      <c r="DT115" s="962"/>
      <c r="DU115" s="963"/>
      <c r="DV115" s="965" t="s">
        <v>126</v>
      </c>
      <c r="DW115" s="966"/>
      <c r="DX115" s="966"/>
      <c r="DY115" s="966"/>
      <c r="DZ115" s="967"/>
    </row>
    <row r="116" spans="1:130" s="230" customFormat="1" ht="26.25" customHeight="1">
      <c r="A116" s="959"/>
      <c r="B116" s="960"/>
      <c r="C116" s="968" t="s">
        <v>447</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126</v>
      </c>
      <c r="AB116" s="962"/>
      <c r="AC116" s="962"/>
      <c r="AD116" s="962"/>
      <c r="AE116" s="963"/>
      <c r="AF116" s="964" t="s">
        <v>126</v>
      </c>
      <c r="AG116" s="962"/>
      <c r="AH116" s="962"/>
      <c r="AI116" s="962"/>
      <c r="AJ116" s="963"/>
      <c r="AK116" s="964" t="s">
        <v>126</v>
      </c>
      <c r="AL116" s="962"/>
      <c r="AM116" s="962"/>
      <c r="AN116" s="962"/>
      <c r="AO116" s="963"/>
      <c r="AP116" s="965" t="s">
        <v>126</v>
      </c>
      <c r="AQ116" s="966"/>
      <c r="AR116" s="966"/>
      <c r="AS116" s="966"/>
      <c r="AT116" s="967"/>
      <c r="AU116" s="911"/>
      <c r="AV116" s="912"/>
      <c r="AW116" s="912"/>
      <c r="AX116" s="912"/>
      <c r="AY116" s="912"/>
      <c r="AZ116" s="970" t="s">
        <v>448</v>
      </c>
      <c r="BA116" s="971"/>
      <c r="BB116" s="971"/>
      <c r="BC116" s="971"/>
      <c r="BD116" s="971"/>
      <c r="BE116" s="971"/>
      <c r="BF116" s="971"/>
      <c r="BG116" s="971"/>
      <c r="BH116" s="971"/>
      <c r="BI116" s="971"/>
      <c r="BJ116" s="971"/>
      <c r="BK116" s="971"/>
      <c r="BL116" s="971"/>
      <c r="BM116" s="971"/>
      <c r="BN116" s="971"/>
      <c r="BO116" s="971"/>
      <c r="BP116" s="972"/>
      <c r="BQ116" s="928" t="s">
        <v>126</v>
      </c>
      <c r="BR116" s="929"/>
      <c r="BS116" s="929"/>
      <c r="BT116" s="929"/>
      <c r="BU116" s="929"/>
      <c r="BV116" s="929" t="s">
        <v>126</v>
      </c>
      <c r="BW116" s="929"/>
      <c r="BX116" s="929"/>
      <c r="BY116" s="929"/>
      <c r="BZ116" s="929"/>
      <c r="CA116" s="929" t="s">
        <v>126</v>
      </c>
      <c r="CB116" s="929"/>
      <c r="CC116" s="929"/>
      <c r="CD116" s="929"/>
      <c r="CE116" s="929"/>
      <c r="CF116" s="923" t="s">
        <v>126</v>
      </c>
      <c r="CG116" s="924"/>
      <c r="CH116" s="924"/>
      <c r="CI116" s="924"/>
      <c r="CJ116" s="924"/>
      <c r="CK116" s="951"/>
      <c r="CL116" s="952"/>
      <c r="CM116" s="925" t="s">
        <v>449</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126</v>
      </c>
      <c r="DH116" s="962"/>
      <c r="DI116" s="962"/>
      <c r="DJ116" s="962"/>
      <c r="DK116" s="963"/>
      <c r="DL116" s="964" t="s">
        <v>126</v>
      </c>
      <c r="DM116" s="962"/>
      <c r="DN116" s="962"/>
      <c r="DO116" s="962"/>
      <c r="DP116" s="963"/>
      <c r="DQ116" s="964" t="s">
        <v>126</v>
      </c>
      <c r="DR116" s="962"/>
      <c r="DS116" s="962"/>
      <c r="DT116" s="962"/>
      <c r="DU116" s="963"/>
      <c r="DV116" s="965" t="s">
        <v>126</v>
      </c>
      <c r="DW116" s="966"/>
      <c r="DX116" s="966"/>
      <c r="DY116" s="966"/>
      <c r="DZ116" s="967"/>
    </row>
    <row r="117" spans="1:130" s="230" customFormat="1" ht="26.25" customHeight="1">
      <c r="A117" s="915" t="s">
        <v>182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450</v>
      </c>
      <c r="Z117" s="897"/>
      <c r="AA117" s="981">
        <v>1490671</v>
      </c>
      <c r="AB117" s="982"/>
      <c r="AC117" s="982"/>
      <c r="AD117" s="982"/>
      <c r="AE117" s="983"/>
      <c r="AF117" s="984">
        <v>1438068</v>
      </c>
      <c r="AG117" s="982"/>
      <c r="AH117" s="982"/>
      <c r="AI117" s="982"/>
      <c r="AJ117" s="983"/>
      <c r="AK117" s="984">
        <v>1435647</v>
      </c>
      <c r="AL117" s="982"/>
      <c r="AM117" s="982"/>
      <c r="AN117" s="982"/>
      <c r="AO117" s="983"/>
      <c r="AP117" s="985"/>
      <c r="AQ117" s="986"/>
      <c r="AR117" s="986"/>
      <c r="AS117" s="986"/>
      <c r="AT117" s="987"/>
      <c r="AU117" s="911"/>
      <c r="AV117" s="912"/>
      <c r="AW117" s="912"/>
      <c r="AX117" s="912"/>
      <c r="AY117" s="912"/>
      <c r="AZ117" s="977" t="s">
        <v>451</v>
      </c>
      <c r="BA117" s="978"/>
      <c r="BB117" s="978"/>
      <c r="BC117" s="978"/>
      <c r="BD117" s="978"/>
      <c r="BE117" s="978"/>
      <c r="BF117" s="978"/>
      <c r="BG117" s="978"/>
      <c r="BH117" s="978"/>
      <c r="BI117" s="978"/>
      <c r="BJ117" s="978"/>
      <c r="BK117" s="978"/>
      <c r="BL117" s="978"/>
      <c r="BM117" s="978"/>
      <c r="BN117" s="978"/>
      <c r="BO117" s="978"/>
      <c r="BP117" s="979"/>
      <c r="BQ117" s="928" t="s">
        <v>126</v>
      </c>
      <c r="BR117" s="929"/>
      <c r="BS117" s="929"/>
      <c r="BT117" s="929"/>
      <c r="BU117" s="929"/>
      <c r="BV117" s="929" t="s">
        <v>126</v>
      </c>
      <c r="BW117" s="929"/>
      <c r="BX117" s="929"/>
      <c r="BY117" s="929"/>
      <c r="BZ117" s="929"/>
      <c r="CA117" s="929" t="s">
        <v>126</v>
      </c>
      <c r="CB117" s="929"/>
      <c r="CC117" s="929"/>
      <c r="CD117" s="929"/>
      <c r="CE117" s="929"/>
      <c r="CF117" s="923" t="s">
        <v>126</v>
      </c>
      <c r="CG117" s="924"/>
      <c r="CH117" s="924"/>
      <c r="CI117" s="924"/>
      <c r="CJ117" s="924"/>
      <c r="CK117" s="951"/>
      <c r="CL117" s="952"/>
      <c r="CM117" s="925" t="s">
        <v>452</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126</v>
      </c>
      <c r="DH117" s="962"/>
      <c r="DI117" s="962"/>
      <c r="DJ117" s="962"/>
      <c r="DK117" s="963"/>
      <c r="DL117" s="964" t="s">
        <v>126</v>
      </c>
      <c r="DM117" s="962"/>
      <c r="DN117" s="962"/>
      <c r="DO117" s="962"/>
      <c r="DP117" s="963"/>
      <c r="DQ117" s="964" t="s">
        <v>126</v>
      </c>
      <c r="DR117" s="962"/>
      <c r="DS117" s="962"/>
      <c r="DT117" s="962"/>
      <c r="DU117" s="963"/>
      <c r="DV117" s="965" t="s">
        <v>126</v>
      </c>
      <c r="DW117" s="966"/>
      <c r="DX117" s="966"/>
      <c r="DY117" s="966"/>
      <c r="DZ117" s="967"/>
    </row>
    <row r="118" spans="1:130" s="230" customFormat="1" ht="26.25" customHeight="1">
      <c r="A118" s="915" t="s">
        <v>426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423</v>
      </c>
      <c r="AB118" s="896"/>
      <c r="AC118" s="896"/>
      <c r="AD118" s="896"/>
      <c r="AE118" s="897"/>
      <c r="AF118" s="895" t="s">
        <v>424</v>
      </c>
      <c r="AG118" s="896"/>
      <c r="AH118" s="896"/>
      <c r="AI118" s="896"/>
      <c r="AJ118" s="897"/>
      <c r="AK118" s="895" t="s">
        <v>299</v>
      </c>
      <c r="AL118" s="896"/>
      <c r="AM118" s="896"/>
      <c r="AN118" s="896"/>
      <c r="AO118" s="897"/>
      <c r="AP118" s="973" t="s">
        <v>425</v>
      </c>
      <c r="AQ118" s="974"/>
      <c r="AR118" s="974"/>
      <c r="AS118" s="974"/>
      <c r="AT118" s="975"/>
      <c r="AU118" s="911"/>
      <c r="AV118" s="912"/>
      <c r="AW118" s="912"/>
      <c r="AX118" s="912"/>
      <c r="AY118" s="912"/>
      <c r="AZ118" s="976" t="s">
        <v>453</v>
      </c>
      <c r="BA118" s="968"/>
      <c r="BB118" s="968"/>
      <c r="BC118" s="968"/>
      <c r="BD118" s="968"/>
      <c r="BE118" s="968"/>
      <c r="BF118" s="968"/>
      <c r="BG118" s="968"/>
      <c r="BH118" s="968"/>
      <c r="BI118" s="968"/>
      <c r="BJ118" s="968"/>
      <c r="BK118" s="968"/>
      <c r="BL118" s="968"/>
      <c r="BM118" s="968"/>
      <c r="BN118" s="968"/>
      <c r="BO118" s="968"/>
      <c r="BP118" s="969"/>
      <c r="BQ118" s="1002" t="s">
        <v>126</v>
      </c>
      <c r="BR118" s="1003"/>
      <c r="BS118" s="1003"/>
      <c r="BT118" s="1003"/>
      <c r="BU118" s="1003"/>
      <c r="BV118" s="1003" t="s">
        <v>126</v>
      </c>
      <c r="BW118" s="1003"/>
      <c r="BX118" s="1003"/>
      <c r="BY118" s="1003"/>
      <c r="BZ118" s="1003"/>
      <c r="CA118" s="1003" t="s">
        <v>126</v>
      </c>
      <c r="CB118" s="1003"/>
      <c r="CC118" s="1003"/>
      <c r="CD118" s="1003"/>
      <c r="CE118" s="1003"/>
      <c r="CF118" s="923" t="s">
        <v>126</v>
      </c>
      <c r="CG118" s="924"/>
      <c r="CH118" s="924"/>
      <c r="CI118" s="924"/>
      <c r="CJ118" s="924"/>
      <c r="CK118" s="951"/>
      <c r="CL118" s="952"/>
      <c r="CM118" s="925" t="s">
        <v>454</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126</v>
      </c>
      <c r="DH118" s="962"/>
      <c r="DI118" s="962"/>
      <c r="DJ118" s="962"/>
      <c r="DK118" s="963"/>
      <c r="DL118" s="964" t="s">
        <v>126</v>
      </c>
      <c r="DM118" s="962"/>
      <c r="DN118" s="962"/>
      <c r="DO118" s="962"/>
      <c r="DP118" s="963"/>
      <c r="DQ118" s="964" t="s">
        <v>126</v>
      </c>
      <c r="DR118" s="962"/>
      <c r="DS118" s="962"/>
      <c r="DT118" s="962"/>
      <c r="DU118" s="963"/>
      <c r="DV118" s="965" t="s">
        <v>126</v>
      </c>
      <c r="DW118" s="966"/>
      <c r="DX118" s="966"/>
      <c r="DY118" s="966"/>
      <c r="DZ118" s="967"/>
    </row>
    <row r="119" spans="1:130" s="230" customFormat="1" ht="26.25" customHeight="1">
      <c r="A119" s="1060" t="s">
        <v>429</v>
      </c>
      <c r="B119" s="950"/>
      <c r="C119" s="932" t="s">
        <v>430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126</v>
      </c>
      <c r="AB119" s="903"/>
      <c r="AC119" s="903"/>
      <c r="AD119" s="903"/>
      <c r="AE119" s="904"/>
      <c r="AF119" s="905" t="s">
        <v>126</v>
      </c>
      <c r="AG119" s="903"/>
      <c r="AH119" s="903"/>
      <c r="AI119" s="903"/>
      <c r="AJ119" s="904"/>
      <c r="AK119" s="905" t="s">
        <v>126</v>
      </c>
      <c r="AL119" s="903"/>
      <c r="AM119" s="903"/>
      <c r="AN119" s="903"/>
      <c r="AO119" s="904"/>
      <c r="AP119" s="906" t="s">
        <v>126</v>
      </c>
      <c r="AQ119" s="907"/>
      <c r="AR119" s="907"/>
      <c r="AS119" s="907"/>
      <c r="AT119" s="908"/>
      <c r="AU119" s="913"/>
      <c r="AV119" s="914"/>
      <c r="AW119" s="914"/>
      <c r="AX119" s="914"/>
      <c r="AY119" s="914"/>
      <c r="AZ119" s="250" t="s">
        <v>182</v>
      </c>
      <c r="BA119" s="250"/>
      <c r="BB119" s="250"/>
      <c r="BC119" s="250"/>
      <c r="BD119" s="250"/>
      <c r="BE119" s="250"/>
      <c r="BF119" s="250"/>
      <c r="BG119" s="250"/>
      <c r="BH119" s="250"/>
      <c r="BI119" s="250"/>
      <c r="BJ119" s="250"/>
      <c r="BK119" s="250"/>
      <c r="BL119" s="250"/>
      <c r="BM119" s="250"/>
      <c r="BN119" s="250"/>
      <c r="BO119" s="980" t="s">
        <v>455</v>
      </c>
      <c r="BP119" s="1008"/>
      <c r="BQ119" s="1002">
        <v>12267008</v>
      </c>
      <c r="BR119" s="1003"/>
      <c r="BS119" s="1003"/>
      <c r="BT119" s="1003"/>
      <c r="BU119" s="1003"/>
      <c r="BV119" s="1003">
        <v>11890437</v>
      </c>
      <c r="BW119" s="1003"/>
      <c r="BX119" s="1003"/>
      <c r="BY119" s="1003"/>
      <c r="BZ119" s="1003"/>
      <c r="CA119" s="1003">
        <v>10924168</v>
      </c>
      <c r="CB119" s="1003"/>
      <c r="CC119" s="1003"/>
      <c r="CD119" s="1003"/>
      <c r="CE119" s="1003"/>
      <c r="CF119" s="1004"/>
      <c r="CG119" s="1005"/>
      <c r="CH119" s="1005"/>
      <c r="CI119" s="1005"/>
      <c r="CJ119" s="1006"/>
      <c r="CK119" s="953"/>
      <c r="CL119" s="954"/>
      <c r="CM119" s="976" t="s">
        <v>456</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126</v>
      </c>
      <c r="DH119" s="989"/>
      <c r="DI119" s="989"/>
      <c r="DJ119" s="989"/>
      <c r="DK119" s="990"/>
      <c r="DL119" s="988" t="s">
        <v>126</v>
      </c>
      <c r="DM119" s="989"/>
      <c r="DN119" s="989"/>
      <c r="DO119" s="989"/>
      <c r="DP119" s="990"/>
      <c r="DQ119" s="988" t="s">
        <v>126</v>
      </c>
      <c r="DR119" s="989"/>
      <c r="DS119" s="989"/>
      <c r="DT119" s="989"/>
      <c r="DU119" s="990"/>
      <c r="DV119" s="991" t="s">
        <v>126</v>
      </c>
      <c r="DW119" s="992"/>
      <c r="DX119" s="992"/>
      <c r="DY119" s="992"/>
      <c r="DZ119" s="993"/>
    </row>
    <row r="120" spans="1:130" s="230" customFormat="1" ht="26.25" customHeight="1">
      <c r="A120" s="1061"/>
      <c r="B120" s="952"/>
      <c r="C120" s="925" t="s">
        <v>433</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126</v>
      </c>
      <c r="AB120" s="962"/>
      <c r="AC120" s="962"/>
      <c r="AD120" s="962"/>
      <c r="AE120" s="963"/>
      <c r="AF120" s="964" t="s">
        <v>126</v>
      </c>
      <c r="AG120" s="962"/>
      <c r="AH120" s="962"/>
      <c r="AI120" s="962"/>
      <c r="AJ120" s="963"/>
      <c r="AK120" s="964" t="s">
        <v>126</v>
      </c>
      <c r="AL120" s="962"/>
      <c r="AM120" s="962"/>
      <c r="AN120" s="962"/>
      <c r="AO120" s="963"/>
      <c r="AP120" s="965" t="s">
        <v>126</v>
      </c>
      <c r="AQ120" s="966"/>
      <c r="AR120" s="966"/>
      <c r="AS120" s="966"/>
      <c r="AT120" s="967"/>
      <c r="AU120" s="994" t="s">
        <v>457</v>
      </c>
      <c r="AV120" s="995"/>
      <c r="AW120" s="995"/>
      <c r="AX120" s="995"/>
      <c r="AY120" s="996"/>
      <c r="AZ120" s="932" t="s">
        <v>458</v>
      </c>
      <c r="BA120" s="900"/>
      <c r="BB120" s="900"/>
      <c r="BC120" s="900"/>
      <c r="BD120" s="900"/>
      <c r="BE120" s="900"/>
      <c r="BF120" s="900"/>
      <c r="BG120" s="900"/>
      <c r="BH120" s="900"/>
      <c r="BI120" s="900"/>
      <c r="BJ120" s="900"/>
      <c r="BK120" s="900"/>
      <c r="BL120" s="900"/>
      <c r="BM120" s="900"/>
      <c r="BN120" s="900"/>
      <c r="BO120" s="900"/>
      <c r="BP120" s="901"/>
      <c r="BQ120" s="933">
        <v>2083795</v>
      </c>
      <c r="BR120" s="934"/>
      <c r="BS120" s="934"/>
      <c r="BT120" s="934"/>
      <c r="BU120" s="934"/>
      <c r="BV120" s="934">
        <v>2135633</v>
      </c>
      <c r="BW120" s="934"/>
      <c r="BX120" s="934"/>
      <c r="BY120" s="934"/>
      <c r="BZ120" s="934"/>
      <c r="CA120" s="934">
        <v>2213285</v>
      </c>
      <c r="CB120" s="934"/>
      <c r="CC120" s="934"/>
      <c r="CD120" s="934"/>
      <c r="CE120" s="934"/>
      <c r="CF120" s="947">
        <v>70.5</v>
      </c>
      <c r="CG120" s="948"/>
      <c r="CH120" s="948"/>
      <c r="CI120" s="948"/>
      <c r="CJ120" s="948"/>
      <c r="CK120" s="1009" t="s">
        <v>459</v>
      </c>
      <c r="CL120" s="1010"/>
      <c r="CM120" s="1010"/>
      <c r="CN120" s="1010"/>
      <c r="CO120" s="1011"/>
      <c r="CP120" s="1017" t="s">
        <v>405</v>
      </c>
      <c r="CQ120" s="1018"/>
      <c r="CR120" s="1018"/>
      <c r="CS120" s="1018"/>
      <c r="CT120" s="1018"/>
      <c r="CU120" s="1018"/>
      <c r="CV120" s="1018"/>
      <c r="CW120" s="1018"/>
      <c r="CX120" s="1018"/>
      <c r="CY120" s="1018"/>
      <c r="CZ120" s="1018"/>
      <c r="DA120" s="1018"/>
      <c r="DB120" s="1018"/>
      <c r="DC120" s="1018"/>
      <c r="DD120" s="1018"/>
      <c r="DE120" s="1018"/>
      <c r="DF120" s="1019"/>
      <c r="DG120" s="933">
        <v>1264438</v>
      </c>
      <c r="DH120" s="934"/>
      <c r="DI120" s="934"/>
      <c r="DJ120" s="934"/>
      <c r="DK120" s="934"/>
      <c r="DL120" s="934">
        <v>1157458</v>
      </c>
      <c r="DM120" s="934"/>
      <c r="DN120" s="934"/>
      <c r="DO120" s="934"/>
      <c r="DP120" s="934"/>
      <c r="DQ120" s="934">
        <v>1062430</v>
      </c>
      <c r="DR120" s="934"/>
      <c r="DS120" s="934"/>
      <c r="DT120" s="934"/>
      <c r="DU120" s="934"/>
      <c r="DV120" s="935">
        <v>33.799999999999997</v>
      </c>
      <c r="DW120" s="935"/>
      <c r="DX120" s="935"/>
      <c r="DY120" s="935"/>
      <c r="DZ120" s="936"/>
    </row>
    <row r="121" spans="1:130" s="230" customFormat="1" ht="26.25" customHeight="1">
      <c r="A121" s="1061"/>
      <c r="B121" s="952"/>
      <c r="C121" s="977" t="s">
        <v>460</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126</v>
      </c>
      <c r="AB121" s="962"/>
      <c r="AC121" s="962"/>
      <c r="AD121" s="962"/>
      <c r="AE121" s="963"/>
      <c r="AF121" s="964" t="s">
        <v>126</v>
      </c>
      <c r="AG121" s="962"/>
      <c r="AH121" s="962"/>
      <c r="AI121" s="962"/>
      <c r="AJ121" s="963"/>
      <c r="AK121" s="964" t="s">
        <v>126</v>
      </c>
      <c r="AL121" s="962"/>
      <c r="AM121" s="962"/>
      <c r="AN121" s="962"/>
      <c r="AO121" s="963"/>
      <c r="AP121" s="965" t="s">
        <v>126</v>
      </c>
      <c r="AQ121" s="966"/>
      <c r="AR121" s="966"/>
      <c r="AS121" s="966"/>
      <c r="AT121" s="967"/>
      <c r="AU121" s="997"/>
      <c r="AV121" s="998"/>
      <c r="AW121" s="998"/>
      <c r="AX121" s="998"/>
      <c r="AY121" s="999"/>
      <c r="AZ121" s="925" t="s">
        <v>461</v>
      </c>
      <c r="BA121" s="926"/>
      <c r="BB121" s="926"/>
      <c r="BC121" s="926"/>
      <c r="BD121" s="926"/>
      <c r="BE121" s="926"/>
      <c r="BF121" s="926"/>
      <c r="BG121" s="926"/>
      <c r="BH121" s="926"/>
      <c r="BI121" s="926"/>
      <c r="BJ121" s="926"/>
      <c r="BK121" s="926"/>
      <c r="BL121" s="926"/>
      <c r="BM121" s="926"/>
      <c r="BN121" s="926"/>
      <c r="BO121" s="926"/>
      <c r="BP121" s="927"/>
      <c r="BQ121" s="928">
        <v>1077503</v>
      </c>
      <c r="BR121" s="929"/>
      <c r="BS121" s="929"/>
      <c r="BT121" s="929"/>
      <c r="BU121" s="929"/>
      <c r="BV121" s="929">
        <v>982839</v>
      </c>
      <c r="BW121" s="929"/>
      <c r="BX121" s="929"/>
      <c r="BY121" s="929"/>
      <c r="BZ121" s="929"/>
      <c r="CA121" s="929">
        <v>888543</v>
      </c>
      <c r="CB121" s="929"/>
      <c r="CC121" s="929"/>
      <c r="CD121" s="929"/>
      <c r="CE121" s="929"/>
      <c r="CF121" s="923">
        <v>28.3</v>
      </c>
      <c r="CG121" s="924"/>
      <c r="CH121" s="924"/>
      <c r="CI121" s="924"/>
      <c r="CJ121" s="924"/>
      <c r="CK121" s="1012"/>
      <c r="CL121" s="1013"/>
      <c r="CM121" s="1013"/>
      <c r="CN121" s="1013"/>
      <c r="CO121" s="1014"/>
      <c r="CP121" s="1022" t="s">
        <v>403</v>
      </c>
      <c r="CQ121" s="1023"/>
      <c r="CR121" s="1023"/>
      <c r="CS121" s="1023"/>
      <c r="CT121" s="1023"/>
      <c r="CU121" s="1023"/>
      <c r="CV121" s="1023"/>
      <c r="CW121" s="1023"/>
      <c r="CX121" s="1023"/>
      <c r="CY121" s="1023"/>
      <c r="CZ121" s="1023"/>
      <c r="DA121" s="1023"/>
      <c r="DB121" s="1023"/>
      <c r="DC121" s="1023"/>
      <c r="DD121" s="1023"/>
      <c r="DE121" s="1023"/>
      <c r="DF121" s="1024"/>
      <c r="DG121" s="928">
        <v>276647</v>
      </c>
      <c r="DH121" s="929"/>
      <c r="DI121" s="929"/>
      <c r="DJ121" s="929"/>
      <c r="DK121" s="929"/>
      <c r="DL121" s="929">
        <v>251671</v>
      </c>
      <c r="DM121" s="929"/>
      <c r="DN121" s="929"/>
      <c r="DO121" s="929"/>
      <c r="DP121" s="929"/>
      <c r="DQ121" s="929">
        <v>219139</v>
      </c>
      <c r="DR121" s="929"/>
      <c r="DS121" s="929"/>
      <c r="DT121" s="929"/>
      <c r="DU121" s="929"/>
      <c r="DV121" s="930">
        <v>7</v>
      </c>
      <c r="DW121" s="930"/>
      <c r="DX121" s="930"/>
      <c r="DY121" s="930"/>
      <c r="DZ121" s="931"/>
    </row>
    <row r="122" spans="1:130" s="230" customFormat="1" ht="26.25" customHeight="1">
      <c r="A122" s="1061"/>
      <c r="B122" s="952"/>
      <c r="C122" s="925" t="s">
        <v>443</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126</v>
      </c>
      <c r="AB122" s="962"/>
      <c r="AC122" s="962"/>
      <c r="AD122" s="962"/>
      <c r="AE122" s="963"/>
      <c r="AF122" s="964" t="s">
        <v>126</v>
      </c>
      <c r="AG122" s="962"/>
      <c r="AH122" s="962"/>
      <c r="AI122" s="962"/>
      <c r="AJ122" s="963"/>
      <c r="AK122" s="964" t="s">
        <v>126</v>
      </c>
      <c r="AL122" s="962"/>
      <c r="AM122" s="962"/>
      <c r="AN122" s="962"/>
      <c r="AO122" s="963"/>
      <c r="AP122" s="965" t="s">
        <v>126</v>
      </c>
      <c r="AQ122" s="966"/>
      <c r="AR122" s="966"/>
      <c r="AS122" s="966"/>
      <c r="AT122" s="967"/>
      <c r="AU122" s="997"/>
      <c r="AV122" s="998"/>
      <c r="AW122" s="998"/>
      <c r="AX122" s="998"/>
      <c r="AY122" s="999"/>
      <c r="AZ122" s="976" t="s">
        <v>462</v>
      </c>
      <c r="BA122" s="968"/>
      <c r="BB122" s="968"/>
      <c r="BC122" s="968"/>
      <c r="BD122" s="968"/>
      <c r="BE122" s="968"/>
      <c r="BF122" s="968"/>
      <c r="BG122" s="968"/>
      <c r="BH122" s="968"/>
      <c r="BI122" s="968"/>
      <c r="BJ122" s="968"/>
      <c r="BK122" s="968"/>
      <c r="BL122" s="968"/>
      <c r="BM122" s="968"/>
      <c r="BN122" s="968"/>
      <c r="BO122" s="968"/>
      <c r="BP122" s="969"/>
      <c r="BQ122" s="1002">
        <v>7690426</v>
      </c>
      <c r="BR122" s="1003"/>
      <c r="BS122" s="1003"/>
      <c r="BT122" s="1003"/>
      <c r="BU122" s="1003"/>
      <c r="BV122" s="1003">
        <v>7441905</v>
      </c>
      <c r="BW122" s="1003"/>
      <c r="BX122" s="1003"/>
      <c r="BY122" s="1003"/>
      <c r="BZ122" s="1003"/>
      <c r="CA122" s="1003">
        <v>6887299</v>
      </c>
      <c r="CB122" s="1003"/>
      <c r="CC122" s="1003"/>
      <c r="CD122" s="1003"/>
      <c r="CE122" s="1003"/>
      <c r="CF122" s="1020">
        <v>219.3</v>
      </c>
      <c r="CG122" s="1021"/>
      <c r="CH122" s="1021"/>
      <c r="CI122" s="1021"/>
      <c r="CJ122" s="1021"/>
      <c r="CK122" s="1012"/>
      <c r="CL122" s="1013"/>
      <c r="CM122" s="1013"/>
      <c r="CN122" s="1013"/>
      <c r="CO122" s="1014"/>
      <c r="CP122" s="1022" t="s">
        <v>406</v>
      </c>
      <c r="CQ122" s="1023"/>
      <c r="CR122" s="1023"/>
      <c r="CS122" s="1023"/>
      <c r="CT122" s="1023"/>
      <c r="CU122" s="1023"/>
      <c r="CV122" s="1023"/>
      <c r="CW122" s="1023"/>
      <c r="CX122" s="1023"/>
      <c r="CY122" s="1023"/>
      <c r="CZ122" s="1023"/>
      <c r="DA122" s="1023"/>
      <c r="DB122" s="1023"/>
      <c r="DC122" s="1023"/>
      <c r="DD122" s="1023"/>
      <c r="DE122" s="1023"/>
      <c r="DF122" s="1024"/>
      <c r="DG122" s="928">
        <v>162533</v>
      </c>
      <c r="DH122" s="929"/>
      <c r="DI122" s="929"/>
      <c r="DJ122" s="929"/>
      <c r="DK122" s="929"/>
      <c r="DL122" s="929">
        <v>150285</v>
      </c>
      <c r="DM122" s="929"/>
      <c r="DN122" s="929"/>
      <c r="DO122" s="929"/>
      <c r="DP122" s="929"/>
      <c r="DQ122" s="929">
        <v>129007</v>
      </c>
      <c r="DR122" s="929"/>
      <c r="DS122" s="929"/>
      <c r="DT122" s="929"/>
      <c r="DU122" s="929"/>
      <c r="DV122" s="930">
        <v>4.0999999999999996</v>
      </c>
      <c r="DW122" s="930"/>
      <c r="DX122" s="930"/>
      <c r="DY122" s="930"/>
      <c r="DZ122" s="931"/>
    </row>
    <row r="123" spans="1:130" s="230" customFormat="1" ht="26.25" customHeight="1">
      <c r="A123" s="1061"/>
      <c r="B123" s="952"/>
      <c r="C123" s="925" t="s">
        <v>449</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126</v>
      </c>
      <c r="AB123" s="962"/>
      <c r="AC123" s="962"/>
      <c r="AD123" s="962"/>
      <c r="AE123" s="963"/>
      <c r="AF123" s="964" t="s">
        <v>126</v>
      </c>
      <c r="AG123" s="962"/>
      <c r="AH123" s="962"/>
      <c r="AI123" s="962"/>
      <c r="AJ123" s="963"/>
      <c r="AK123" s="964" t="s">
        <v>126</v>
      </c>
      <c r="AL123" s="962"/>
      <c r="AM123" s="962"/>
      <c r="AN123" s="962"/>
      <c r="AO123" s="963"/>
      <c r="AP123" s="965" t="s">
        <v>126</v>
      </c>
      <c r="AQ123" s="966"/>
      <c r="AR123" s="966"/>
      <c r="AS123" s="966"/>
      <c r="AT123" s="967"/>
      <c r="AU123" s="1000"/>
      <c r="AV123" s="1001"/>
      <c r="AW123" s="1001"/>
      <c r="AX123" s="1001"/>
      <c r="AY123" s="1001"/>
      <c r="AZ123" s="250" t="s">
        <v>182</v>
      </c>
      <c r="BA123" s="250"/>
      <c r="BB123" s="250"/>
      <c r="BC123" s="250"/>
      <c r="BD123" s="250"/>
      <c r="BE123" s="250"/>
      <c r="BF123" s="250"/>
      <c r="BG123" s="250"/>
      <c r="BH123" s="250"/>
      <c r="BI123" s="250"/>
      <c r="BJ123" s="250"/>
      <c r="BK123" s="250"/>
      <c r="BL123" s="250"/>
      <c r="BM123" s="250"/>
      <c r="BN123" s="250"/>
      <c r="BO123" s="980" t="s">
        <v>463</v>
      </c>
      <c r="BP123" s="1008"/>
      <c r="BQ123" s="1067">
        <v>10851724</v>
      </c>
      <c r="BR123" s="1034"/>
      <c r="BS123" s="1034"/>
      <c r="BT123" s="1034"/>
      <c r="BU123" s="1034"/>
      <c r="BV123" s="1034">
        <v>10560377</v>
      </c>
      <c r="BW123" s="1034"/>
      <c r="BX123" s="1034"/>
      <c r="BY123" s="1034"/>
      <c r="BZ123" s="1034"/>
      <c r="CA123" s="1034">
        <v>9989127</v>
      </c>
      <c r="CB123" s="1034"/>
      <c r="CC123" s="1034"/>
      <c r="CD123" s="1034"/>
      <c r="CE123" s="1034"/>
      <c r="CF123" s="1004"/>
      <c r="CG123" s="1005"/>
      <c r="CH123" s="1005"/>
      <c r="CI123" s="1005"/>
      <c r="CJ123" s="1006"/>
      <c r="CK123" s="1012"/>
      <c r="CL123" s="1013"/>
      <c r="CM123" s="1013"/>
      <c r="CN123" s="1013"/>
      <c r="CO123" s="1014"/>
      <c r="CP123" s="1022" t="s">
        <v>399</v>
      </c>
      <c r="CQ123" s="1023"/>
      <c r="CR123" s="1023"/>
      <c r="CS123" s="1023"/>
      <c r="CT123" s="1023"/>
      <c r="CU123" s="1023"/>
      <c r="CV123" s="1023"/>
      <c r="CW123" s="1023"/>
      <c r="CX123" s="1023"/>
      <c r="CY123" s="1023"/>
      <c r="CZ123" s="1023"/>
      <c r="DA123" s="1023"/>
      <c r="DB123" s="1023"/>
      <c r="DC123" s="1023"/>
      <c r="DD123" s="1023"/>
      <c r="DE123" s="1023"/>
      <c r="DF123" s="1024"/>
      <c r="DG123" s="961">
        <v>145271</v>
      </c>
      <c r="DH123" s="962"/>
      <c r="DI123" s="962"/>
      <c r="DJ123" s="962"/>
      <c r="DK123" s="963"/>
      <c r="DL123" s="964">
        <v>107611</v>
      </c>
      <c r="DM123" s="962"/>
      <c r="DN123" s="962"/>
      <c r="DO123" s="962"/>
      <c r="DP123" s="963"/>
      <c r="DQ123" s="964">
        <v>84359</v>
      </c>
      <c r="DR123" s="962"/>
      <c r="DS123" s="962"/>
      <c r="DT123" s="962"/>
      <c r="DU123" s="963"/>
      <c r="DV123" s="965">
        <v>2.7</v>
      </c>
      <c r="DW123" s="966"/>
      <c r="DX123" s="966"/>
      <c r="DY123" s="966"/>
      <c r="DZ123" s="967"/>
    </row>
    <row r="124" spans="1:130" s="230" customFormat="1" ht="26.25" customHeight="1" thickBot="1">
      <c r="A124" s="1061"/>
      <c r="B124" s="952"/>
      <c r="C124" s="925" t="s">
        <v>452</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126</v>
      </c>
      <c r="AB124" s="962"/>
      <c r="AC124" s="962"/>
      <c r="AD124" s="962"/>
      <c r="AE124" s="963"/>
      <c r="AF124" s="964" t="s">
        <v>126</v>
      </c>
      <c r="AG124" s="962"/>
      <c r="AH124" s="962"/>
      <c r="AI124" s="962"/>
      <c r="AJ124" s="963"/>
      <c r="AK124" s="964" t="s">
        <v>126</v>
      </c>
      <c r="AL124" s="962"/>
      <c r="AM124" s="962"/>
      <c r="AN124" s="962"/>
      <c r="AO124" s="963"/>
      <c r="AP124" s="965" t="s">
        <v>126</v>
      </c>
      <c r="AQ124" s="966"/>
      <c r="AR124" s="966"/>
      <c r="AS124" s="966"/>
      <c r="AT124" s="967"/>
      <c r="AU124" s="1063" t="s">
        <v>464</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44.9</v>
      </c>
      <c r="BR124" s="1030"/>
      <c r="BS124" s="1030"/>
      <c r="BT124" s="1030"/>
      <c r="BU124" s="1030"/>
      <c r="BV124" s="1030">
        <v>39.200000000000003</v>
      </c>
      <c r="BW124" s="1030"/>
      <c r="BX124" s="1030"/>
      <c r="BY124" s="1030"/>
      <c r="BZ124" s="1030"/>
      <c r="CA124" s="1030">
        <v>29.7</v>
      </c>
      <c r="CB124" s="1030"/>
      <c r="CC124" s="1030"/>
      <c r="CD124" s="1030"/>
      <c r="CE124" s="1030"/>
      <c r="CF124" s="1031"/>
      <c r="CG124" s="1032"/>
      <c r="CH124" s="1032"/>
      <c r="CI124" s="1032"/>
      <c r="CJ124" s="1033"/>
      <c r="CK124" s="1015"/>
      <c r="CL124" s="1015"/>
      <c r="CM124" s="1015"/>
      <c r="CN124" s="1015"/>
      <c r="CO124" s="1016"/>
      <c r="CP124" s="1022" t="s">
        <v>465</v>
      </c>
      <c r="CQ124" s="1023"/>
      <c r="CR124" s="1023"/>
      <c r="CS124" s="1023"/>
      <c r="CT124" s="1023"/>
      <c r="CU124" s="1023"/>
      <c r="CV124" s="1023"/>
      <c r="CW124" s="1023"/>
      <c r="CX124" s="1023"/>
      <c r="CY124" s="1023"/>
      <c r="CZ124" s="1023"/>
      <c r="DA124" s="1023"/>
      <c r="DB124" s="1023"/>
      <c r="DC124" s="1023"/>
      <c r="DD124" s="1023"/>
      <c r="DE124" s="1023"/>
      <c r="DF124" s="1024"/>
      <c r="DG124" s="1007">
        <v>121962</v>
      </c>
      <c r="DH124" s="989"/>
      <c r="DI124" s="989"/>
      <c r="DJ124" s="989"/>
      <c r="DK124" s="990"/>
      <c r="DL124" s="988">
        <v>149766</v>
      </c>
      <c r="DM124" s="989"/>
      <c r="DN124" s="989"/>
      <c r="DO124" s="989"/>
      <c r="DP124" s="990"/>
      <c r="DQ124" s="988">
        <v>154716</v>
      </c>
      <c r="DR124" s="989"/>
      <c r="DS124" s="989"/>
      <c r="DT124" s="989"/>
      <c r="DU124" s="990"/>
      <c r="DV124" s="991">
        <v>4.9000000000000004</v>
      </c>
      <c r="DW124" s="992"/>
      <c r="DX124" s="992"/>
      <c r="DY124" s="992"/>
      <c r="DZ124" s="993"/>
    </row>
    <row r="125" spans="1:130" s="230" customFormat="1" ht="26.25" customHeight="1">
      <c r="A125" s="1061"/>
      <c r="B125" s="952"/>
      <c r="C125" s="925" t="s">
        <v>454</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126</v>
      </c>
      <c r="AB125" s="962"/>
      <c r="AC125" s="962"/>
      <c r="AD125" s="962"/>
      <c r="AE125" s="963"/>
      <c r="AF125" s="964" t="s">
        <v>126</v>
      </c>
      <c r="AG125" s="962"/>
      <c r="AH125" s="962"/>
      <c r="AI125" s="962"/>
      <c r="AJ125" s="963"/>
      <c r="AK125" s="964" t="s">
        <v>126</v>
      </c>
      <c r="AL125" s="962"/>
      <c r="AM125" s="962"/>
      <c r="AN125" s="962"/>
      <c r="AO125" s="963"/>
      <c r="AP125" s="965" t="s">
        <v>126</v>
      </c>
      <c r="AQ125" s="966"/>
      <c r="AR125" s="966"/>
      <c r="AS125" s="966"/>
      <c r="AT125" s="967"/>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49"/>
      <c r="BR125" s="249"/>
      <c r="BS125" s="249"/>
      <c r="BT125" s="249"/>
      <c r="BU125" s="249"/>
      <c r="BV125" s="249"/>
      <c r="BW125" s="249"/>
      <c r="BX125" s="249"/>
      <c r="BY125" s="249"/>
      <c r="BZ125" s="249"/>
      <c r="CA125" s="249"/>
      <c r="CB125" s="249"/>
      <c r="CC125" s="249"/>
      <c r="CD125" s="249"/>
      <c r="CE125" s="249"/>
      <c r="CF125" s="249"/>
      <c r="CG125" s="249"/>
      <c r="CH125" s="249"/>
      <c r="CI125" s="249"/>
      <c r="CJ125" s="253"/>
      <c r="CK125" s="1025" t="s">
        <v>466</v>
      </c>
      <c r="CL125" s="1010"/>
      <c r="CM125" s="1010"/>
      <c r="CN125" s="1010"/>
      <c r="CO125" s="1011"/>
      <c r="CP125" s="932" t="s">
        <v>467</v>
      </c>
      <c r="CQ125" s="900"/>
      <c r="CR125" s="900"/>
      <c r="CS125" s="900"/>
      <c r="CT125" s="900"/>
      <c r="CU125" s="900"/>
      <c r="CV125" s="900"/>
      <c r="CW125" s="900"/>
      <c r="CX125" s="900"/>
      <c r="CY125" s="900"/>
      <c r="CZ125" s="900"/>
      <c r="DA125" s="900"/>
      <c r="DB125" s="900"/>
      <c r="DC125" s="900"/>
      <c r="DD125" s="900"/>
      <c r="DE125" s="900"/>
      <c r="DF125" s="901"/>
      <c r="DG125" s="933" t="s">
        <v>126</v>
      </c>
      <c r="DH125" s="934"/>
      <c r="DI125" s="934"/>
      <c r="DJ125" s="934"/>
      <c r="DK125" s="934"/>
      <c r="DL125" s="934" t="s">
        <v>126</v>
      </c>
      <c r="DM125" s="934"/>
      <c r="DN125" s="934"/>
      <c r="DO125" s="934"/>
      <c r="DP125" s="934"/>
      <c r="DQ125" s="934" t="s">
        <v>126</v>
      </c>
      <c r="DR125" s="934"/>
      <c r="DS125" s="934"/>
      <c r="DT125" s="934"/>
      <c r="DU125" s="934"/>
      <c r="DV125" s="935" t="s">
        <v>126</v>
      </c>
      <c r="DW125" s="935"/>
      <c r="DX125" s="935"/>
      <c r="DY125" s="935"/>
      <c r="DZ125" s="936"/>
    </row>
    <row r="126" spans="1:130" s="230" customFormat="1" ht="26.25" customHeight="1" thickBot="1">
      <c r="A126" s="1061"/>
      <c r="B126" s="952"/>
      <c r="C126" s="925" t="s">
        <v>456</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126</v>
      </c>
      <c r="AB126" s="962"/>
      <c r="AC126" s="962"/>
      <c r="AD126" s="962"/>
      <c r="AE126" s="963"/>
      <c r="AF126" s="964" t="s">
        <v>126</v>
      </c>
      <c r="AG126" s="962"/>
      <c r="AH126" s="962"/>
      <c r="AI126" s="962"/>
      <c r="AJ126" s="963"/>
      <c r="AK126" s="964" t="s">
        <v>126</v>
      </c>
      <c r="AL126" s="962"/>
      <c r="AM126" s="962"/>
      <c r="AN126" s="962"/>
      <c r="AO126" s="963"/>
      <c r="AP126" s="965" t="s">
        <v>126</v>
      </c>
      <c r="AQ126" s="966"/>
      <c r="AR126" s="966"/>
      <c r="AS126" s="966"/>
      <c r="AT126" s="967"/>
      <c r="AU126" s="249"/>
      <c r="AV126" s="249"/>
      <c r="AW126" s="249"/>
      <c r="AX126" s="249"/>
      <c r="AY126" s="249"/>
      <c r="AZ126" s="249"/>
      <c r="BA126" s="249"/>
      <c r="BB126" s="249"/>
      <c r="BC126" s="249"/>
      <c r="BD126" s="249"/>
      <c r="BE126" s="249"/>
      <c r="BF126" s="249"/>
      <c r="BG126" s="249"/>
      <c r="BH126" s="249"/>
      <c r="BI126" s="249"/>
      <c r="BJ126" s="249"/>
      <c r="BK126" s="249"/>
      <c r="BL126" s="249"/>
      <c r="BM126" s="249"/>
      <c r="BN126" s="249"/>
      <c r="BO126" s="249"/>
      <c r="BP126" s="249"/>
      <c r="BQ126" s="249"/>
      <c r="BR126" s="249"/>
      <c r="BS126" s="249"/>
      <c r="BT126" s="249"/>
      <c r="BU126" s="249"/>
      <c r="BV126" s="249"/>
      <c r="BW126" s="249"/>
      <c r="BX126" s="249"/>
      <c r="BY126" s="249"/>
      <c r="BZ126" s="249"/>
      <c r="CA126" s="249"/>
      <c r="CB126" s="249"/>
      <c r="CC126" s="249"/>
      <c r="CD126" s="254"/>
      <c r="CE126" s="254"/>
      <c r="CF126" s="254"/>
      <c r="CG126" s="249"/>
      <c r="CH126" s="249"/>
      <c r="CI126" s="249"/>
      <c r="CJ126" s="253"/>
      <c r="CK126" s="1026"/>
      <c r="CL126" s="1013"/>
      <c r="CM126" s="1013"/>
      <c r="CN126" s="1013"/>
      <c r="CO126" s="1014"/>
      <c r="CP126" s="925" t="s">
        <v>468</v>
      </c>
      <c r="CQ126" s="926"/>
      <c r="CR126" s="926"/>
      <c r="CS126" s="926"/>
      <c r="CT126" s="926"/>
      <c r="CU126" s="926"/>
      <c r="CV126" s="926"/>
      <c r="CW126" s="926"/>
      <c r="CX126" s="926"/>
      <c r="CY126" s="926"/>
      <c r="CZ126" s="926"/>
      <c r="DA126" s="926"/>
      <c r="DB126" s="926"/>
      <c r="DC126" s="926"/>
      <c r="DD126" s="926"/>
      <c r="DE126" s="926"/>
      <c r="DF126" s="927"/>
      <c r="DG126" s="928" t="s">
        <v>126</v>
      </c>
      <c r="DH126" s="929"/>
      <c r="DI126" s="929"/>
      <c r="DJ126" s="929"/>
      <c r="DK126" s="929"/>
      <c r="DL126" s="929" t="s">
        <v>126</v>
      </c>
      <c r="DM126" s="929"/>
      <c r="DN126" s="929"/>
      <c r="DO126" s="929"/>
      <c r="DP126" s="929"/>
      <c r="DQ126" s="929" t="s">
        <v>126</v>
      </c>
      <c r="DR126" s="929"/>
      <c r="DS126" s="929"/>
      <c r="DT126" s="929"/>
      <c r="DU126" s="929"/>
      <c r="DV126" s="930" t="s">
        <v>126</v>
      </c>
      <c r="DW126" s="930"/>
      <c r="DX126" s="930"/>
      <c r="DY126" s="930"/>
      <c r="DZ126" s="931"/>
    </row>
    <row r="127" spans="1:130" s="230" customFormat="1" ht="26.25" customHeight="1">
      <c r="A127" s="1062"/>
      <c r="B127" s="954"/>
      <c r="C127" s="976" t="s">
        <v>469</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126</v>
      </c>
      <c r="AB127" s="962"/>
      <c r="AC127" s="962"/>
      <c r="AD127" s="962"/>
      <c r="AE127" s="963"/>
      <c r="AF127" s="964" t="s">
        <v>126</v>
      </c>
      <c r="AG127" s="962"/>
      <c r="AH127" s="962"/>
      <c r="AI127" s="962"/>
      <c r="AJ127" s="963"/>
      <c r="AK127" s="964" t="s">
        <v>126</v>
      </c>
      <c r="AL127" s="962"/>
      <c r="AM127" s="962"/>
      <c r="AN127" s="962"/>
      <c r="AO127" s="963"/>
      <c r="AP127" s="965" t="s">
        <v>126</v>
      </c>
      <c r="AQ127" s="966"/>
      <c r="AR127" s="966"/>
      <c r="AS127" s="966"/>
      <c r="AT127" s="967"/>
      <c r="AU127" s="249"/>
      <c r="AV127" s="249"/>
      <c r="AW127" s="249"/>
      <c r="AX127" s="1035" t="s">
        <v>470</v>
      </c>
      <c r="AY127" s="1036"/>
      <c r="AZ127" s="1036"/>
      <c r="BA127" s="1036"/>
      <c r="BB127" s="1036"/>
      <c r="BC127" s="1036"/>
      <c r="BD127" s="1036"/>
      <c r="BE127" s="1037"/>
      <c r="BF127" s="1038" t="s">
        <v>471</v>
      </c>
      <c r="BG127" s="1036"/>
      <c r="BH127" s="1036"/>
      <c r="BI127" s="1036"/>
      <c r="BJ127" s="1036"/>
      <c r="BK127" s="1036"/>
      <c r="BL127" s="1037"/>
      <c r="BM127" s="1038" t="s">
        <v>472</v>
      </c>
      <c r="BN127" s="1036"/>
      <c r="BO127" s="1036"/>
      <c r="BP127" s="1036"/>
      <c r="BQ127" s="1036"/>
      <c r="BR127" s="1036"/>
      <c r="BS127" s="1037"/>
      <c r="BT127" s="1038" t="s">
        <v>473</v>
      </c>
      <c r="BU127" s="1036"/>
      <c r="BV127" s="1036"/>
      <c r="BW127" s="1036"/>
      <c r="BX127" s="1036"/>
      <c r="BY127" s="1036"/>
      <c r="BZ127" s="1059"/>
      <c r="CA127" s="249"/>
      <c r="CB127" s="249"/>
      <c r="CC127" s="249"/>
      <c r="CD127" s="254"/>
      <c r="CE127" s="254"/>
      <c r="CF127" s="254"/>
      <c r="CG127" s="249"/>
      <c r="CH127" s="249"/>
      <c r="CI127" s="249"/>
      <c r="CJ127" s="253"/>
      <c r="CK127" s="1026"/>
      <c r="CL127" s="1013"/>
      <c r="CM127" s="1013"/>
      <c r="CN127" s="1013"/>
      <c r="CO127" s="1014"/>
      <c r="CP127" s="925" t="s">
        <v>474</v>
      </c>
      <c r="CQ127" s="926"/>
      <c r="CR127" s="926"/>
      <c r="CS127" s="926"/>
      <c r="CT127" s="926"/>
      <c r="CU127" s="926"/>
      <c r="CV127" s="926"/>
      <c r="CW127" s="926"/>
      <c r="CX127" s="926"/>
      <c r="CY127" s="926"/>
      <c r="CZ127" s="926"/>
      <c r="DA127" s="926"/>
      <c r="DB127" s="926"/>
      <c r="DC127" s="926"/>
      <c r="DD127" s="926"/>
      <c r="DE127" s="926"/>
      <c r="DF127" s="927"/>
      <c r="DG127" s="928" t="s">
        <v>126</v>
      </c>
      <c r="DH127" s="929"/>
      <c r="DI127" s="929"/>
      <c r="DJ127" s="929"/>
      <c r="DK127" s="929"/>
      <c r="DL127" s="929" t="s">
        <v>126</v>
      </c>
      <c r="DM127" s="929"/>
      <c r="DN127" s="929"/>
      <c r="DO127" s="929"/>
      <c r="DP127" s="929"/>
      <c r="DQ127" s="929" t="s">
        <v>126</v>
      </c>
      <c r="DR127" s="929"/>
      <c r="DS127" s="929"/>
      <c r="DT127" s="929"/>
      <c r="DU127" s="929"/>
      <c r="DV127" s="930" t="s">
        <v>126</v>
      </c>
      <c r="DW127" s="930"/>
      <c r="DX127" s="930"/>
      <c r="DY127" s="930"/>
      <c r="DZ127" s="931"/>
    </row>
    <row r="128" spans="1:130" s="230" customFormat="1" ht="26.25" customHeight="1" thickBot="1">
      <c r="A128" s="1045" t="s">
        <v>475</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476</v>
      </c>
      <c r="X128" s="1047"/>
      <c r="Y128" s="1047"/>
      <c r="Z128" s="1048"/>
      <c r="AA128" s="1049">
        <v>77344</v>
      </c>
      <c r="AB128" s="1050"/>
      <c r="AC128" s="1050"/>
      <c r="AD128" s="1050"/>
      <c r="AE128" s="1051"/>
      <c r="AF128" s="1052">
        <v>70519</v>
      </c>
      <c r="AG128" s="1050"/>
      <c r="AH128" s="1050"/>
      <c r="AI128" s="1050"/>
      <c r="AJ128" s="1051"/>
      <c r="AK128" s="1052">
        <v>61279</v>
      </c>
      <c r="AL128" s="1050"/>
      <c r="AM128" s="1050"/>
      <c r="AN128" s="1050"/>
      <c r="AO128" s="1051"/>
      <c r="AP128" s="1053"/>
      <c r="AQ128" s="1054"/>
      <c r="AR128" s="1054"/>
      <c r="AS128" s="1054"/>
      <c r="AT128" s="1055"/>
      <c r="AU128" s="249"/>
      <c r="AV128" s="249"/>
      <c r="AW128" s="249"/>
      <c r="AX128" s="899" t="s">
        <v>477</v>
      </c>
      <c r="AY128" s="900"/>
      <c r="AZ128" s="900"/>
      <c r="BA128" s="900"/>
      <c r="BB128" s="900"/>
      <c r="BC128" s="900"/>
      <c r="BD128" s="900"/>
      <c r="BE128" s="901"/>
      <c r="BF128" s="1056" t="s">
        <v>126</v>
      </c>
      <c r="BG128" s="1057"/>
      <c r="BH128" s="1057"/>
      <c r="BI128" s="1057"/>
      <c r="BJ128" s="1057"/>
      <c r="BK128" s="1057"/>
      <c r="BL128" s="1058"/>
      <c r="BM128" s="1056">
        <v>15</v>
      </c>
      <c r="BN128" s="1057"/>
      <c r="BO128" s="1057"/>
      <c r="BP128" s="1057"/>
      <c r="BQ128" s="1057"/>
      <c r="BR128" s="1057"/>
      <c r="BS128" s="1058"/>
      <c r="BT128" s="1056">
        <v>20</v>
      </c>
      <c r="BU128" s="1057"/>
      <c r="BV128" s="1057"/>
      <c r="BW128" s="1057"/>
      <c r="BX128" s="1057"/>
      <c r="BY128" s="1057"/>
      <c r="BZ128" s="1079"/>
      <c r="CA128" s="254"/>
      <c r="CB128" s="254"/>
      <c r="CC128" s="254"/>
      <c r="CD128" s="254"/>
      <c r="CE128" s="254"/>
      <c r="CF128" s="254"/>
      <c r="CG128" s="249"/>
      <c r="CH128" s="249"/>
      <c r="CI128" s="249"/>
      <c r="CJ128" s="253"/>
      <c r="CK128" s="1027"/>
      <c r="CL128" s="1028"/>
      <c r="CM128" s="1028"/>
      <c r="CN128" s="1028"/>
      <c r="CO128" s="1029"/>
      <c r="CP128" s="1039" t="s">
        <v>478</v>
      </c>
      <c r="CQ128" s="726"/>
      <c r="CR128" s="726"/>
      <c r="CS128" s="726"/>
      <c r="CT128" s="726"/>
      <c r="CU128" s="726"/>
      <c r="CV128" s="726"/>
      <c r="CW128" s="726"/>
      <c r="CX128" s="726"/>
      <c r="CY128" s="726"/>
      <c r="CZ128" s="726"/>
      <c r="DA128" s="726"/>
      <c r="DB128" s="726"/>
      <c r="DC128" s="726"/>
      <c r="DD128" s="726"/>
      <c r="DE128" s="726"/>
      <c r="DF128" s="1040"/>
      <c r="DG128" s="1041" t="s">
        <v>126</v>
      </c>
      <c r="DH128" s="1042"/>
      <c r="DI128" s="1042"/>
      <c r="DJ128" s="1042"/>
      <c r="DK128" s="1042"/>
      <c r="DL128" s="1042" t="s">
        <v>126</v>
      </c>
      <c r="DM128" s="1042"/>
      <c r="DN128" s="1042"/>
      <c r="DO128" s="1042"/>
      <c r="DP128" s="1042"/>
      <c r="DQ128" s="1042" t="s">
        <v>126</v>
      </c>
      <c r="DR128" s="1042"/>
      <c r="DS128" s="1042"/>
      <c r="DT128" s="1042"/>
      <c r="DU128" s="1042"/>
      <c r="DV128" s="1043" t="s">
        <v>126</v>
      </c>
      <c r="DW128" s="1043"/>
      <c r="DX128" s="1043"/>
      <c r="DY128" s="1043"/>
      <c r="DZ128" s="1044"/>
    </row>
    <row r="129" spans="1:131" s="230" customFormat="1" ht="26.25" customHeight="1">
      <c r="A129" s="937" t="s">
        <v>106</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479</v>
      </c>
      <c r="X129" s="1074"/>
      <c r="Y129" s="1074"/>
      <c r="Z129" s="1075"/>
      <c r="AA129" s="961">
        <v>4148145</v>
      </c>
      <c r="AB129" s="962"/>
      <c r="AC129" s="962"/>
      <c r="AD129" s="962"/>
      <c r="AE129" s="963"/>
      <c r="AF129" s="964">
        <v>4336707</v>
      </c>
      <c r="AG129" s="962"/>
      <c r="AH129" s="962"/>
      <c r="AI129" s="962"/>
      <c r="AJ129" s="963"/>
      <c r="AK129" s="964">
        <v>4055693</v>
      </c>
      <c r="AL129" s="962"/>
      <c r="AM129" s="962"/>
      <c r="AN129" s="962"/>
      <c r="AO129" s="963"/>
      <c r="AP129" s="1076"/>
      <c r="AQ129" s="1077"/>
      <c r="AR129" s="1077"/>
      <c r="AS129" s="1077"/>
      <c r="AT129" s="1078"/>
      <c r="AU129" s="232"/>
      <c r="AV129" s="232"/>
      <c r="AW129" s="232"/>
      <c r="AX129" s="1068" t="s">
        <v>480</v>
      </c>
      <c r="AY129" s="926"/>
      <c r="AZ129" s="926"/>
      <c r="BA129" s="926"/>
      <c r="BB129" s="926"/>
      <c r="BC129" s="926"/>
      <c r="BD129" s="926"/>
      <c r="BE129" s="927"/>
      <c r="BF129" s="1069" t="s">
        <v>126</v>
      </c>
      <c r="BG129" s="1070"/>
      <c r="BH129" s="1070"/>
      <c r="BI129" s="1070"/>
      <c r="BJ129" s="1070"/>
      <c r="BK129" s="1070"/>
      <c r="BL129" s="1071"/>
      <c r="BM129" s="1069">
        <v>20</v>
      </c>
      <c r="BN129" s="1070"/>
      <c r="BO129" s="1070"/>
      <c r="BP129" s="1070"/>
      <c r="BQ129" s="1070"/>
      <c r="BR129" s="1070"/>
      <c r="BS129" s="1071"/>
      <c r="BT129" s="1069">
        <v>30</v>
      </c>
      <c r="BU129" s="1070"/>
      <c r="BV129" s="1070"/>
      <c r="BW129" s="1070"/>
      <c r="BX129" s="1070"/>
      <c r="BY129" s="1070"/>
      <c r="BZ129" s="1072"/>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30" customFormat="1" ht="26.25" customHeight="1">
      <c r="A130" s="937" t="s">
        <v>481</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482</v>
      </c>
      <c r="X130" s="1074"/>
      <c r="Y130" s="1074"/>
      <c r="Z130" s="1075"/>
      <c r="AA130" s="961">
        <v>1000002</v>
      </c>
      <c r="AB130" s="962"/>
      <c r="AC130" s="962"/>
      <c r="AD130" s="962"/>
      <c r="AE130" s="963"/>
      <c r="AF130" s="964">
        <v>950008</v>
      </c>
      <c r="AG130" s="962"/>
      <c r="AH130" s="962"/>
      <c r="AI130" s="962"/>
      <c r="AJ130" s="963"/>
      <c r="AK130" s="964">
        <v>914940</v>
      </c>
      <c r="AL130" s="962"/>
      <c r="AM130" s="962"/>
      <c r="AN130" s="962"/>
      <c r="AO130" s="963"/>
      <c r="AP130" s="1076"/>
      <c r="AQ130" s="1077"/>
      <c r="AR130" s="1077"/>
      <c r="AS130" s="1077"/>
      <c r="AT130" s="1078"/>
      <c r="AU130" s="232"/>
      <c r="AV130" s="232"/>
      <c r="AW130" s="232"/>
      <c r="AX130" s="1068" t="s">
        <v>483</v>
      </c>
      <c r="AY130" s="926"/>
      <c r="AZ130" s="926"/>
      <c r="BA130" s="926"/>
      <c r="BB130" s="926"/>
      <c r="BC130" s="926"/>
      <c r="BD130" s="926"/>
      <c r="BE130" s="927"/>
      <c r="BF130" s="1104">
        <v>13.3</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30" customFormat="1" ht="26.25" customHeight="1" thickBot="1">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484</v>
      </c>
      <c r="X131" s="1111"/>
      <c r="Y131" s="1111"/>
      <c r="Z131" s="1112"/>
      <c r="AA131" s="1007">
        <v>3148143</v>
      </c>
      <c r="AB131" s="989"/>
      <c r="AC131" s="989"/>
      <c r="AD131" s="989"/>
      <c r="AE131" s="990"/>
      <c r="AF131" s="988">
        <v>3386699</v>
      </c>
      <c r="AG131" s="989"/>
      <c r="AH131" s="989"/>
      <c r="AI131" s="989"/>
      <c r="AJ131" s="990"/>
      <c r="AK131" s="988">
        <v>3140753</v>
      </c>
      <c r="AL131" s="989"/>
      <c r="AM131" s="989"/>
      <c r="AN131" s="989"/>
      <c r="AO131" s="990"/>
      <c r="AP131" s="1113"/>
      <c r="AQ131" s="1114"/>
      <c r="AR131" s="1114"/>
      <c r="AS131" s="1114"/>
      <c r="AT131" s="1115"/>
      <c r="AU131" s="232"/>
      <c r="AV131" s="232"/>
      <c r="AW131" s="232"/>
      <c r="AX131" s="1086" t="s">
        <v>485</v>
      </c>
      <c r="AY131" s="726"/>
      <c r="AZ131" s="726"/>
      <c r="BA131" s="726"/>
      <c r="BB131" s="726"/>
      <c r="BC131" s="726"/>
      <c r="BD131" s="726"/>
      <c r="BE131" s="1040"/>
      <c r="BF131" s="1087">
        <v>29.7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30" customFormat="1" ht="26.25" customHeight="1">
      <c r="A132" s="1093" t="s">
        <v>486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487</v>
      </c>
      <c r="W132" s="1097"/>
      <c r="X132" s="1097"/>
      <c r="Y132" s="1097"/>
      <c r="Z132" s="1098"/>
      <c r="AA132" s="1099">
        <v>13.129168529999999</v>
      </c>
      <c r="AB132" s="1100"/>
      <c r="AC132" s="1100"/>
      <c r="AD132" s="1100"/>
      <c r="AE132" s="1101"/>
      <c r="AF132" s="1102">
        <v>12.32884883</v>
      </c>
      <c r="AG132" s="1100"/>
      <c r="AH132" s="1100"/>
      <c r="AI132" s="1100"/>
      <c r="AJ132" s="1101"/>
      <c r="AK132" s="1102">
        <v>14.627957049999999</v>
      </c>
      <c r="AL132" s="1100"/>
      <c r="AM132" s="1100"/>
      <c r="AN132" s="1100"/>
      <c r="AO132" s="1101"/>
      <c r="AP132" s="1004"/>
      <c r="AQ132" s="1005"/>
      <c r="AR132" s="1005"/>
      <c r="AS132" s="1005"/>
      <c r="AT132" s="1103"/>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30"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488</v>
      </c>
      <c r="W133" s="1080"/>
      <c r="X133" s="1080"/>
      <c r="Y133" s="1080"/>
      <c r="Z133" s="1081"/>
      <c r="AA133" s="1082">
        <v>12.9</v>
      </c>
      <c r="AB133" s="1083"/>
      <c r="AC133" s="1083"/>
      <c r="AD133" s="1083"/>
      <c r="AE133" s="1084"/>
      <c r="AF133" s="1082">
        <v>12.9</v>
      </c>
      <c r="AG133" s="1083"/>
      <c r="AH133" s="1083"/>
      <c r="AI133" s="1083"/>
      <c r="AJ133" s="1084"/>
      <c r="AK133" s="1082">
        <v>13.3</v>
      </c>
      <c r="AL133" s="1083"/>
      <c r="AM133" s="1083"/>
      <c r="AN133" s="1083"/>
      <c r="AO133" s="1084"/>
      <c r="AP133" s="1031"/>
      <c r="AQ133" s="1032"/>
      <c r="AR133" s="1032"/>
      <c r="AS133" s="1032"/>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gsIcmOGYr36Cou4D2IrF5aUbzWomNfWYXhUBV5EXti98QT/i72pwopu1roZbolggO3bl30VtN0MNP+D+uKBIQ==" saltValue="DpP+pd/E9ZKRHPUJEYdto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489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UX/Btz9P5cgMt+YwAvGqBkzPS8ecJJBniZLpZNAVIRMk1ppedpSuuelt1W12mbNmoeEFwcdqE8dtwFI+lHucWQ==" saltValue="v44sFSagtELA0GdemaRn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HsvFmHB5UxAt6BsvpGuhf5Cwt0zrChhd2adlqqJLx+IYv78bVlcgRJQyuzK1vTjfbz0WP7VKvWOAVJsIkdz6w==" saltValue="UuX2Z/DFrhwiFFReN7hS7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492</v>
      </c>
      <c r="AP7" s="272"/>
      <c r="AQ7" s="273" t="s">
        <v>493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494</v>
      </c>
      <c r="AQ8" s="279" t="s">
        <v>495</v>
      </c>
      <c r="AR8" s="280" t="s">
        <v>496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497</v>
      </c>
      <c r="AL9" s="1120"/>
      <c r="AM9" s="1120"/>
      <c r="AN9" s="1121"/>
      <c r="AO9" s="281">
        <v>1294931</v>
      </c>
      <c r="AP9" s="281">
        <v>206101</v>
      </c>
      <c r="AQ9" s="282">
        <v>138583</v>
      </c>
      <c r="AR9" s="283">
        <v>48.7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498</v>
      </c>
      <c r="AL10" s="1120"/>
      <c r="AM10" s="1120"/>
      <c r="AN10" s="1121"/>
      <c r="AO10" s="284">
        <v>780</v>
      </c>
      <c r="AP10" s="284">
        <v>124</v>
      </c>
      <c r="AQ10" s="285">
        <v>15847</v>
      </c>
      <c r="AR10" s="286">
        <v>-99.2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499</v>
      </c>
      <c r="AL11" s="1120"/>
      <c r="AM11" s="1120"/>
      <c r="AN11" s="1121"/>
      <c r="AO11" s="284" t="s">
        <v>500</v>
      </c>
      <c r="AP11" s="284" t="s">
        <v>500</v>
      </c>
      <c r="AQ11" s="285">
        <v>2224</v>
      </c>
      <c r="AR11" s="286" t="s">
        <v>500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501</v>
      </c>
      <c r="AL12" s="1120"/>
      <c r="AM12" s="1120"/>
      <c r="AN12" s="1121"/>
      <c r="AO12" s="284" t="s">
        <v>500</v>
      </c>
      <c r="AP12" s="284" t="s">
        <v>500</v>
      </c>
      <c r="AQ12" s="285" t="s">
        <v>500</v>
      </c>
      <c r="AR12" s="286" t="s">
        <v>500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502</v>
      </c>
      <c r="AL13" s="1120"/>
      <c r="AM13" s="1120"/>
      <c r="AN13" s="1121"/>
      <c r="AO13" s="284">
        <v>90121</v>
      </c>
      <c r="AP13" s="284">
        <v>14344</v>
      </c>
      <c r="AQ13" s="285">
        <v>5571</v>
      </c>
      <c r="AR13" s="286">
        <v>157.5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503</v>
      </c>
      <c r="AL14" s="1120"/>
      <c r="AM14" s="1120"/>
      <c r="AN14" s="1121"/>
      <c r="AO14" s="284">
        <v>79832</v>
      </c>
      <c r="AP14" s="284">
        <v>12706</v>
      </c>
      <c r="AQ14" s="285">
        <v>2766</v>
      </c>
      <c r="AR14" s="286">
        <v>359.4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504</v>
      </c>
      <c r="AL15" s="1123"/>
      <c r="AM15" s="1123"/>
      <c r="AN15" s="1124"/>
      <c r="AO15" s="284">
        <v>-91324</v>
      </c>
      <c r="AP15" s="284">
        <v>-14535</v>
      </c>
      <c r="AQ15" s="285">
        <v>-9361</v>
      </c>
      <c r="AR15" s="286">
        <v>55.3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182</v>
      </c>
      <c r="AL16" s="1123"/>
      <c r="AM16" s="1123"/>
      <c r="AN16" s="1124"/>
      <c r="AO16" s="284">
        <v>1374340</v>
      </c>
      <c r="AP16" s="284">
        <v>218739</v>
      </c>
      <c r="AQ16" s="285">
        <v>155632</v>
      </c>
      <c r="AR16" s="286">
        <v>40.5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506</v>
      </c>
      <c r="AP20" s="293" t="s">
        <v>507</v>
      </c>
      <c r="AQ20" s="294" t="s">
        <v>508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509</v>
      </c>
      <c r="AL21" s="1126"/>
      <c r="AM21" s="1126"/>
      <c r="AN21" s="1127"/>
      <c r="AO21" s="297">
        <v>23.87</v>
      </c>
      <c r="AP21" s="298">
        <v>13.83</v>
      </c>
      <c r="AQ21" s="299">
        <v>10.039999999999999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510</v>
      </c>
      <c r="AL22" s="1126"/>
      <c r="AM22" s="1126"/>
      <c r="AN22" s="1127"/>
      <c r="AO22" s="302">
        <v>90.2</v>
      </c>
      <c r="AP22" s="303">
        <v>96.2</v>
      </c>
      <c r="AQ22" s="304">
        <v>-6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6" t="s">
        <v>511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c r="A27" s="309"/>
      <c r="AO27" s="262"/>
      <c r="AP27" s="262"/>
      <c r="AQ27" s="262"/>
      <c r="AR27" s="262"/>
      <c r="AS27" s="262"/>
      <c r="AT27" s="262"/>
    </row>
    <row r="28" spans="1:46" ht="17.25">
      <c r="A28" s="263" t="s">
        <v>512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492</v>
      </c>
      <c r="AP30" s="272"/>
      <c r="AQ30" s="273" t="s">
        <v>493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494</v>
      </c>
      <c r="AQ31" s="279" t="s">
        <v>495</v>
      </c>
      <c r="AR31" s="280" t="s">
        <v>496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514</v>
      </c>
      <c r="AL32" s="1134"/>
      <c r="AM32" s="1134"/>
      <c r="AN32" s="1135"/>
      <c r="AO32" s="312">
        <v>1187570</v>
      </c>
      <c r="AP32" s="312">
        <v>189013</v>
      </c>
      <c r="AQ32" s="313">
        <v>82029</v>
      </c>
      <c r="AR32" s="314">
        <v>130.4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515</v>
      </c>
      <c r="AL33" s="1134"/>
      <c r="AM33" s="1134"/>
      <c r="AN33" s="1135"/>
      <c r="AO33" s="312" t="s">
        <v>500</v>
      </c>
      <c r="AP33" s="312" t="s">
        <v>500</v>
      </c>
      <c r="AQ33" s="313" t="s">
        <v>500</v>
      </c>
      <c r="AR33" s="314" t="s">
        <v>500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516</v>
      </c>
      <c r="AL34" s="1134"/>
      <c r="AM34" s="1134"/>
      <c r="AN34" s="1135"/>
      <c r="AO34" s="312" t="s">
        <v>500</v>
      </c>
      <c r="AP34" s="312" t="s">
        <v>500</v>
      </c>
      <c r="AQ34" s="313" t="s">
        <v>500</v>
      </c>
      <c r="AR34" s="314" t="s">
        <v>500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517</v>
      </c>
      <c r="AL35" s="1134"/>
      <c r="AM35" s="1134"/>
      <c r="AN35" s="1135"/>
      <c r="AO35" s="312">
        <v>248077</v>
      </c>
      <c r="AP35" s="312">
        <v>39484</v>
      </c>
      <c r="AQ35" s="313">
        <v>28200</v>
      </c>
      <c r="AR35" s="314">
        <v>40</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518</v>
      </c>
      <c r="AL36" s="1134"/>
      <c r="AM36" s="1134"/>
      <c r="AN36" s="1135"/>
      <c r="AO36" s="312" t="s">
        <v>500</v>
      </c>
      <c r="AP36" s="312" t="s">
        <v>500</v>
      </c>
      <c r="AQ36" s="313">
        <v>4770</v>
      </c>
      <c r="AR36" s="314" t="s">
        <v>500</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519</v>
      </c>
      <c r="AL37" s="1134"/>
      <c r="AM37" s="1134"/>
      <c r="AN37" s="1135"/>
      <c r="AO37" s="312" t="s">
        <v>500</v>
      </c>
      <c r="AP37" s="312" t="s">
        <v>500</v>
      </c>
      <c r="AQ37" s="313">
        <v>525</v>
      </c>
      <c r="AR37" s="314" t="s">
        <v>500</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520</v>
      </c>
      <c r="AL38" s="1137"/>
      <c r="AM38" s="1137"/>
      <c r="AN38" s="1138"/>
      <c r="AO38" s="315" t="s">
        <v>500</v>
      </c>
      <c r="AP38" s="315" t="s">
        <v>500</v>
      </c>
      <c r="AQ38" s="316">
        <v>4</v>
      </c>
      <c r="AR38" s="304" t="s">
        <v>500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521</v>
      </c>
      <c r="AL39" s="1137"/>
      <c r="AM39" s="1137"/>
      <c r="AN39" s="1138"/>
      <c r="AO39" s="312">
        <v>-61279</v>
      </c>
      <c r="AP39" s="312">
        <v>-9753</v>
      </c>
      <c r="AQ39" s="313">
        <v>-1861</v>
      </c>
      <c r="AR39" s="314">
        <v>424.1</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522</v>
      </c>
      <c r="AL40" s="1134"/>
      <c r="AM40" s="1134"/>
      <c r="AN40" s="1135"/>
      <c r="AO40" s="312">
        <v>-914940</v>
      </c>
      <c r="AP40" s="312">
        <v>-145622</v>
      </c>
      <c r="AQ40" s="313">
        <v>-76879</v>
      </c>
      <c r="AR40" s="314">
        <v>89.4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292</v>
      </c>
      <c r="AL41" s="1140"/>
      <c r="AM41" s="1140"/>
      <c r="AN41" s="1141"/>
      <c r="AO41" s="312">
        <v>459428</v>
      </c>
      <c r="AP41" s="312">
        <v>73122</v>
      </c>
      <c r="AQ41" s="313">
        <v>36788</v>
      </c>
      <c r="AR41" s="314">
        <v>98.8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492</v>
      </c>
      <c r="AN49" s="1130" t="s">
        <v>526</v>
      </c>
      <c r="AO49" s="1131"/>
      <c r="AP49" s="1131"/>
      <c r="AQ49" s="1131"/>
      <c r="AR49" s="1132"/>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527</v>
      </c>
      <c r="AO50" s="329" t="s">
        <v>528</v>
      </c>
      <c r="AP50" s="330" t="s">
        <v>529</v>
      </c>
      <c r="AQ50" s="331" t="s">
        <v>530</v>
      </c>
      <c r="AR50" s="332" t="s">
        <v>531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532</v>
      </c>
      <c r="AL51" s="325"/>
      <c r="AM51" s="333">
        <v>1223247</v>
      </c>
      <c r="AN51" s="334">
        <v>177205</v>
      </c>
      <c r="AO51" s="335">
        <v>11</v>
      </c>
      <c r="AP51" s="336">
        <v>114790</v>
      </c>
      <c r="AQ51" s="337">
        <v>-6.6</v>
      </c>
      <c r="AR51" s="338">
        <v>17.600000000000001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533</v>
      </c>
      <c r="AM52" s="341">
        <v>559451</v>
      </c>
      <c r="AN52" s="342">
        <v>81045</v>
      </c>
      <c r="AO52" s="343">
        <v>-24.7</v>
      </c>
      <c r="AP52" s="344">
        <v>55601</v>
      </c>
      <c r="AQ52" s="345">
        <v>-15.5</v>
      </c>
      <c r="AR52" s="346">
        <v>-9.1999999999999993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534</v>
      </c>
      <c r="AL53" s="325"/>
      <c r="AM53" s="333">
        <v>1140669</v>
      </c>
      <c r="AN53" s="334">
        <v>168713</v>
      </c>
      <c r="AO53" s="335">
        <v>-4.8</v>
      </c>
      <c r="AP53" s="336">
        <v>126262</v>
      </c>
      <c r="AQ53" s="337">
        <v>10</v>
      </c>
      <c r="AR53" s="338">
        <v>-14.8</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533</v>
      </c>
      <c r="AM54" s="341">
        <v>528432</v>
      </c>
      <c r="AN54" s="342">
        <v>78159</v>
      </c>
      <c r="AO54" s="343">
        <v>-3.6</v>
      </c>
      <c r="AP54" s="344">
        <v>56769</v>
      </c>
      <c r="AQ54" s="345">
        <v>2.1</v>
      </c>
      <c r="AR54" s="346">
        <v>-5.7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535</v>
      </c>
      <c r="AL55" s="325"/>
      <c r="AM55" s="333">
        <v>1654543</v>
      </c>
      <c r="AN55" s="334">
        <v>252371</v>
      </c>
      <c r="AO55" s="335">
        <v>49.6</v>
      </c>
      <c r="AP55" s="336">
        <v>126525</v>
      </c>
      <c r="AQ55" s="337">
        <v>0.2</v>
      </c>
      <c r="AR55" s="338">
        <v>49.4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533</v>
      </c>
      <c r="AM56" s="341">
        <v>744324</v>
      </c>
      <c r="AN56" s="342">
        <v>113533</v>
      </c>
      <c r="AO56" s="343">
        <v>45.3</v>
      </c>
      <c r="AP56" s="344">
        <v>67052</v>
      </c>
      <c r="AQ56" s="345">
        <v>18.100000000000001</v>
      </c>
      <c r="AR56" s="346">
        <v>27.2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536</v>
      </c>
      <c r="AL57" s="325"/>
      <c r="AM57" s="333">
        <v>1489977</v>
      </c>
      <c r="AN57" s="334">
        <v>231471</v>
      </c>
      <c r="AO57" s="335">
        <v>-8.3000000000000007</v>
      </c>
      <c r="AP57" s="336">
        <v>122054</v>
      </c>
      <c r="AQ57" s="337">
        <v>-3.5</v>
      </c>
      <c r="AR57" s="338">
        <v>-4.8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533</v>
      </c>
      <c r="AM58" s="341">
        <v>774142</v>
      </c>
      <c r="AN58" s="342">
        <v>120264</v>
      </c>
      <c r="AO58" s="343">
        <v>5.9</v>
      </c>
      <c r="AP58" s="344">
        <v>68298</v>
      </c>
      <c r="AQ58" s="345">
        <v>1.9</v>
      </c>
      <c r="AR58" s="346">
        <v>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537</v>
      </c>
      <c r="AL59" s="325"/>
      <c r="AM59" s="333">
        <v>841503</v>
      </c>
      <c r="AN59" s="334">
        <v>133933</v>
      </c>
      <c r="AO59" s="335">
        <v>-42.1</v>
      </c>
      <c r="AP59" s="336">
        <v>111644</v>
      </c>
      <c r="AQ59" s="337">
        <v>-8.5</v>
      </c>
      <c r="AR59" s="338">
        <v>-33.6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533</v>
      </c>
      <c r="AM60" s="341">
        <v>423596</v>
      </c>
      <c r="AN60" s="342">
        <v>67419</v>
      </c>
      <c r="AO60" s="343">
        <v>-43.9</v>
      </c>
      <c r="AP60" s="344">
        <v>66606</v>
      </c>
      <c r="AQ60" s="345">
        <v>-2.5</v>
      </c>
      <c r="AR60" s="346">
        <v>-41.4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538</v>
      </c>
      <c r="AL61" s="347"/>
      <c r="AM61" s="348">
        <v>1269988</v>
      </c>
      <c r="AN61" s="349">
        <v>192739</v>
      </c>
      <c r="AO61" s="350">
        <v>1.1000000000000001</v>
      </c>
      <c r="AP61" s="351">
        <v>120255</v>
      </c>
      <c r="AQ61" s="352">
        <v>-1.7</v>
      </c>
      <c r="AR61" s="338">
        <v>2.8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533</v>
      </c>
      <c r="AM62" s="341">
        <v>605989</v>
      </c>
      <c r="AN62" s="342">
        <v>92084</v>
      </c>
      <c r="AO62" s="343">
        <v>-4.2</v>
      </c>
      <c r="AP62" s="344">
        <v>62865</v>
      </c>
      <c r="AQ62" s="345">
        <v>0.8</v>
      </c>
      <c r="AR62" s="346">
        <v>-5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VDelGHHuoi2MutHlmdZfDzQAHFpScriCrfbiIiwG1oSA+TMKnJiHRSKzrUuJCmo1O4kZ1eu4Q+N9PUuuCXdTRg==" saltValue="llSo4bg1KeLdS8bJEGSf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489</v>
      </c>
    </row>
    <row r="120" spans="125:125" ht="13.5" hidden="1" customHeight="1"/>
    <row r="121" spans="125:125" ht="13.5" hidden="1" customHeight="1">
      <c r="DU121" s="259"/>
    </row>
  </sheetData>
  <sheetProtection algorithmName="SHA-512" hashValue="HxGH+h6ASB3Nr3yPH0Ysx8MSyLgFC0RbWAG3cBZAO95a4vybh6JcYXw4RekOJe1ivEZuohfyjOTNj99kX1LcYA==" saltValue="y+arGgjjZaBqmCMXb8Gh3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489</v>
      </c>
    </row>
  </sheetData>
  <sheetProtection algorithmName="SHA-512" hashValue="6vQ9uvd1W9F5AJZTpWB3rrnv88B3LqttfCQlf1Xu4HcL4ocpqsm/DtT26nfo43zOHMF7ouIv9xuOljmllMbTPQ==" saltValue="K4v9OO32dBdNZ3SLtk/3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42" t="s">
        <v>3</v>
      </c>
      <c r="D47" s="1142"/>
      <c r="E47" s="1143"/>
      <c r="F47" s="11">
        <v>26.61</v>
      </c>
      <c r="G47" s="12">
        <v>23.61</v>
      </c>
      <c r="H47" s="12">
        <v>25.65</v>
      </c>
      <c r="I47" s="12">
        <v>24.54</v>
      </c>
      <c r="J47" s="13">
        <v>27.56</v>
      </c>
    </row>
    <row r="48" spans="2:10" ht="57.75" customHeight="1">
      <c r="B48" s="14"/>
      <c r="C48" s="1144" t="s">
        <v>4</v>
      </c>
      <c r="D48" s="1144"/>
      <c r="E48" s="1145"/>
      <c r="F48" s="15">
        <v>2</v>
      </c>
      <c r="G48" s="16">
        <v>1.79</v>
      </c>
      <c r="H48" s="16">
        <v>1.1299999999999999</v>
      </c>
      <c r="I48" s="16">
        <v>3.09</v>
      </c>
      <c r="J48" s="17">
        <v>1.78</v>
      </c>
    </row>
    <row r="49" spans="2:10" ht="57.75" customHeight="1" thickBot="1">
      <c r="B49" s="18"/>
      <c r="C49" s="1146" t="s">
        <v>5</v>
      </c>
      <c r="D49" s="1146"/>
      <c r="E49" s="1147"/>
      <c r="F49" s="19" t="s">
        <v>545</v>
      </c>
      <c r="G49" s="20" t="s">
        <v>546</v>
      </c>
      <c r="H49" s="20">
        <v>1.78</v>
      </c>
      <c r="I49" s="20">
        <v>2.0099999999999998</v>
      </c>
      <c r="J49" s="21" t="s">
        <v>547</v>
      </c>
    </row>
    <row r="50" spans="2:10"/>
  </sheetData>
  <sheetProtection algorithmName="SHA-512" hashValue="6jNYyBqadOHqZ7Dhvi7qE3OH+P3EIEy8GkPKyHMITRVxYpEz+Kt/KQXYOptJKw3RHlW7Ajw5fIz0wquVl+Zicg==" saltValue="6kt2SLNlbTQk27vuAMd0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2024-03-25T06:27:55Z</cp:lastPrinted>
  <dcterms:created xsi:type="dcterms:W3CDTF">2024-03-14T04:09:01Z</dcterms:created>
  <dcterms:modified xsi:type="dcterms:W3CDTF">2024-03-26T06:39:03Z</dcterms:modified>
  <cp:category/>
</cp:coreProperties>
</file>