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955" windowHeight="8040" activeTab="0"/>
  </bookViews>
  <sheets>
    <sheet name="１号様式" sheetId="1" r:id="rId1"/>
  </sheets>
  <definedNames>
    <definedName name="_xlnm.Print_Area" localSheetId="0">'１号様式'!$A$1:$Y$119</definedName>
  </definedNames>
  <calcPr fullCalcOnLoad="1"/>
</workbook>
</file>

<file path=xl/comments1.xml><?xml version="1.0" encoding="utf-8"?>
<comments xmlns="http://schemas.openxmlformats.org/spreadsheetml/2006/main">
  <authors>
    <author>fujioka-taiji</author>
  </authors>
  <commentList>
    <comment ref="T31" authorId="0">
      <text>
        <r>
          <rPr>
            <b/>
            <sz val="9"/>
            <rFont val="ＭＳ Ｐゴシック"/>
            <family val="3"/>
          </rPr>
          <t>半角数字のみ入力</t>
        </r>
      </text>
    </comment>
    <comment ref="T35" authorId="0">
      <text>
        <r>
          <rPr>
            <b/>
            <sz val="9"/>
            <rFont val="ＭＳ Ｐゴシック"/>
            <family val="3"/>
          </rPr>
          <t>半角数字のみ入力</t>
        </r>
      </text>
    </comment>
    <comment ref="T38" authorId="0">
      <text>
        <r>
          <rPr>
            <b/>
            <sz val="9"/>
            <rFont val="ＭＳ Ｐゴシック"/>
            <family val="3"/>
          </rPr>
          <t>入力不可（自動計算）</t>
        </r>
      </text>
    </comment>
    <comment ref="T42" authorId="0">
      <text>
        <r>
          <rPr>
            <b/>
            <sz val="9"/>
            <rFont val="ＭＳ Ｐゴシック"/>
            <family val="3"/>
          </rPr>
          <t>半角数字のみ入力</t>
        </r>
      </text>
    </comment>
    <comment ref="K25" authorId="0">
      <text>
        <r>
          <rPr>
            <b/>
            <sz val="9"/>
            <rFont val="ＭＳ Ｐゴシック"/>
            <family val="3"/>
          </rPr>
          <t>半角数字のみ入力</t>
        </r>
      </text>
    </comment>
    <comment ref="Q46" authorId="0">
      <text>
        <r>
          <rPr>
            <b/>
            <sz val="9"/>
            <rFont val="ＭＳ Ｐゴシック"/>
            <family val="3"/>
          </rPr>
          <t>半角数字のみ入力</t>
        </r>
      </text>
    </comment>
    <comment ref="U46" authorId="0">
      <text>
        <r>
          <rPr>
            <b/>
            <sz val="9"/>
            <rFont val="ＭＳ Ｐゴシック"/>
            <family val="3"/>
          </rPr>
          <t>入力不可（自動計算）</t>
        </r>
      </text>
    </comment>
    <comment ref="Q57" authorId="0">
      <text>
        <r>
          <rPr>
            <b/>
            <sz val="9"/>
            <rFont val="ＭＳ Ｐゴシック"/>
            <family val="3"/>
          </rPr>
          <t>半角数字のみ入力</t>
        </r>
      </text>
    </comment>
    <comment ref="U57" authorId="0">
      <text>
        <r>
          <rPr>
            <b/>
            <sz val="9"/>
            <rFont val="ＭＳ Ｐゴシック"/>
            <family val="3"/>
          </rPr>
          <t>入力不可（自動計算）</t>
        </r>
      </text>
    </comment>
    <comment ref="S63" authorId="0">
      <text>
        <r>
          <rPr>
            <b/>
            <sz val="9"/>
            <rFont val="ＭＳ Ｐゴシック"/>
            <family val="3"/>
          </rPr>
          <t>入力不可（自動計算）</t>
        </r>
      </text>
    </comment>
    <comment ref="T53" authorId="0">
      <text>
        <r>
          <rPr>
            <b/>
            <sz val="9"/>
            <rFont val="ＭＳ Ｐゴシック"/>
            <family val="3"/>
          </rPr>
          <t>半角数字のみ入力</t>
        </r>
      </text>
    </comment>
    <comment ref="T67" authorId="0">
      <text>
        <r>
          <rPr>
            <b/>
            <sz val="9"/>
            <rFont val="ＭＳ Ｐゴシック"/>
            <family val="3"/>
          </rPr>
          <t>半角数字のみ入力</t>
        </r>
      </text>
    </comment>
    <comment ref="S70" authorId="0">
      <text>
        <r>
          <rPr>
            <b/>
            <sz val="9"/>
            <rFont val="ＭＳ Ｐゴシック"/>
            <family val="3"/>
          </rPr>
          <t>入力不可（自動計算）</t>
        </r>
      </text>
    </comment>
    <comment ref="A74" authorId="0">
      <text>
        <r>
          <rPr>
            <b/>
            <sz val="9"/>
            <rFont val="ＭＳ Ｐゴシック"/>
            <family val="3"/>
          </rPr>
          <t>リストから選択</t>
        </r>
      </text>
    </comment>
    <comment ref="N74" authorId="0">
      <text>
        <r>
          <rPr>
            <b/>
            <sz val="9"/>
            <rFont val="ＭＳ Ｐゴシック"/>
            <family val="3"/>
          </rPr>
          <t>半角数字のみ入力</t>
        </r>
      </text>
    </comment>
    <comment ref="S74" authorId="0">
      <text>
        <r>
          <rPr>
            <b/>
            <sz val="9"/>
            <rFont val="ＭＳ Ｐゴシック"/>
            <family val="3"/>
          </rPr>
          <t>半角数字のみ入力</t>
        </r>
      </text>
    </comment>
    <comment ref="F81" authorId="0">
      <text>
        <r>
          <rPr>
            <b/>
            <sz val="9"/>
            <rFont val="ＭＳ Ｐゴシック"/>
            <family val="3"/>
          </rPr>
          <t>半角数字のみ入力</t>
        </r>
      </text>
    </comment>
    <comment ref="R49" authorId="0">
      <text>
        <r>
          <rPr>
            <b/>
            <sz val="9"/>
            <rFont val="ＭＳ Ｐゴシック"/>
            <family val="3"/>
          </rPr>
          <t>入力不可（自動計算）</t>
        </r>
      </text>
    </comment>
    <comment ref="V49" authorId="0">
      <text>
        <r>
          <rPr>
            <b/>
            <sz val="9"/>
            <rFont val="ＭＳ Ｐゴシック"/>
            <family val="3"/>
          </rPr>
          <t>入力不可（自動計算）</t>
        </r>
      </text>
    </comment>
    <comment ref="R60" authorId="0">
      <text>
        <r>
          <rPr>
            <b/>
            <sz val="9"/>
            <rFont val="ＭＳ Ｐゴシック"/>
            <family val="3"/>
          </rPr>
          <t>入力不可（自動計算）</t>
        </r>
      </text>
    </comment>
    <comment ref="V60" authorId="0">
      <text>
        <r>
          <rPr>
            <b/>
            <sz val="9"/>
            <rFont val="ＭＳ Ｐゴシック"/>
            <family val="3"/>
          </rPr>
          <t>入力不可（自動計算）</t>
        </r>
      </text>
    </comment>
    <comment ref="R85" authorId="0">
      <text>
        <r>
          <rPr>
            <b/>
            <sz val="9"/>
            <rFont val="ＭＳ Ｐゴシック"/>
            <family val="3"/>
          </rPr>
          <t>入力不可（自動計算）</t>
        </r>
      </text>
    </comment>
    <comment ref="V85" authorId="0">
      <text>
        <r>
          <rPr>
            <b/>
            <sz val="9"/>
            <rFont val="ＭＳ Ｐゴシック"/>
            <family val="3"/>
          </rPr>
          <t>入力不可（自動計算）</t>
        </r>
      </text>
    </comment>
    <comment ref="S95" authorId="0">
      <text>
        <r>
          <rPr>
            <b/>
            <sz val="9"/>
            <rFont val="ＭＳ Ｐゴシック"/>
            <family val="3"/>
          </rPr>
          <t>入力不可（自動計算）</t>
        </r>
      </text>
    </comment>
    <comment ref="S104" authorId="0">
      <text>
        <r>
          <rPr>
            <b/>
            <sz val="9"/>
            <rFont val="ＭＳ Ｐゴシック"/>
            <family val="3"/>
          </rPr>
          <t>入力不可（自動計算）</t>
        </r>
      </text>
    </comment>
    <comment ref="S108" authorId="0">
      <text>
        <r>
          <rPr>
            <b/>
            <sz val="9"/>
            <rFont val="ＭＳ Ｐゴシック"/>
            <family val="3"/>
          </rPr>
          <t>入力不可（自動計算）</t>
        </r>
      </text>
    </comment>
    <comment ref="P81" authorId="0">
      <text>
        <r>
          <rPr>
            <b/>
            <sz val="9"/>
            <rFont val="ＭＳ Ｐゴシック"/>
            <family val="3"/>
          </rPr>
          <t>半角数字のみ入力</t>
        </r>
      </text>
    </comment>
    <comment ref="R81" authorId="0">
      <text>
        <r>
          <rPr>
            <b/>
            <sz val="9"/>
            <rFont val="ＭＳ Ｐゴシック"/>
            <family val="3"/>
          </rPr>
          <t>入力不可（自動計算）</t>
        </r>
      </text>
    </comment>
    <comment ref="V81" authorId="0">
      <text>
        <r>
          <rPr>
            <b/>
            <sz val="9"/>
            <rFont val="ＭＳ Ｐゴシック"/>
            <family val="3"/>
          </rPr>
          <t>入力不可（自動計算）</t>
        </r>
      </text>
    </comment>
    <comment ref="U81" authorId="0">
      <text>
        <r>
          <rPr>
            <b/>
            <sz val="9"/>
            <rFont val="ＭＳ Ｐゴシック"/>
            <family val="3"/>
          </rPr>
          <t>パーセントで入力
（半角数字）</t>
        </r>
      </text>
    </comment>
    <comment ref="J81" authorId="0">
      <text>
        <r>
          <rPr>
            <b/>
            <sz val="9"/>
            <rFont val="ＭＳ Ｐゴシック"/>
            <family val="3"/>
          </rPr>
          <t>半角数字のみ入力</t>
        </r>
      </text>
    </comment>
    <comment ref="A81" authorId="0">
      <text>
        <r>
          <rPr>
            <b/>
            <sz val="9"/>
            <rFont val="ＭＳ Ｐゴシック"/>
            <family val="3"/>
          </rPr>
          <t>リストから選択</t>
        </r>
      </text>
    </comment>
    <comment ref="A101" authorId="0">
      <text>
        <r>
          <rPr>
            <b/>
            <sz val="9"/>
            <rFont val="ＭＳ Ｐゴシック"/>
            <family val="3"/>
          </rPr>
          <t>リストから選択</t>
        </r>
      </text>
    </comment>
    <comment ref="S101" authorId="0">
      <text>
        <r>
          <rPr>
            <b/>
            <sz val="9"/>
            <rFont val="ＭＳ Ｐゴシック"/>
            <family val="3"/>
          </rPr>
          <t>半角数字のみ入力</t>
        </r>
      </text>
    </comment>
    <comment ref="S102" authorId="0">
      <text>
        <r>
          <rPr>
            <b/>
            <sz val="9"/>
            <rFont val="ＭＳ Ｐゴシック"/>
            <family val="3"/>
          </rPr>
          <t>半角数字のみ入力</t>
        </r>
      </text>
    </comment>
    <comment ref="S103" authorId="0">
      <text>
        <r>
          <rPr>
            <b/>
            <sz val="9"/>
            <rFont val="ＭＳ Ｐゴシック"/>
            <family val="3"/>
          </rPr>
          <t>半角数字のみ入力</t>
        </r>
      </text>
    </comment>
    <comment ref="D9" authorId="0">
      <text>
        <r>
          <rPr>
            <b/>
            <sz val="9"/>
            <rFont val="ＭＳ Ｐゴシック"/>
            <family val="3"/>
          </rPr>
          <t>半角数字のみ入力</t>
        </r>
      </text>
    </comment>
    <comment ref="F9" authorId="0">
      <text>
        <r>
          <rPr>
            <b/>
            <sz val="9"/>
            <rFont val="ＭＳ Ｐゴシック"/>
            <family val="3"/>
          </rPr>
          <t>半角数字のみ入力</t>
        </r>
      </text>
    </comment>
    <comment ref="T11" authorId="0">
      <text>
        <r>
          <rPr>
            <b/>
            <sz val="9"/>
            <rFont val="ＭＳ Ｐゴシック"/>
            <family val="3"/>
          </rPr>
          <t>半角数字のみ入力</t>
        </r>
      </text>
    </comment>
    <comment ref="N16" authorId="0">
      <text>
        <r>
          <rPr>
            <b/>
            <sz val="9"/>
            <rFont val="ＭＳ Ｐゴシック"/>
            <family val="3"/>
          </rPr>
          <t>半角数字のみ入力
例：089-912-2644</t>
        </r>
      </text>
    </comment>
    <comment ref="N17" authorId="0">
      <text>
        <r>
          <rPr>
            <b/>
            <sz val="9"/>
            <rFont val="ＭＳ Ｐゴシック"/>
            <family val="3"/>
          </rPr>
          <t>半角数字のみ入力
例：089-912-2639</t>
        </r>
      </text>
    </comment>
    <comment ref="O13" authorId="0">
      <text>
        <r>
          <rPr>
            <b/>
            <sz val="9"/>
            <rFont val="ＭＳ Ｐゴシック"/>
            <family val="3"/>
          </rPr>
          <t>半角数字のみ入力
例：790-8570</t>
        </r>
      </text>
    </comment>
    <comment ref="C46" authorId="0">
      <text>
        <r>
          <rPr>
            <b/>
            <sz val="9"/>
            <rFont val="ＭＳ Ｐゴシック"/>
            <family val="3"/>
          </rPr>
          <t>分数で入力
（半角数字）
例：2/3、3/4</t>
        </r>
      </text>
    </comment>
    <comment ref="C47" authorId="0">
      <text>
        <r>
          <rPr>
            <b/>
            <sz val="9"/>
            <rFont val="ＭＳ Ｐゴシック"/>
            <family val="3"/>
          </rPr>
          <t>分数で入力
（半角数字）
例：2/3、3/4</t>
        </r>
      </text>
    </comment>
    <comment ref="C48" authorId="0">
      <text>
        <r>
          <rPr>
            <b/>
            <sz val="9"/>
            <rFont val="ＭＳ Ｐゴシック"/>
            <family val="3"/>
          </rPr>
          <t>分数で入力
（半角数字）
例：2/3、3/4</t>
        </r>
      </text>
    </comment>
    <comment ref="Q47" authorId="0">
      <text>
        <r>
          <rPr>
            <b/>
            <sz val="9"/>
            <rFont val="ＭＳ Ｐゴシック"/>
            <family val="3"/>
          </rPr>
          <t>半角数字のみ入力</t>
        </r>
      </text>
    </comment>
    <comment ref="Q48" authorId="0">
      <text>
        <r>
          <rPr>
            <b/>
            <sz val="9"/>
            <rFont val="ＭＳ Ｐゴシック"/>
            <family val="3"/>
          </rPr>
          <t>半角数字のみ入力</t>
        </r>
      </text>
    </comment>
    <comment ref="U47" authorId="0">
      <text>
        <r>
          <rPr>
            <b/>
            <sz val="9"/>
            <rFont val="ＭＳ Ｐゴシック"/>
            <family val="3"/>
          </rPr>
          <t>入力不可（自動計算）</t>
        </r>
      </text>
    </comment>
    <comment ref="U48" authorId="0">
      <text>
        <r>
          <rPr>
            <b/>
            <sz val="9"/>
            <rFont val="ＭＳ Ｐゴシック"/>
            <family val="3"/>
          </rPr>
          <t>入力不可（自動計算）</t>
        </r>
      </text>
    </comment>
    <comment ref="C57" authorId="0">
      <text>
        <r>
          <rPr>
            <b/>
            <sz val="9"/>
            <rFont val="ＭＳ Ｐゴシック"/>
            <family val="3"/>
          </rPr>
          <t>分数で入力
（半角数字）
例：2/3、3/4</t>
        </r>
      </text>
    </comment>
    <comment ref="C58" authorId="0">
      <text>
        <r>
          <rPr>
            <b/>
            <sz val="9"/>
            <rFont val="ＭＳ Ｐゴシック"/>
            <family val="3"/>
          </rPr>
          <t>分数で入力
（半角数字）
例：2/3、3/4</t>
        </r>
      </text>
    </comment>
    <comment ref="C59" authorId="0">
      <text>
        <r>
          <rPr>
            <b/>
            <sz val="9"/>
            <rFont val="ＭＳ Ｐゴシック"/>
            <family val="3"/>
          </rPr>
          <t>分数で入力
（半角数字）
例：2/3、3/4</t>
        </r>
      </text>
    </comment>
    <comment ref="Q58" authorId="0">
      <text>
        <r>
          <rPr>
            <b/>
            <sz val="9"/>
            <rFont val="ＭＳ Ｐゴシック"/>
            <family val="3"/>
          </rPr>
          <t>半角数字のみ入力</t>
        </r>
      </text>
    </comment>
    <comment ref="Q59" authorId="0">
      <text>
        <r>
          <rPr>
            <b/>
            <sz val="9"/>
            <rFont val="ＭＳ Ｐゴシック"/>
            <family val="3"/>
          </rPr>
          <t>半角数字のみ入力</t>
        </r>
      </text>
    </comment>
    <comment ref="U58" authorId="0">
      <text>
        <r>
          <rPr>
            <b/>
            <sz val="9"/>
            <rFont val="ＭＳ Ｐゴシック"/>
            <family val="3"/>
          </rPr>
          <t>入力不可（自動計算）</t>
        </r>
      </text>
    </comment>
    <comment ref="U59" authorId="0">
      <text>
        <r>
          <rPr>
            <b/>
            <sz val="9"/>
            <rFont val="ＭＳ Ｐゴシック"/>
            <family val="3"/>
          </rPr>
          <t>入力不可（自動計算）</t>
        </r>
      </text>
    </comment>
    <comment ref="I74" authorId="0">
      <text>
        <r>
          <rPr>
            <b/>
            <sz val="9"/>
            <rFont val="ＭＳ Ｐゴシック"/>
            <family val="3"/>
          </rPr>
          <t>西暦で入力
（半角数字）
例：2009/3/15</t>
        </r>
      </text>
    </comment>
    <comment ref="I75" authorId="0">
      <text>
        <r>
          <rPr>
            <b/>
            <sz val="9"/>
            <rFont val="ＭＳ Ｐゴシック"/>
            <family val="3"/>
          </rPr>
          <t>西暦で入力
（半角数字）
例：2009/3/15</t>
        </r>
      </text>
    </comment>
    <comment ref="I76" authorId="0">
      <text>
        <r>
          <rPr>
            <b/>
            <sz val="9"/>
            <rFont val="ＭＳ Ｐゴシック"/>
            <family val="3"/>
          </rPr>
          <t>西暦で入力
（半角数字）
例：2009/3/15</t>
        </r>
      </text>
    </comment>
    <comment ref="N75" authorId="0">
      <text>
        <r>
          <rPr>
            <b/>
            <sz val="9"/>
            <rFont val="ＭＳ Ｐゴシック"/>
            <family val="3"/>
          </rPr>
          <t>半角数字のみ入力</t>
        </r>
      </text>
    </comment>
    <comment ref="N76" authorId="0">
      <text>
        <r>
          <rPr>
            <b/>
            <sz val="9"/>
            <rFont val="ＭＳ Ｐゴシック"/>
            <family val="3"/>
          </rPr>
          <t>半角数字のみ入力</t>
        </r>
      </text>
    </comment>
    <comment ref="S75" authorId="0">
      <text>
        <r>
          <rPr>
            <b/>
            <sz val="9"/>
            <rFont val="ＭＳ Ｐゴシック"/>
            <family val="3"/>
          </rPr>
          <t>半角数字のみ入力</t>
        </r>
      </text>
    </comment>
    <comment ref="S76" authorId="0">
      <text>
        <r>
          <rPr>
            <b/>
            <sz val="9"/>
            <rFont val="ＭＳ Ｐゴシック"/>
            <family val="3"/>
          </rPr>
          <t>半角数字のみ入力</t>
        </r>
      </text>
    </comment>
    <comment ref="D81" authorId="0">
      <text>
        <r>
          <rPr>
            <b/>
            <sz val="9"/>
            <rFont val="ＭＳ Ｐゴシック"/>
            <family val="3"/>
          </rPr>
          <t>西暦で入力
（半角数字）
例：2009/3/15</t>
        </r>
      </text>
    </comment>
    <comment ref="D82" authorId="0">
      <text>
        <r>
          <rPr>
            <b/>
            <sz val="9"/>
            <rFont val="ＭＳ Ｐゴシック"/>
            <family val="3"/>
          </rPr>
          <t>西暦で入力
（半角数字）
例：2009/3/15</t>
        </r>
      </text>
    </comment>
    <comment ref="D83" authorId="0">
      <text>
        <r>
          <rPr>
            <b/>
            <sz val="9"/>
            <rFont val="ＭＳ Ｐゴシック"/>
            <family val="3"/>
          </rPr>
          <t>西暦で入力
（半角数字）
例：2009/3/15</t>
        </r>
      </text>
    </comment>
    <comment ref="F82" authorId="0">
      <text>
        <r>
          <rPr>
            <b/>
            <sz val="9"/>
            <rFont val="ＭＳ Ｐゴシック"/>
            <family val="3"/>
          </rPr>
          <t>半角数字のみ入力</t>
        </r>
      </text>
    </comment>
    <comment ref="F83" authorId="0">
      <text>
        <r>
          <rPr>
            <b/>
            <sz val="9"/>
            <rFont val="ＭＳ Ｐゴシック"/>
            <family val="3"/>
          </rPr>
          <t>半角数字のみ入力</t>
        </r>
      </text>
    </comment>
    <comment ref="J82" authorId="0">
      <text>
        <r>
          <rPr>
            <b/>
            <sz val="9"/>
            <rFont val="ＭＳ Ｐゴシック"/>
            <family val="3"/>
          </rPr>
          <t>半角数字のみ入力</t>
        </r>
      </text>
    </comment>
    <comment ref="J83" authorId="0">
      <text>
        <r>
          <rPr>
            <b/>
            <sz val="9"/>
            <rFont val="ＭＳ Ｐゴシック"/>
            <family val="3"/>
          </rPr>
          <t>半角数字のみ入力</t>
        </r>
      </text>
    </comment>
    <comment ref="P82" authorId="0">
      <text>
        <r>
          <rPr>
            <b/>
            <sz val="9"/>
            <rFont val="ＭＳ Ｐゴシック"/>
            <family val="3"/>
          </rPr>
          <t>半角数字のみ入力</t>
        </r>
      </text>
    </comment>
    <comment ref="P83" authorId="0">
      <text>
        <r>
          <rPr>
            <b/>
            <sz val="9"/>
            <rFont val="ＭＳ Ｐゴシック"/>
            <family val="3"/>
          </rPr>
          <t>半角数字のみ入力</t>
        </r>
      </text>
    </comment>
    <comment ref="R82" authorId="0">
      <text>
        <r>
          <rPr>
            <b/>
            <sz val="9"/>
            <rFont val="ＭＳ Ｐゴシック"/>
            <family val="3"/>
          </rPr>
          <t>入力不可（自動計算）</t>
        </r>
      </text>
    </comment>
    <comment ref="R83" authorId="0">
      <text>
        <r>
          <rPr>
            <b/>
            <sz val="9"/>
            <rFont val="ＭＳ Ｐゴシック"/>
            <family val="3"/>
          </rPr>
          <t>入力不可（自動計算）</t>
        </r>
      </text>
    </comment>
    <comment ref="U82" authorId="0">
      <text>
        <r>
          <rPr>
            <b/>
            <sz val="9"/>
            <rFont val="ＭＳ Ｐゴシック"/>
            <family val="3"/>
          </rPr>
          <t>パーセントで入力
（半角数字）</t>
        </r>
      </text>
    </comment>
    <comment ref="U83" authorId="0">
      <text>
        <r>
          <rPr>
            <b/>
            <sz val="9"/>
            <rFont val="ＭＳ Ｐゴシック"/>
            <family val="3"/>
          </rPr>
          <t>パーセントで入力
（半角数字）</t>
        </r>
      </text>
    </comment>
    <comment ref="V82" authorId="0">
      <text>
        <r>
          <rPr>
            <b/>
            <sz val="9"/>
            <rFont val="ＭＳ Ｐゴシック"/>
            <family val="3"/>
          </rPr>
          <t>入力不可（自動計算）</t>
        </r>
      </text>
    </comment>
    <comment ref="V83" authorId="0">
      <text>
        <r>
          <rPr>
            <b/>
            <sz val="9"/>
            <rFont val="ＭＳ Ｐゴシック"/>
            <family val="3"/>
          </rPr>
          <t>入力不可（自動計算）</t>
        </r>
      </text>
    </comment>
    <comment ref="H9" authorId="0">
      <text>
        <r>
          <rPr>
            <b/>
            <sz val="9"/>
            <rFont val="ＭＳ Ｐゴシック"/>
            <family val="3"/>
          </rPr>
          <t>半角数字のみ入力</t>
        </r>
      </text>
    </comment>
    <comment ref="P11" authorId="0">
      <text>
        <r>
          <rPr>
            <b/>
            <sz val="9"/>
            <rFont val="ＭＳ Ｐゴシック"/>
            <family val="3"/>
          </rPr>
          <t>リストから選択</t>
        </r>
      </text>
    </comment>
    <comment ref="R11" authorId="0">
      <text>
        <r>
          <rPr>
            <b/>
            <sz val="9"/>
            <rFont val="ＭＳ Ｐゴシック"/>
            <family val="3"/>
          </rPr>
          <t>半角数字のみ入力</t>
        </r>
      </text>
    </comment>
    <comment ref="M25" authorId="0">
      <text>
        <r>
          <rPr>
            <b/>
            <sz val="9"/>
            <rFont val="ＭＳ Ｐゴシック"/>
            <family val="3"/>
          </rPr>
          <t>半角数字のみ入力</t>
        </r>
      </text>
    </comment>
    <comment ref="O25" authorId="0">
      <text>
        <r>
          <rPr>
            <b/>
            <sz val="9"/>
            <rFont val="ＭＳ Ｐゴシック"/>
            <family val="3"/>
          </rPr>
          <t>半角数字のみ入力</t>
        </r>
      </text>
    </comment>
    <comment ref="A82" authorId="0">
      <text>
        <r>
          <rPr>
            <b/>
            <sz val="9"/>
            <rFont val="ＭＳ Ｐゴシック"/>
            <family val="3"/>
          </rPr>
          <t>リストから選択</t>
        </r>
      </text>
    </comment>
    <comment ref="A83" authorId="0">
      <text>
        <r>
          <rPr>
            <b/>
            <sz val="9"/>
            <rFont val="ＭＳ Ｐゴシック"/>
            <family val="3"/>
          </rPr>
          <t>リストから選択</t>
        </r>
      </text>
    </comment>
    <comment ref="A75" authorId="0">
      <text>
        <r>
          <rPr>
            <b/>
            <sz val="9"/>
            <rFont val="ＭＳ Ｐゴシック"/>
            <family val="3"/>
          </rPr>
          <t>リストから選択</t>
        </r>
      </text>
    </comment>
    <comment ref="A76" authorId="0">
      <text>
        <r>
          <rPr>
            <b/>
            <sz val="9"/>
            <rFont val="ＭＳ Ｐゴシック"/>
            <family val="3"/>
          </rPr>
          <t>リストから選択</t>
        </r>
      </text>
    </comment>
    <comment ref="A102" authorId="0">
      <text>
        <r>
          <rPr>
            <b/>
            <sz val="9"/>
            <rFont val="ＭＳ Ｐゴシック"/>
            <family val="3"/>
          </rPr>
          <t>リストから選択</t>
        </r>
      </text>
    </comment>
    <comment ref="A103" authorId="0">
      <text>
        <r>
          <rPr>
            <b/>
            <sz val="9"/>
            <rFont val="ＭＳ Ｐゴシック"/>
            <family val="3"/>
          </rPr>
          <t>リストから選択</t>
        </r>
      </text>
    </comment>
    <comment ref="N81" authorId="0">
      <text>
        <r>
          <rPr>
            <b/>
            <sz val="9"/>
            <rFont val="ＭＳ Ｐゴシック"/>
            <family val="3"/>
          </rPr>
          <t>半角数字のみ入力</t>
        </r>
      </text>
    </comment>
    <comment ref="N82" authorId="0">
      <text>
        <r>
          <rPr>
            <b/>
            <sz val="9"/>
            <rFont val="ＭＳ Ｐゴシック"/>
            <family val="3"/>
          </rPr>
          <t>半角数字のみ入力</t>
        </r>
      </text>
    </comment>
    <comment ref="N83" authorId="0">
      <text>
        <r>
          <rPr>
            <b/>
            <sz val="9"/>
            <rFont val="ＭＳ Ｐゴシック"/>
            <family val="3"/>
          </rPr>
          <t>半角数字のみ入力</t>
        </r>
      </text>
    </comment>
    <comment ref="A89" authorId="0">
      <text>
        <r>
          <rPr>
            <b/>
            <sz val="9"/>
            <rFont val="ＭＳ Ｐゴシック"/>
            <family val="3"/>
          </rPr>
          <t>リストから選択</t>
        </r>
      </text>
    </comment>
    <comment ref="G89" authorId="0">
      <text>
        <r>
          <rPr>
            <b/>
            <sz val="9"/>
            <rFont val="ＭＳ Ｐゴシック"/>
            <family val="3"/>
          </rPr>
          <t>西暦で入力
（半角数字）
例：2009/3/15</t>
        </r>
      </text>
    </comment>
    <comment ref="K89" authorId="0">
      <text>
        <r>
          <rPr>
            <b/>
            <sz val="9"/>
            <rFont val="ＭＳ Ｐゴシック"/>
            <family val="3"/>
          </rPr>
          <t>半角数字のみ入力</t>
        </r>
      </text>
    </comment>
    <comment ref="S89" authorId="0">
      <text>
        <r>
          <rPr>
            <b/>
            <sz val="9"/>
            <rFont val="ＭＳ Ｐゴシック"/>
            <family val="3"/>
          </rPr>
          <t>半角数字のみ入力</t>
        </r>
      </text>
    </comment>
    <comment ref="A90" authorId="0">
      <text>
        <r>
          <rPr>
            <b/>
            <sz val="9"/>
            <rFont val="ＭＳ Ｐゴシック"/>
            <family val="3"/>
          </rPr>
          <t>リストから選択</t>
        </r>
      </text>
    </comment>
    <comment ref="G90" authorId="0">
      <text>
        <r>
          <rPr>
            <b/>
            <sz val="9"/>
            <rFont val="ＭＳ Ｐゴシック"/>
            <family val="3"/>
          </rPr>
          <t>西暦で入力
（半角数字）
例：2009/3/15</t>
        </r>
      </text>
    </comment>
    <comment ref="K90" authorId="0">
      <text>
        <r>
          <rPr>
            <b/>
            <sz val="9"/>
            <rFont val="ＭＳ Ｐゴシック"/>
            <family val="3"/>
          </rPr>
          <t>半角数字のみ入力</t>
        </r>
      </text>
    </comment>
    <comment ref="S90" authorId="0">
      <text>
        <r>
          <rPr>
            <b/>
            <sz val="9"/>
            <rFont val="ＭＳ Ｐゴシック"/>
            <family val="3"/>
          </rPr>
          <t>半角数字のみ入力</t>
        </r>
      </text>
    </comment>
    <comment ref="A91" authorId="0">
      <text>
        <r>
          <rPr>
            <b/>
            <sz val="9"/>
            <rFont val="ＭＳ Ｐゴシック"/>
            <family val="3"/>
          </rPr>
          <t>リストから選択</t>
        </r>
      </text>
    </comment>
    <comment ref="G91" authorId="0">
      <text>
        <r>
          <rPr>
            <b/>
            <sz val="9"/>
            <rFont val="ＭＳ Ｐゴシック"/>
            <family val="3"/>
          </rPr>
          <t>西暦で入力
（半角数字）
例：2009/3/15</t>
        </r>
      </text>
    </comment>
    <comment ref="K91" authorId="0">
      <text>
        <r>
          <rPr>
            <b/>
            <sz val="9"/>
            <rFont val="ＭＳ Ｐゴシック"/>
            <family val="3"/>
          </rPr>
          <t>半角数字のみ入力</t>
        </r>
      </text>
    </comment>
    <comment ref="S91" authorId="0">
      <text>
        <r>
          <rPr>
            <b/>
            <sz val="9"/>
            <rFont val="ＭＳ Ｐゴシック"/>
            <family val="3"/>
          </rPr>
          <t>半角数字のみ入力</t>
        </r>
      </text>
    </comment>
    <comment ref="S92" authorId="0">
      <text>
        <r>
          <rPr>
            <b/>
            <sz val="9"/>
            <rFont val="ＭＳ Ｐゴシック"/>
            <family val="3"/>
          </rPr>
          <t>入力不可（自動計算）</t>
        </r>
      </text>
    </comment>
  </commentList>
</comments>
</file>

<file path=xl/sharedStrings.xml><?xml version="1.0" encoding="utf-8"?>
<sst xmlns="http://schemas.openxmlformats.org/spreadsheetml/2006/main" count="144" uniqueCount="129">
  <si>
    <t>記</t>
  </si>
  <si>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</si>
  <si>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</si>
  <si>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</si>
  <si>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</si>
  <si>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</si>
  <si>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</si>
  <si>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</si>
  <si>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</si>
  <si>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</si>
  <si>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</si>
  <si>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</si>
  <si>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</si>
  <si>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</si>
  <si>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</si>
  <si>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</si>
  <si>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</si>
  <si>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</si>
  <si>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</si>
  <si>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</si>
  <si>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供託金額</t>
  </si>
  <si>
    <t>ヌ＋ル＋ヲ＝</t>
  </si>
  <si>
    <t>第一号様式（第五条関係）</t>
  </si>
  <si>
    <t>　特定住宅瑕疵担保責任の履行の確保等に関する法律第４条第１項の規定により、下記のとおり届け出ます。</t>
  </si>
  <si>
    <t>令第３条第２項の算定特例適用前の戸数</t>
  </si>
  <si>
    <t>令第３条第２項の算定特例適用後の戸数</t>
  </si>
  <si>
    <t>令第３条第１項の書面に記載された２以上の建設業者それぞれの建設瑕疵負担割合の合計に対する当該建設業者の建設瑕疵負担割合の割合</t>
  </si>
  <si>
    <t>法第３条第３項及び令第３条第２項の算定特例適用前の戸数</t>
  </si>
  <si>
    <t>法第３条第３項及び令第３条第２項の算定特例適用後の戸数</t>
  </si>
  <si>
    <t>愛媛県知事           殿</t>
  </si>
  <si>
    <t>住宅建設瑕疵担保保証金の供託及び住宅建設瑕疵担保責任保険契約の締結</t>
  </si>
  <si>
    <t>年</t>
  </si>
  <si>
    <t>月</t>
  </si>
  <si>
    <t>日</t>
  </si>
  <si>
    <t>松山地方法務局</t>
  </si>
  <si>
    <t>松山地方法務局　大洲支局</t>
  </si>
  <si>
    <t>松山地方法務局　八幡浜支局</t>
  </si>
  <si>
    <t>松山地方法務局　西条支局</t>
  </si>
  <si>
    <t>松山地方法務局　四国中央支局</t>
  </si>
  <si>
    <t>松山地方法務局　今治支局</t>
  </si>
  <si>
    <t>松山地方法務局　宇和島支局</t>
  </si>
  <si>
    <t>(計)ヌ</t>
  </si>
  <si>
    <t>供給戸数</t>
  </si>
  <si>
    <t>乗ずる額</t>
  </si>
  <si>
    <t>加える金額</t>
  </si>
  <si>
    <t>基準額</t>
  </si>
  <si>
    <t>有価証券（振替国債を除く。）の供託</t>
  </si>
  <si>
    <t>届出時の許可番号</t>
  </si>
  <si>
    <t>（A4)</t>
  </si>
  <si>
    <t>の状況についての届出書</t>
  </si>
  <si>
    <t>１</t>
  </si>
  <si>
    <t>基準日</t>
  </si>
  <si>
    <t>２</t>
  </si>
  <si>
    <t>住宅建設瑕疵担保保証金の供託について</t>
  </si>
  <si>
    <t>２－１　</t>
  </si>
  <si>
    <t>　</t>
  </si>
  <si>
    <t>（１）</t>
  </si>
  <si>
    <t>建設新築住宅（その床面積の合計が令第２条に定める面積以下の建設新築住宅又は令第３条第１項に規定する建設新築住宅を除く。）の戸数</t>
  </si>
  <si>
    <t>イ</t>
  </si>
  <si>
    <t>（２）</t>
  </si>
  <si>
    <t>①その床面積の合計が令第２条に定める面積以下の建設新築住宅（令第３条第１項に規定する建設新築住宅を除く。）の戸数</t>
  </si>
  <si>
    <t>ロ</t>
  </si>
  <si>
    <t>②法第３条第３項の算定特例適用後の戸数（ロ×０.５）</t>
  </si>
  <si>
    <t>ハ</t>
  </si>
  <si>
    <t>（３）</t>
  </si>
  <si>
    <t>①令第３条第１項に規定する建設新築住宅（その床面積の合計が令第２条に定める面積以下の建設新築住宅を除く。）の戸数</t>
  </si>
  <si>
    <t>ニ</t>
  </si>
  <si>
    <t>②令第３条第２項の算定特例適用後の戸数</t>
  </si>
  <si>
    <t>ニ</t>
  </si>
  <si>
    <t>ホ</t>
  </si>
  <si>
    <t>（４）</t>
  </si>
  <si>
    <t>①その床面積の合計が令第２条に定める面積以下の建設新築住宅であって、かつ、令第３条第１項に規定する建設新築住宅であるものの戸数</t>
  </si>
  <si>
    <t>ヘ</t>
  </si>
  <si>
    <t>②法第３条第３項及び令第３条第２項の算定特例適用後の戸数</t>
  </si>
  <si>
    <t>へ</t>
  </si>
  <si>
    <t>ト</t>
  </si>
  <si>
    <t>（５）</t>
  </si>
  <si>
    <t>住宅建設瑕疵担保保証金の算定の基礎となる建設新築住宅の合計戸数</t>
  </si>
  <si>
    <t>イ＋ハ＋ホ＋ト＝チ</t>
  </si>
  <si>
    <t>２－２　</t>
  </si>
  <si>
    <t>１の基準日前１０年間に引き渡した住宅建設瑕疵担保保証金の算定の基礎となる建設新築住宅の合計戸数</t>
  </si>
  <si>
    <t>リ</t>
  </si>
  <si>
    <t>２－３　</t>
  </si>
  <si>
    <t>１の基準日における住宅建設瑕疵担保保証金の基準額</t>
  </si>
  <si>
    <t>２－４　</t>
  </si>
  <si>
    <t>金銭の供託</t>
  </si>
  <si>
    <t>２－５　</t>
  </si>
  <si>
    <t>２－６　</t>
  </si>
  <si>
    <t>振替国債の供託</t>
  </si>
  <si>
    <t>２－７　</t>
  </si>
  <si>
    <t>１の基準日における住宅建設瑕疵担保保証金の合計額</t>
  </si>
  <si>
    <t>号</t>
  </si>
  <si>
    <t>商号又は名称</t>
  </si>
  <si>
    <t>郵便番号</t>
  </si>
  <si>
    <t>主たる事務所の所在地</t>
  </si>
  <si>
    <r>
      <t xml:space="preserve">氏　　　名
</t>
    </r>
    <r>
      <rPr>
        <sz val="10"/>
        <color indexed="8"/>
        <rFont val="ＭＳ Ｐ明朝"/>
        <family val="1"/>
      </rPr>
      <t>（代表者の氏名）</t>
    </r>
  </si>
  <si>
    <t>電話番号</t>
  </si>
  <si>
    <t>ファクシミリ番号</t>
  </si>
  <si>
    <t>〒</t>
  </si>
  <si>
    <t>３</t>
  </si>
  <si>
    <t>４</t>
  </si>
  <si>
    <t xml:space="preserve"> 「建設新築住宅」とは、法第３条第２項に規定する建設新築住宅をいう。</t>
  </si>
  <si>
    <t>「建設瑕疵負担割合」とは、令第３条第１項に規定する建設瑕疵負担割合をいう。</t>
  </si>
  <si>
    <t>　　</t>
  </si>
  <si>
    <t>２－１（３）②及び（４）②の戸数の記載に当たり、小数点以下２位未満の端数が生ずる場合にあっては、当該端数を切り上げて記載するものとする。</t>
  </si>
  <si>
    <t xml:space="preserve">    </t>
  </si>
  <si>
    <t>２－２の合計戸数は、１の基準日前10年間に届け出た本様式のチの値を合算して算出したものを記載するものとする。</t>
  </si>
  <si>
    <t>２－５の割合は、第４条第１項各号に掲げる額面金額に対する割合を記載するものとする。</t>
  </si>
  <si>
    <t>注１</t>
  </si>
  <si>
    <t>注２</t>
  </si>
  <si>
    <t>注３</t>
  </si>
  <si>
    <t>注４</t>
  </si>
  <si>
    <t>注５</t>
  </si>
  <si>
    <t>－</t>
  </si>
  <si>
    <t>愛媛県（</t>
  </si>
  <si>
    <t>）第</t>
  </si>
  <si>
    <t>般</t>
  </si>
  <si>
    <t>特</t>
  </si>
  <si>
    <t>１の基準日前１年間に引き渡した建設新築住宅について</t>
  </si>
  <si>
    <t>１の基準日前１年間に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について</t>
  </si>
  <si>
    <t>１の基準日前１年間に住宅を新築する建設工事の請負契約に基づき発注者に引き渡した新築住宅の合計戸数</t>
  </si>
  <si>
    <t>注６</t>
  </si>
  <si>
    <t>３の「保険証券又はこれに代わるべき書面を発注者に交付した新築住宅」は「保険証券又はこれに代わるべき書面に記載すべき事項を記録した電磁的記録を発注者に提供した新築住宅」を含む。</t>
  </si>
  <si>
    <t>株式会社住宅あんしん保証</t>
  </si>
  <si>
    <t>住宅保証機構株式会社</t>
  </si>
  <si>
    <t>一般財団法人住宅保証支援機構</t>
  </si>
  <si>
    <t>株式会社日本住宅保証検査機構</t>
  </si>
  <si>
    <t>株式会社ハウスジーメン</t>
  </si>
  <si>
    <t>ハウスプラス住宅保証株式会社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</si>
</sst>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 numFmtId="187" formatCode="0_ "/>
    <numFmt numFmtId="188" formatCode="#,##0&quot;枚&quot;"/>
    <numFmt numFmtId="189" formatCode="0.0"/>
    <numFmt numFmtId="190" formatCode="###,###,###,###&quot;万円&quot;"/>
    <numFmt numFmtId="191" formatCode="\(General\)"/>
    <numFmt numFmtId="192" formatCode="General&quot;）&quot;"/>
    <numFmt numFmtId="193" formatCode="#,##0.0;[Red]\-#,##0.0"/>
  </numFmts>
  <fonts count="31">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5"/>
      <color indexed="8"/>
      <name val="ＭＳ Ｐ明朝"/>
      <family val="1"/>
    </font>
    <font>
      <sz val="11"/>
      <color indexed="8"/>
      <name val="ＭＳ Ｐ明朝"/>
      <family val="1"/>
    </font>
    <font>
      <sz val="11"/>
      <color indexed="10"/>
      <name val="ＭＳ Ｐ明朝"/>
      <family val="1"/>
    </font>
    <font>
      <sz val="6"/>
      <color indexed="8"/>
      <name val="ＭＳ Ｐ明朝"/>
      <family val="1"/>
    </font>
    <font>
      <u val="single"/>
      <sz val="7.7"/>
      <color indexed="12"/>
      <name val="ＭＳ Ｐ明朝"/>
      <family val="1"/>
    </font>
    <font>
      <sz val="10"/>
      <color indexed="8"/>
      <name val="ＭＳ Ｐ明朝"/>
      <family val="1"/>
    </font>
    <font>
      <sz val="11"/>
      <name val="ＭＳ Ｐゴシック"/>
      <family val="3"/>
    </font>
    <font>
      <sz val="10.5"/>
      <color indexed="8"/>
      <name val="ＭＳ Ｐゴシック"/>
      <family val="3"/>
    </font>
    <font>
      <sz val="8"/>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83">
    <xf numFmtId="0" fontId="0" fillId="0" borderId="0" xfId="0" applyAlignment="1">
      <alignment vertical="center"/>
    </xf>
    <xf numFmtId="0" fontId="22" fillId="0" borderId="0" xfId="0" applyFont="1" applyAlignment="1" applyProtection="1">
      <alignment vertical="center"/>
      <protection/>
    </xf>
    <xf numFmtId="0" fontId="22" fillId="0" borderId="0" xfId="0" applyFont="1" applyAlignment="1">
      <alignment vertical="center"/>
    </xf>
    <xf numFmtId="0" fontId="22" fillId="0" borderId="0" xfId="0" applyFont="1" applyFill="1" applyBorder="1" applyAlignment="1">
      <alignment vertical="center"/>
    </xf>
    <xf numFmtId="0" fontId="22" fillId="0" borderId="0" xfId="0" applyFont="1" applyFill="1" applyAlignment="1" applyProtection="1">
      <alignment horizontal="right" vertical="top"/>
      <protection/>
    </xf>
    <xf numFmtId="0" fontId="22" fillId="0" borderId="0" xfId="0" applyFont="1" applyFill="1" applyAlignment="1" applyProtection="1">
      <alignment vertical="center"/>
      <protection/>
    </xf>
    <xf numFmtId="0" fontId="22" fillId="0" borderId="0" xfId="0" applyFont="1" applyFill="1" applyAlignment="1" applyProtection="1">
      <alignment vertical="top"/>
      <protection locked="0"/>
    </xf>
    <xf numFmtId="0" fontId="22" fillId="0" borderId="0" xfId="0" applyFont="1" applyFill="1" applyAlignment="1">
      <alignment vertical="center"/>
    </xf>
    <xf numFmtId="0" fontId="22" fillId="0" borderId="0" xfId="0" applyFont="1" applyAlignment="1" applyProtection="1">
      <alignment vertical="top"/>
      <protection locked="0"/>
    </xf>
    <xf numFmtId="0" fontId="22" fillId="0" borderId="0" xfId="0" applyFont="1" applyAlignment="1">
      <alignment vertical="top" shrinkToFit="1"/>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pplyProtection="1">
      <alignment horizontal="center" vertical="top"/>
      <protection locked="0"/>
    </xf>
    <xf numFmtId="0" fontId="22" fillId="0" borderId="0" xfId="0" applyFont="1" applyAlignment="1" applyProtection="1">
      <alignment vertical="center"/>
      <protection locked="0"/>
    </xf>
    <xf numFmtId="0" fontId="21" fillId="0" borderId="0" xfId="0" applyFont="1" applyAlignment="1">
      <alignment vertical="center"/>
    </xf>
    <xf numFmtId="0" fontId="22" fillId="0" borderId="0" xfId="0" applyFont="1" applyFill="1" applyAlignment="1">
      <alignment vertical="top"/>
    </xf>
    <xf numFmtId="0" fontId="22" fillId="0" borderId="0" xfId="0" applyFont="1" applyFill="1" applyAlignment="1">
      <alignment horizontal="right" vertical="top"/>
    </xf>
    <xf numFmtId="0" fontId="21" fillId="0" borderId="0" xfId="0" applyFont="1" applyAlignment="1">
      <alignment horizontal="left" vertical="center"/>
    </xf>
    <xf numFmtId="0" fontId="22" fillId="0" borderId="10" xfId="0" applyFont="1" applyBorder="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0" fontId="22" fillId="0" borderId="11" xfId="0" applyFont="1" applyBorder="1" applyAlignment="1">
      <alignment vertical="center"/>
    </xf>
    <xf numFmtId="0" fontId="22" fillId="0" borderId="12" xfId="0" applyFont="1" applyBorder="1" applyAlignment="1">
      <alignment vertical="center"/>
    </xf>
    <xf numFmtId="187" fontId="22" fillId="0" borderId="0" xfId="0" applyNumberFormat="1" applyFont="1" applyAlignment="1">
      <alignment vertical="center"/>
    </xf>
    <xf numFmtId="38" fontId="22" fillId="0" borderId="0" xfId="49" applyFont="1" applyAlignment="1">
      <alignment vertical="center"/>
    </xf>
    <xf numFmtId="0" fontId="22" fillId="0" borderId="13" xfId="0" applyFont="1" applyBorder="1" applyAlignment="1">
      <alignment vertical="center"/>
    </xf>
    <xf numFmtId="38" fontId="22" fillId="0" borderId="13" xfId="49" applyFont="1" applyBorder="1" applyAlignment="1">
      <alignment vertical="center"/>
    </xf>
    <xf numFmtId="0" fontId="22" fillId="0" borderId="13" xfId="0" applyFont="1" applyBorder="1" applyAlignment="1">
      <alignment horizontal="center" vertical="center" shrinkToFit="1"/>
    </xf>
    <xf numFmtId="0" fontId="21" fillId="0" borderId="0" xfId="0" applyFont="1" applyBorder="1" applyAlignment="1">
      <alignment horizontal="center" vertical="top"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38" fontId="22" fillId="0" borderId="13" xfId="0" applyNumberFormat="1" applyFont="1" applyBorder="1" applyAlignment="1">
      <alignment vertical="center"/>
    </xf>
    <xf numFmtId="0" fontId="25" fillId="0" borderId="0" xfId="43" applyFont="1" applyAlignment="1" applyProtection="1">
      <alignment horizontal="justify" vertical="center"/>
      <protection/>
    </xf>
    <xf numFmtId="49" fontId="22" fillId="0" borderId="0" xfId="0" applyNumberFormat="1" applyFont="1" applyAlignment="1">
      <alignment vertical="top"/>
    </xf>
    <xf numFmtId="0" fontId="22" fillId="0" borderId="0" xfId="0" applyFont="1" applyAlignment="1">
      <alignment horizontal="left" vertical="center"/>
    </xf>
    <xf numFmtId="0" fontId="22" fillId="0" borderId="0" xfId="0" applyFont="1" applyFill="1" applyAlignment="1" applyProtection="1">
      <alignment vertical="top" shrinkToFit="1"/>
      <protection/>
    </xf>
    <xf numFmtId="0" fontId="22" fillId="0" borderId="0" xfId="0" applyFont="1" applyFill="1" applyAlignment="1" applyProtection="1">
      <alignment vertical="top"/>
      <protection/>
    </xf>
    <xf numFmtId="0" fontId="0" fillId="21" borderId="0" xfId="0" applyFont="1" applyFill="1" applyAlignment="1" applyProtection="1">
      <alignment vertical="top"/>
      <protection locked="0"/>
    </xf>
    <xf numFmtId="9" fontId="0" fillId="21" borderId="12" xfId="0" applyNumberFormat="1" applyFont="1" applyFill="1" applyBorder="1" applyAlignment="1" applyProtection="1">
      <alignment vertical="center" shrinkToFit="1"/>
      <protection locked="0"/>
    </xf>
    <xf numFmtId="0" fontId="23" fillId="0" borderId="0" xfId="0" applyFont="1" applyFill="1" applyBorder="1" applyAlignment="1">
      <alignment horizontal="right" vertical="center" shrinkToFit="1"/>
    </xf>
    <xf numFmtId="0" fontId="0" fillId="0" borderId="0" xfId="0" applyFont="1" applyFill="1" applyBorder="1" applyAlignment="1" applyProtection="1">
      <alignment horizontal="right" vertical="center" indent="1"/>
      <protection locked="0"/>
    </xf>
    <xf numFmtId="0" fontId="22" fillId="0" borderId="14" xfId="0" applyFont="1" applyFill="1" applyBorder="1" applyAlignment="1">
      <alignment vertical="center"/>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22" fillId="0" borderId="14" xfId="0" applyFont="1" applyFill="1" applyBorder="1" applyAlignment="1">
      <alignment horizontal="left" vertical="center"/>
    </xf>
    <xf numFmtId="191" fontId="22" fillId="21" borderId="0" xfId="0" applyNumberFormat="1" applyFont="1" applyFill="1" applyAlignment="1" applyProtection="1">
      <alignment horizontal="center" vertical="top" shrinkToFit="1"/>
      <protection locked="0"/>
    </xf>
    <xf numFmtId="191" fontId="0" fillId="0" borderId="0" xfId="0" applyNumberFormat="1" applyFill="1" applyAlignment="1" applyProtection="1">
      <alignment horizontal="center" vertical="top" shrinkToFit="1"/>
      <protection/>
    </xf>
    <xf numFmtId="0" fontId="22" fillId="21" borderId="0" xfId="0" applyNumberFormat="1" applyFont="1" applyFill="1" applyAlignment="1" applyProtection="1">
      <alignment horizontal="center" vertical="top" shrinkToFit="1"/>
      <protection locked="0"/>
    </xf>
    <xf numFmtId="0" fontId="22" fillId="0" borderId="0" xfId="0" applyFont="1" applyAlignment="1" applyProtection="1">
      <alignment vertical="top" wrapText="1"/>
      <protection locked="0"/>
    </xf>
    <xf numFmtId="0" fontId="22" fillId="0" borderId="0" xfId="0" applyFont="1" applyAlignment="1">
      <alignment vertical="top" wrapText="1"/>
    </xf>
    <xf numFmtId="0" fontId="22" fillId="0" borderId="0" xfId="0" applyFont="1" applyAlignment="1">
      <alignment horizontal="left" vertical="top" wrapText="1" indent="1"/>
    </xf>
    <xf numFmtId="0" fontId="0" fillId="21" borderId="0" xfId="0" applyFont="1" applyFill="1" applyAlignment="1" applyProtection="1">
      <alignment vertical="top" wrapText="1"/>
      <protection locked="0"/>
    </xf>
    <xf numFmtId="0" fontId="22" fillId="0" borderId="0" xfId="0" applyFont="1" applyAlignment="1" applyProtection="1">
      <alignment vertical="top" shrinkToFit="1"/>
      <protection locked="0"/>
    </xf>
    <xf numFmtId="0" fontId="22" fillId="0" borderId="0" xfId="0" applyFont="1" applyAlignment="1">
      <alignment vertical="top" shrinkToFit="1"/>
    </xf>
    <xf numFmtId="0" fontId="0" fillId="21" borderId="0" xfId="0" applyFont="1" applyFill="1" applyAlignment="1" applyProtection="1">
      <alignment vertical="top" shrinkToFit="1"/>
      <protection locked="0"/>
    </xf>
    <xf numFmtId="0" fontId="0" fillId="21" borderId="0" xfId="0" applyFont="1" applyFill="1" applyAlignment="1">
      <alignment horizontal="center" vertical="top" shrinkToFit="1"/>
    </xf>
    <xf numFmtId="0" fontId="22" fillId="0" borderId="17" xfId="0" applyFont="1" applyBorder="1" applyAlignment="1">
      <alignment vertical="top" wrapText="1"/>
    </xf>
    <xf numFmtId="193" fontId="0" fillId="0" borderId="13" xfId="49" applyNumberFormat="1" applyFont="1" applyFill="1" applyBorder="1" applyAlignment="1">
      <alignment horizontal="right" vertical="center" indent="1"/>
    </xf>
    <xf numFmtId="183" fontId="0" fillId="21" borderId="13" xfId="0" applyNumberFormat="1" applyFont="1" applyFill="1" applyBorder="1" applyAlignment="1" applyProtection="1">
      <alignment horizontal="center" vertical="center" shrinkToFit="1"/>
      <protection locked="0"/>
    </xf>
    <xf numFmtId="184" fontId="0" fillId="21" borderId="13" xfId="0" applyNumberFormat="1" applyFont="1" applyFill="1" applyBorder="1" applyAlignment="1" applyProtection="1">
      <alignment horizontal="center" vertical="center"/>
      <protection locked="0"/>
    </xf>
    <xf numFmtId="0" fontId="21" fillId="0" borderId="18" xfId="0" applyFont="1" applyBorder="1" applyAlignment="1">
      <alignment horizontal="center" vertical="top" shrinkToFit="1"/>
    </xf>
    <xf numFmtId="0" fontId="22" fillId="0" borderId="19" xfId="0" applyFont="1" applyBorder="1" applyAlignment="1">
      <alignment horizontal="center" vertical="top" shrinkToFit="1"/>
    </xf>
    <xf numFmtId="0" fontId="22" fillId="0" borderId="20" xfId="0" applyFont="1" applyBorder="1" applyAlignment="1">
      <alignment horizontal="center" vertical="top" shrinkToFit="1"/>
    </xf>
    <xf numFmtId="0" fontId="22" fillId="0" borderId="21" xfId="0" applyFont="1" applyBorder="1" applyAlignment="1">
      <alignment horizontal="center" vertical="top" shrinkToFit="1"/>
    </xf>
    <xf numFmtId="183" fontId="20" fillId="21" borderId="13" xfId="0" applyNumberFormat="1" applyFont="1" applyFill="1" applyBorder="1" applyAlignment="1" applyProtection="1">
      <alignment horizontal="left" vertical="center" wrapText="1" shrinkToFit="1"/>
      <protection locked="0"/>
    </xf>
    <xf numFmtId="183" fontId="20" fillId="0" borderId="13" xfId="0" applyNumberFormat="1" applyFont="1" applyBorder="1" applyAlignment="1">
      <alignment horizontal="left" vertical="center" wrapText="1" shrinkToFit="1"/>
    </xf>
    <xf numFmtId="184" fontId="28" fillId="21" borderId="13" xfId="0" applyNumberFormat="1" applyFont="1" applyFill="1" applyBorder="1" applyAlignment="1" applyProtection="1">
      <alignment horizontal="center" vertical="center" shrinkToFit="1"/>
      <protection locked="0"/>
    </xf>
    <xf numFmtId="0" fontId="0" fillId="0" borderId="13" xfId="0" applyFont="1" applyBorder="1" applyAlignment="1">
      <alignment horizontal="center" vertical="center" shrinkToFit="1"/>
    </xf>
    <xf numFmtId="0" fontId="29" fillId="21" borderId="13" xfId="0" applyFont="1" applyFill="1" applyBorder="1" applyAlignment="1" applyProtection="1">
      <alignment horizontal="center" vertical="center" wrapText="1"/>
      <protection locked="0"/>
    </xf>
    <xf numFmtId="0" fontId="0" fillId="0" borderId="13" xfId="0" applyFont="1" applyBorder="1" applyAlignment="1">
      <alignment horizontal="center" vertical="center" wrapText="1"/>
    </xf>
    <xf numFmtId="185" fontId="28" fillId="21" borderId="13" xfId="0" applyNumberFormat="1" applyFont="1" applyFill="1" applyBorder="1" applyAlignment="1" applyProtection="1">
      <alignment horizontal="center" vertical="center" shrinkToFit="1"/>
      <protection locked="0"/>
    </xf>
    <xf numFmtId="38" fontId="0" fillId="21" borderId="13" xfId="49" applyFont="1" applyFill="1" applyBorder="1" applyAlignment="1" applyProtection="1">
      <alignment horizontal="right" vertical="center" indent="1"/>
      <protection locked="0"/>
    </xf>
    <xf numFmtId="0" fontId="0" fillId="21" borderId="13" xfId="0" applyFont="1" applyFill="1" applyBorder="1" applyAlignment="1" applyProtection="1">
      <alignment horizontal="center" vertical="center" wrapText="1"/>
      <protection locked="0"/>
    </xf>
    <xf numFmtId="0" fontId="23" fillId="0" borderId="0" xfId="0" applyFont="1" applyAlignment="1">
      <alignment horizontal="right" vertical="center"/>
    </xf>
    <xf numFmtId="0" fontId="23" fillId="0" borderId="22" xfId="0" applyFont="1" applyBorder="1" applyAlignment="1">
      <alignment horizontal="right" vertical="center"/>
    </xf>
    <xf numFmtId="188" fontId="0" fillId="21" borderId="13" xfId="0" applyNumberFormat="1" applyFont="1" applyFill="1" applyBorder="1" applyAlignment="1" applyProtection="1">
      <alignment vertical="center" shrinkToFit="1"/>
      <protection locked="0"/>
    </xf>
    <xf numFmtId="188" fontId="0" fillId="0" borderId="13" xfId="0" applyNumberFormat="1" applyFont="1" applyBorder="1" applyAlignment="1" applyProtection="1">
      <alignment vertical="center" shrinkToFit="1"/>
      <protection locked="0"/>
    </xf>
    <xf numFmtId="0" fontId="22" fillId="0" borderId="0" xfId="0" applyFont="1" applyAlignment="1" applyProtection="1">
      <alignment horizontal="center" vertical="center" wrapText="1"/>
      <protection/>
    </xf>
    <xf numFmtId="0" fontId="22" fillId="0" borderId="0" xfId="0" applyFont="1" applyAlignment="1" applyProtection="1">
      <alignment horizontal="center" vertical="center"/>
      <protection/>
    </xf>
    <xf numFmtId="49" fontId="22" fillId="0" borderId="0" xfId="0" applyNumberFormat="1" applyFont="1" applyAlignment="1">
      <alignment horizontal="right" vertical="top"/>
    </xf>
    <xf numFmtId="0" fontId="22" fillId="0" borderId="0" xfId="0" applyFont="1" applyAlignment="1">
      <alignment horizontal="right" vertical="top"/>
    </xf>
    <xf numFmtId="38" fontId="0" fillId="0" borderId="11" xfId="49" applyFont="1" applyFill="1" applyBorder="1" applyAlignment="1">
      <alignment horizontal="right" vertical="center" indent="1"/>
    </xf>
    <xf numFmtId="38" fontId="0" fillId="0" borderId="12" xfId="49" applyFont="1" applyFill="1" applyBorder="1" applyAlignment="1">
      <alignment horizontal="right" vertical="center" indent="1"/>
    </xf>
    <xf numFmtId="13" fontId="0" fillId="21" borderId="10" xfId="0" applyNumberFormat="1" applyFont="1" applyFill="1" applyBorder="1" applyAlignment="1" applyProtection="1">
      <alignment horizontal="right" vertical="center" indent="1" shrinkToFit="1"/>
      <protection locked="0"/>
    </xf>
    <xf numFmtId="13" fontId="0" fillId="21" borderId="11" xfId="0" applyNumberFormat="1" applyFont="1" applyFill="1" applyBorder="1" applyAlignment="1" applyProtection="1">
      <alignment horizontal="right" vertical="center" indent="1" shrinkToFit="1"/>
      <protection locked="0"/>
    </xf>
    <xf numFmtId="13" fontId="0" fillId="21" borderId="12" xfId="0" applyNumberFormat="1" applyFont="1" applyFill="1" applyBorder="1" applyAlignment="1" applyProtection="1">
      <alignment horizontal="right" vertical="center" indent="1" shrinkToFit="1"/>
      <protection locked="0"/>
    </xf>
    <xf numFmtId="49" fontId="21" fillId="0" borderId="0" xfId="0" applyNumberFormat="1" applyFont="1" applyAlignment="1">
      <alignment horizontal="right" vertical="top"/>
    </xf>
    <xf numFmtId="0" fontId="23" fillId="0" borderId="15" xfId="0" applyFont="1" applyBorder="1" applyAlignment="1">
      <alignment horizontal="left" vertical="center" shrinkToFi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38" fontId="0" fillId="21" borderId="11" xfId="49" applyFont="1" applyFill="1" applyBorder="1" applyAlignment="1" applyProtection="1">
      <alignment horizontal="right" vertical="center" indent="1"/>
      <protection locked="0"/>
    </xf>
    <xf numFmtId="38" fontId="0" fillId="21" borderId="12" xfId="49" applyFont="1" applyFill="1" applyBorder="1" applyAlignment="1" applyProtection="1">
      <alignment horizontal="right" vertical="center" indent="1"/>
      <protection locked="0"/>
    </xf>
    <xf numFmtId="0" fontId="21" fillId="0" borderId="13" xfId="0" applyFont="1" applyBorder="1" applyAlignment="1">
      <alignment horizontal="left" vertical="center" wrapText="1"/>
    </xf>
    <xf numFmtId="0" fontId="23" fillId="0" borderId="0" xfId="0" applyFont="1" applyAlignment="1">
      <alignment horizontal="right" vertical="center" shrinkToFit="1"/>
    </xf>
    <xf numFmtId="0" fontId="23" fillId="0" borderId="22" xfId="0" applyFont="1" applyBorder="1" applyAlignment="1">
      <alignment horizontal="right" vertical="center" shrinkToFit="1"/>
    </xf>
    <xf numFmtId="13" fontId="0" fillId="21" borderId="10" xfId="0" applyNumberFormat="1" applyFont="1" applyFill="1" applyBorder="1" applyAlignment="1" applyProtection="1">
      <alignment horizontal="right" vertical="center" indent="1"/>
      <protection locked="0"/>
    </xf>
    <xf numFmtId="13" fontId="0" fillId="21" borderId="11" xfId="0" applyNumberFormat="1" applyFont="1" applyFill="1" applyBorder="1" applyAlignment="1" applyProtection="1">
      <alignment horizontal="right" vertical="center" indent="1"/>
      <protection locked="0"/>
    </xf>
    <xf numFmtId="13" fontId="0" fillId="21" borderId="12" xfId="0" applyNumberFormat="1" applyFont="1" applyFill="1" applyBorder="1" applyAlignment="1" applyProtection="1">
      <alignment horizontal="right" vertical="center" indent="1"/>
      <protection locked="0"/>
    </xf>
    <xf numFmtId="0" fontId="20" fillId="21" borderId="13" xfId="0" applyFont="1" applyFill="1" applyBorder="1" applyAlignment="1" applyProtection="1">
      <alignment vertical="center" wrapText="1"/>
      <protection locked="0"/>
    </xf>
    <xf numFmtId="0" fontId="22" fillId="0" borderId="13" xfId="0" applyFont="1" applyBorder="1" applyAlignment="1">
      <alignment horizontal="center" vertical="center" shrinkToFit="1"/>
    </xf>
    <xf numFmtId="181" fontId="0" fillId="21" borderId="10" xfId="0" applyNumberFormat="1" applyFont="1" applyFill="1" applyBorder="1" applyAlignment="1" applyProtection="1">
      <alignment horizontal="right" vertical="center" shrinkToFit="1"/>
      <protection locked="0"/>
    </xf>
    <xf numFmtId="181" fontId="0" fillId="21" borderId="12" xfId="0" applyNumberFormat="1" applyFont="1" applyFill="1" applyBorder="1" applyAlignment="1" applyProtection="1">
      <alignment horizontal="right" vertical="center" shrinkToFit="1"/>
      <protection locked="0"/>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3" xfId="0" applyFont="1" applyBorder="1" applyAlignment="1">
      <alignment horizontal="center" vertical="center"/>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181" fontId="0" fillId="0" borderId="26" xfId="0" applyNumberFormat="1" applyFont="1" applyFill="1" applyBorder="1" applyAlignment="1">
      <alignment horizontal="right" vertical="center" shrinkToFit="1"/>
    </xf>
    <xf numFmtId="181" fontId="0" fillId="0" borderId="17" xfId="0" applyNumberFormat="1" applyFont="1" applyFill="1" applyBorder="1" applyAlignment="1">
      <alignment horizontal="right" vertical="center" shrinkToFit="1"/>
    </xf>
    <xf numFmtId="181" fontId="0" fillId="0" borderId="27" xfId="0" applyNumberFormat="1" applyFont="1" applyFill="1" applyBorder="1" applyAlignment="1">
      <alignment horizontal="right" vertical="center" shrinkToFit="1"/>
    </xf>
    <xf numFmtId="181" fontId="0" fillId="0" borderId="10" xfId="0" applyNumberFormat="1" applyFont="1" applyFill="1" applyBorder="1" applyAlignment="1">
      <alignment horizontal="right" vertical="center" shrinkToFit="1"/>
    </xf>
    <xf numFmtId="181" fontId="0" fillId="0" borderId="11" xfId="0" applyNumberFormat="1" applyFont="1" applyFill="1" applyBorder="1" applyAlignment="1">
      <alignment horizontal="right" vertical="center" shrinkToFit="1"/>
    </xf>
    <xf numFmtId="181" fontId="0" fillId="0" borderId="12" xfId="0" applyNumberFormat="1" applyFont="1" applyFill="1" applyBorder="1" applyAlignment="1">
      <alignment horizontal="right" vertical="center" shrinkToFit="1"/>
    </xf>
    <xf numFmtId="0" fontId="22" fillId="0" borderId="13" xfId="0" applyFont="1" applyBorder="1" applyAlignment="1">
      <alignment horizontal="center" vertical="center" wrapText="1"/>
    </xf>
    <xf numFmtId="0" fontId="0" fillId="21" borderId="13" xfId="0" applyFont="1" applyFill="1" applyBorder="1" applyAlignment="1" applyProtection="1">
      <alignment horizontal="left" vertical="center"/>
      <protection locked="0"/>
    </xf>
    <xf numFmtId="181" fontId="22" fillId="0" borderId="10" xfId="0" applyNumberFormat="1" applyFont="1" applyFill="1" applyBorder="1" applyAlignment="1" applyProtection="1">
      <alignment horizontal="right" vertical="center"/>
      <protection/>
    </xf>
    <xf numFmtId="181" fontId="22" fillId="0" borderId="11" xfId="0" applyNumberFormat="1" applyFont="1" applyFill="1" applyBorder="1" applyAlignment="1" applyProtection="1">
      <alignment horizontal="right" vertical="center"/>
      <protection/>
    </xf>
    <xf numFmtId="181" fontId="22" fillId="0" borderId="12" xfId="0" applyNumberFormat="1" applyFont="1" applyFill="1" applyBorder="1" applyAlignment="1" applyProtection="1">
      <alignment horizontal="right" vertical="center"/>
      <protection/>
    </xf>
    <xf numFmtId="0" fontId="22" fillId="0" borderId="13" xfId="0" applyFont="1" applyBorder="1" applyAlignment="1">
      <alignment horizontal="center"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22" fillId="0" borderId="18" xfId="0" applyFont="1" applyBorder="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181" fontId="0" fillId="21" borderId="10" xfId="0" applyNumberFormat="1" applyFont="1" applyFill="1" applyBorder="1" applyAlignment="1" applyProtection="1">
      <alignment horizontal="right" vertical="center"/>
      <protection locked="0"/>
    </xf>
    <xf numFmtId="181" fontId="0" fillId="21" borderId="11" xfId="0" applyNumberFormat="1" applyFont="1" applyFill="1" applyBorder="1" applyAlignment="1" applyProtection="1">
      <alignment horizontal="right" vertical="center"/>
      <protection locked="0"/>
    </xf>
    <xf numFmtId="181" fontId="0" fillId="21" borderId="12" xfId="0" applyNumberFormat="1" applyFont="1" applyFill="1" applyBorder="1" applyAlignment="1" applyProtection="1">
      <alignment horizontal="right" vertical="center"/>
      <protection locked="0"/>
    </xf>
    <xf numFmtId="0" fontId="22" fillId="0" borderId="13" xfId="0" applyFont="1" applyBorder="1" applyAlignment="1" applyProtection="1">
      <alignment horizontal="center" vertical="center" wrapText="1"/>
      <protection/>
    </xf>
    <xf numFmtId="0" fontId="22" fillId="0" borderId="13" xfId="0" applyFont="1" applyBorder="1" applyAlignment="1">
      <alignment horizontal="left" vertical="center" wrapText="1"/>
    </xf>
    <xf numFmtId="0" fontId="21" fillId="0" borderId="18" xfId="0" applyFont="1" applyBorder="1" applyAlignment="1">
      <alignment horizontal="center" vertical="top" wrapText="1"/>
    </xf>
    <xf numFmtId="0" fontId="21" fillId="0" borderId="19" xfId="0" applyFont="1" applyBorder="1" applyAlignment="1">
      <alignment horizontal="center" vertical="top" wrapText="1"/>
    </xf>
    <xf numFmtId="0" fontId="21" fillId="0" borderId="28"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21" fillId="0" borderId="29" xfId="0" applyFont="1" applyBorder="1" applyAlignment="1">
      <alignment horizontal="center" vertical="top" wrapText="1"/>
    </xf>
    <xf numFmtId="0" fontId="22" fillId="0" borderId="0" xfId="0" applyFont="1" applyAlignment="1" applyProtection="1">
      <alignment horizontal="left" vertical="center" wrapText="1"/>
      <protection/>
    </xf>
    <xf numFmtId="38" fontId="27" fillId="21" borderId="11" xfId="49" applyFont="1" applyFill="1" applyBorder="1" applyAlignment="1" applyProtection="1">
      <alignment horizontal="right" vertical="center" indent="1"/>
      <protection locked="0"/>
    </xf>
    <xf numFmtId="38" fontId="27" fillId="21" borderId="12" xfId="49" applyFont="1" applyFill="1" applyBorder="1" applyAlignment="1" applyProtection="1">
      <alignment horizontal="right" vertical="center" indent="1"/>
      <protection locked="0"/>
    </xf>
    <xf numFmtId="0" fontId="22" fillId="0" borderId="0" xfId="0" applyFont="1" applyAlignment="1">
      <alignment horizontal="center" vertical="center"/>
    </xf>
    <xf numFmtId="0" fontId="22" fillId="24" borderId="0" xfId="0" applyFont="1" applyFill="1" applyAlignment="1" applyProtection="1">
      <alignment horizontal="right" vertical="top"/>
      <protection/>
    </xf>
    <xf numFmtId="0" fontId="21" fillId="0" borderId="23" xfId="0" applyFont="1" applyBorder="1" applyAlignment="1">
      <alignment horizontal="center" vertical="top" wrapText="1"/>
    </xf>
    <xf numFmtId="0" fontId="21" fillId="0" borderId="23" xfId="0" applyFont="1" applyBorder="1" applyAlignment="1">
      <alignment horizontal="center" vertical="center" wrapText="1"/>
    </xf>
    <xf numFmtId="38" fontId="0" fillId="0" borderId="10" xfId="49" applyFont="1" applyFill="1" applyBorder="1" applyAlignment="1">
      <alignment horizontal="right" vertical="center" indent="1"/>
    </xf>
    <xf numFmtId="0" fontId="22" fillId="0" borderId="10" xfId="0" applyFont="1" applyBorder="1" applyAlignment="1" applyProtection="1">
      <alignment vertical="center" shrinkToFit="1"/>
      <protection/>
    </xf>
    <xf numFmtId="0" fontId="0" fillId="0" borderId="11" xfId="0" applyBorder="1" applyAlignment="1" applyProtection="1">
      <alignment vertical="center" shrinkToFit="1"/>
      <protection/>
    </xf>
    <xf numFmtId="181" fontId="0" fillId="0" borderId="11" xfId="0" applyNumberFormat="1" applyFont="1" applyFill="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28" fillId="21" borderId="13" xfId="0" applyFont="1" applyFill="1" applyBorder="1" applyAlignment="1" applyProtection="1">
      <alignment horizontal="left" vertical="center" shrinkToFit="1"/>
      <protection locked="0"/>
    </xf>
    <xf numFmtId="183" fontId="28" fillId="21" borderId="13" xfId="0" applyNumberFormat="1" applyFont="1" applyFill="1" applyBorder="1" applyAlignment="1" applyProtection="1">
      <alignment horizontal="center" vertical="center" wrapText="1"/>
      <protection locked="0"/>
    </xf>
    <xf numFmtId="184" fontId="28" fillId="21" borderId="13"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30" xfId="0" applyFont="1" applyBorder="1" applyAlignment="1" applyProtection="1">
      <alignment horizontal="center" vertical="center" shrinkToFit="1"/>
      <protection/>
    </xf>
    <xf numFmtId="0" fontId="22" fillId="0" borderId="32" xfId="0" applyFont="1" applyBorder="1" applyAlignment="1" applyProtection="1">
      <alignment horizontal="center" vertical="center" shrinkToFit="1"/>
      <protection/>
    </xf>
    <xf numFmtId="181" fontId="0" fillId="21" borderId="10" xfId="0" applyNumberFormat="1" applyFont="1" applyFill="1" applyBorder="1" applyAlignment="1" applyProtection="1">
      <alignment vertical="center" shrinkToFit="1"/>
      <protection locked="0"/>
    </xf>
    <xf numFmtId="181" fontId="0" fillId="21" borderId="11" xfId="0" applyNumberFormat="1" applyFont="1" applyFill="1" applyBorder="1" applyAlignment="1" applyProtection="1">
      <alignment vertical="center" shrinkToFit="1"/>
      <protection locked="0"/>
    </xf>
    <xf numFmtId="181" fontId="0" fillId="21" borderId="12" xfId="0" applyNumberFormat="1" applyFont="1" applyFill="1" applyBorder="1" applyAlignment="1" applyProtection="1">
      <alignment vertical="center" shrinkToFit="1"/>
      <protection locked="0"/>
    </xf>
    <xf numFmtId="0" fontId="22" fillId="0" borderId="0" xfId="0" applyFont="1" applyFill="1" applyAlignment="1" applyProtection="1">
      <alignment vertical="top" shrinkToFit="1"/>
      <protection/>
    </xf>
    <xf numFmtId="0" fontId="0" fillId="21" borderId="10"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22" fillId="0" borderId="10" xfId="0" applyFont="1" applyBorder="1" applyAlignment="1" applyProtection="1">
      <alignment horizontal="center" vertical="center" shrinkToFit="1"/>
      <protection/>
    </xf>
    <xf numFmtId="0" fontId="22" fillId="0" borderId="11" xfId="0" applyFont="1" applyBorder="1" applyAlignment="1" applyProtection="1">
      <alignment horizontal="center" vertical="center" shrinkToFit="1"/>
      <protection/>
    </xf>
    <xf numFmtId="0" fontId="22" fillId="0" borderId="12" xfId="0" applyFont="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44"/>
  <sheetViews>
    <sheetView showZeros="0" tabSelected="1" view="pageBreakPreview" zoomScaleSheetLayoutView="100" zoomScalePageLayoutView="0" workbookViewId="0" topLeftCell="A103">
      <selection activeCell="B110" sqref="B110:X110"/>
    </sheetView>
  </sheetViews>
  <sheetFormatPr defaultColWidth="9.00390625" defaultRowHeight="13.5"/>
  <cols>
    <col min="1" max="24" width="3.625" style="2" customWidth="1"/>
    <col min="25" max="25" width="0.875" style="2" customWidth="1"/>
    <col min="26" max="26" width="3.625" style="2" customWidth="1"/>
    <col min="27" max="28" width="9.00390625" style="2" customWidth="1"/>
    <col min="29" max="29" width="9.25390625" style="2" hidden="1" customWidth="1"/>
    <col min="30" max="30" width="10.625" style="2" hidden="1" customWidth="1"/>
    <col min="31" max="31" width="11.75390625" style="2" hidden="1" customWidth="1"/>
    <col min="32" max="32" width="20.625" style="2" hidden="1" customWidth="1"/>
    <col min="33" max="16384" width="9.00390625" style="2" customWidth="1"/>
  </cols>
  <sheetData>
    <row r="1" spans="1:30" ht="19.5" customHeight="1">
      <c r="A1" s="1" t="s">
        <v>22</v>
      </c>
      <c r="B1" s="1"/>
      <c r="C1" s="1"/>
      <c r="D1" s="1"/>
      <c r="E1" s="1"/>
      <c r="F1" s="1"/>
      <c r="G1" s="1"/>
      <c r="H1" s="1"/>
      <c r="I1" s="1"/>
      <c r="J1" s="1"/>
      <c r="K1" s="1"/>
      <c r="L1" s="1"/>
      <c r="M1" s="1"/>
      <c r="N1" s="1"/>
      <c r="O1" s="1"/>
      <c r="P1" s="1"/>
      <c r="Q1" s="1"/>
      <c r="R1" s="1"/>
      <c r="S1" s="1"/>
      <c r="T1" s="1"/>
      <c r="U1" s="1"/>
      <c r="V1" s="1"/>
      <c r="W1" s="1"/>
      <c r="X1" s="1"/>
      <c r="Z1" s="3"/>
      <c r="AA1" s="3"/>
      <c r="AB1" s="3"/>
      <c r="AC1" s="3"/>
      <c r="AD1" s="3"/>
    </row>
    <row r="2" spans="1:30" ht="19.5" customHeight="1">
      <c r="A2" s="1"/>
      <c r="B2" s="1"/>
      <c r="C2" s="1"/>
      <c r="D2" s="1"/>
      <c r="E2" s="1"/>
      <c r="F2" s="1"/>
      <c r="G2" s="1"/>
      <c r="H2" s="1"/>
      <c r="I2" s="1"/>
      <c r="J2" s="1"/>
      <c r="K2" s="1"/>
      <c r="L2" s="1"/>
      <c r="M2" s="1"/>
      <c r="N2" s="1"/>
      <c r="O2" s="1"/>
      <c r="P2" s="1"/>
      <c r="Q2" s="1"/>
      <c r="R2" s="1"/>
      <c r="S2" s="1"/>
      <c r="T2" s="1"/>
      <c r="U2" s="1"/>
      <c r="V2" s="1"/>
      <c r="W2" s="1" t="s">
        <v>48</v>
      </c>
      <c r="X2" s="1"/>
      <c r="Z2" s="3"/>
      <c r="AA2" s="3"/>
      <c r="AB2" s="3"/>
      <c r="AC2" s="3"/>
      <c r="AD2" s="3"/>
    </row>
    <row r="3" spans="1:30" ht="19.5" customHeight="1">
      <c r="A3" s="79" t="s">
        <v>30</v>
      </c>
      <c r="B3" s="80"/>
      <c r="C3" s="80"/>
      <c r="D3" s="80"/>
      <c r="E3" s="80"/>
      <c r="F3" s="80"/>
      <c r="G3" s="80"/>
      <c r="H3" s="80"/>
      <c r="I3" s="80"/>
      <c r="J3" s="80"/>
      <c r="K3" s="80"/>
      <c r="L3" s="80"/>
      <c r="M3" s="80"/>
      <c r="N3" s="80"/>
      <c r="O3" s="80"/>
      <c r="P3" s="80"/>
      <c r="Q3" s="80"/>
      <c r="R3" s="80"/>
      <c r="S3" s="80"/>
      <c r="T3" s="80"/>
      <c r="U3" s="80"/>
      <c r="V3" s="80"/>
      <c r="W3" s="80"/>
      <c r="X3" s="80"/>
      <c r="Z3" s="3"/>
      <c r="AA3" s="3"/>
      <c r="AB3" s="3"/>
      <c r="AC3" s="3"/>
      <c r="AD3" s="3"/>
    </row>
    <row r="4" spans="1:30" ht="19.5" customHeight="1">
      <c r="A4" s="79" t="s">
        <v>49</v>
      </c>
      <c r="B4" s="80"/>
      <c r="C4" s="80"/>
      <c r="D4" s="80"/>
      <c r="E4" s="80"/>
      <c r="F4" s="80"/>
      <c r="G4" s="80"/>
      <c r="H4" s="80"/>
      <c r="I4" s="80"/>
      <c r="J4" s="80"/>
      <c r="K4" s="80"/>
      <c r="L4" s="80"/>
      <c r="M4" s="80"/>
      <c r="N4" s="80"/>
      <c r="O4" s="80"/>
      <c r="P4" s="80"/>
      <c r="Q4" s="80"/>
      <c r="R4" s="80"/>
      <c r="S4" s="80"/>
      <c r="T4" s="80"/>
      <c r="U4" s="80"/>
      <c r="V4" s="80"/>
      <c r="W4" s="80"/>
      <c r="X4" s="80"/>
      <c r="Z4" s="3"/>
      <c r="AA4" s="3"/>
      <c r="AB4" s="3"/>
      <c r="AC4" s="3"/>
      <c r="AD4" s="3"/>
    </row>
    <row r="5" spans="1:24" ht="19.5" customHeight="1">
      <c r="A5" s="1"/>
      <c r="B5" s="1"/>
      <c r="C5" s="1"/>
      <c r="D5" s="1"/>
      <c r="E5" s="1"/>
      <c r="F5" s="1"/>
      <c r="G5" s="1"/>
      <c r="H5" s="1"/>
      <c r="I5" s="1"/>
      <c r="J5" s="1"/>
      <c r="K5" s="1"/>
      <c r="L5" s="1"/>
      <c r="M5" s="1"/>
      <c r="N5" s="1"/>
      <c r="O5" s="1"/>
      <c r="P5" s="1"/>
      <c r="Q5" s="1"/>
      <c r="R5" s="1"/>
      <c r="S5" s="1"/>
      <c r="T5" s="1"/>
      <c r="U5" s="1"/>
      <c r="V5" s="1"/>
      <c r="W5" s="1"/>
      <c r="X5" s="1"/>
    </row>
    <row r="6" spans="1:24" ht="33" customHeight="1">
      <c r="A6" s="147" t="s">
        <v>23</v>
      </c>
      <c r="B6" s="147"/>
      <c r="C6" s="147"/>
      <c r="D6" s="147"/>
      <c r="E6" s="147"/>
      <c r="F6" s="147"/>
      <c r="G6" s="147"/>
      <c r="H6" s="147"/>
      <c r="I6" s="147"/>
      <c r="J6" s="147"/>
      <c r="K6" s="147"/>
      <c r="L6" s="147"/>
      <c r="M6" s="147"/>
      <c r="N6" s="147"/>
      <c r="O6" s="147"/>
      <c r="P6" s="147"/>
      <c r="Q6" s="147"/>
      <c r="R6" s="147"/>
      <c r="S6" s="147"/>
      <c r="T6" s="147"/>
      <c r="U6" s="147"/>
      <c r="V6" s="147"/>
      <c r="W6" s="147"/>
      <c r="X6" s="147"/>
    </row>
    <row r="7" spans="1:24" ht="19.5" customHeight="1">
      <c r="A7" s="1"/>
      <c r="B7" s="1"/>
      <c r="C7" s="1"/>
      <c r="D7" s="1"/>
      <c r="E7" s="1"/>
      <c r="F7" s="1"/>
      <c r="G7" s="1"/>
      <c r="H7" s="1"/>
      <c r="I7" s="1"/>
      <c r="J7" s="1"/>
      <c r="K7" s="1"/>
      <c r="L7" s="1"/>
      <c r="M7" s="1"/>
      <c r="N7" s="1"/>
      <c r="O7" s="1"/>
      <c r="P7" s="1"/>
      <c r="Q7" s="1"/>
      <c r="R7" s="1"/>
      <c r="S7" s="1"/>
      <c r="T7" s="1"/>
      <c r="U7" s="1"/>
      <c r="V7" s="1"/>
      <c r="W7" s="1"/>
      <c r="X7" s="1"/>
    </row>
    <row r="8" spans="1:24" ht="19.5" customHeight="1">
      <c r="A8" s="1"/>
      <c r="B8" s="1"/>
      <c r="C8" s="1"/>
      <c r="D8" s="1"/>
      <c r="E8" s="1"/>
      <c r="F8" s="1"/>
      <c r="G8" s="1"/>
      <c r="H8" s="1"/>
      <c r="I8" s="1"/>
      <c r="J8" s="1"/>
      <c r="K8" s="1"/>
      <c r="L8" s="1"/>
      <c r="M8" s="1"/>
      <c r="N8" s="1"/>
      <c r="O8" s="1"/>
      <c r="P8" s="1"/>
      <c r="Q8" s="1"/>
      <c r="R8" s="1"/>
      <c r="S8" s="1"/>
      <c r="T8" s="1"/>
      <c r="U8" s="1"/>
      <c r="V8" s="1"/>
      <c r="W8" s="1"/>
      <c r="X8" s="1"/>
    </row>
    <row r="9" spans="1:24" ht="19.5" customHeight="1">
      <c r="A9" s="1"/>
      <c r="B9" s="151"/>
      <c r="C9" s="151"/>
      <c r="D9" s="39"/>
      <c r="E9" s="4" t="s">
        <v>31</v>
      </c>
      <c r="F9" s="39"/>
      <c r="G9" s="4" t="s">
        <v>32</v>
      </c>
      <c r="H9" s="39"/>
      <c r="I9" s="4" t="s">
        <v>33</v>
      </c>
      <c r="J9" s="1"/>
      <c r="K9" s="1"/>
      <c r="L9" s="1"/>
      <c r="M9" s="1"/>
      <c r="N9" s="1"/>
      <c r="O9" s="1"/>
      <c r="P9" s="1"/>
      <c r="Q9" s="1"/>
      <c r="R9" s="1"/>
      <c r="S9" s="1"/>
      <c r="T9" s="1"/>
      <c r="U9" s="1"/>
      <c r="V9" s="1"/>
      <c r="W9" s="1"/>
      <c r="X9" s="1"/>
    </row>
    <row r="10" spans="1:24" s="7" customFormat="1" ht="19.5" customHeight="1">
      <c r="A10" s="5"/>
      <c r="B10" s="4"/>
      <c r="C10" s="4"/>
      <c r="D10" s="6"/>
      <c r="E10" s="4"/>
      <c r="F10" s="6"/>
      <c r="G10" s="4"/>
      <c r="H10" s="6"/>
      <c r="I10" s="4"/>
      <c r="J10" s="5"/>
      <c r="K10" s="5"/>
      <c r="L10" s="5"/>
      <c r="M10" s="5"/>
      <c r="N10" s="5"/>
      <c r="O10" s="5"/>
      <c r="P10" s="5"/>
      <c r="Q10" s="5"/>
      <c r="R10" s="5"/>
      <c r="S10" s="5"/>
      <c r="T10" s="5"/>
      <c r="U10" s="5"/>
      <c r="V10" s="5"/>
      <c r="W10" s="5"/>
      <c r="X10" s="5"/>
    </row>
    <row r="11" spans="1:24" s="10" customFormat="1" ht="19.5" customHeight="1">
      <c r="A11" s="8"/>
      <c r="B11" s="8"/>
      <c r="C11" s="8"/>
      <c r="D11" s="8"/>
      <c r="E11" s="8"/>
      <c r="F11" s="8"/>
      <c r="G11" s="8"/>
      <c r="H11" s="8"/>
      <c r="I11" s="54" t="s">
        <v>47</v>
      </c>
      <c r="J11" s="55"/>
      <c r="K11" s="55"/>
      <c r="L11" s="55"/>
      <c r="M11" s="9"/>
      <c r="N11" s="173" t="s">
        <v>114</v>
      </c>
      <c r="O11" s="173"/>
      <c r="P11" s="47"/>
      <c r="Q11" s="48" t="s">
        <v>113</v>
      </c>
      <c r="R11" s="49"/>
      <c r="S11" s="37" t="s">
        <v>115</v>
      </c>
      <c r="T11" s="57"/>
      <c r="U11" s="57"/>
      <c r="V11" s="38" t="s">
        <v>91</v>
      </c>
      <c r="W11" s="38"/>
      <c r="X11" s="38"/>
    </row>
    <row r="12" spans="1:24" s="10" customFormat="1" ht="19.5" customHeight="1">
      <c r="A12" s="8"/>
      <c r="B12" s="8"/>
      <c r="C12" s="8"/>
      <c r="D12" s="8"/>
      <c r="E12" s="8"/>
      <c r="F12" s="8"/>
      <c r="G12" s="8"/>
      <c r="H12" s="8"/>
      <c r="I12" s="54" t="s">
        <v>92</v>
      </c>
      <c r="J12" s="55"/>
      <c r="K12" s="55"/>
      <c r="L12" s="55"/>
      <c r="M12" s="9"/>
      <c r="N12" s="56"/>
      <c r="O12" s="56"/>
      <c r="P12" s="56"/>
      <c r="Q12" s="56"/>
      <c r="R12" s="56"/>
      <c r="S12" s="56"/>
      <c r="T12" s="56"/>
      <c r="U12" s="56"/>
      <c r="V12" s="56"/>
      <c r="W12" s="8"/>
      <c r="X12" s="8"/>
    </row>
    <row r="13" spans="1:24" s="10" customFormat="1" ht="19.5" customHeight="1">
      <c r="A13" s="8"/>
      <c r="B13" s="8"/>
      <c r="C13" s="8"/>
      <c r="D13" s="8"/>
      <c r="E13" s="8"/>
      <c r="F13" s="8"/>
      <c r="G13" s="8"/>
      <c r="H13" s="8"/>
      <c r="I13" s="54" t="s">
        <v>93</v>
      </c>
      <c r="J13" s="55"/>
      <c r="K13" s="55"/>
      <c r="L13" s="55"/>
      <c r="M13" s="9"/>
      <c r="N13" s="37" t="s">
        <v>98</v>
      </c>
      <c r="O13" s="56"/>
      <c r="P13" s="56"/>
      <c r="Q13" s="56"/>
      <c r="R13" s="37"/>
      <c r="S13" s="37"/>
      <c r="T13" s="37"/>
      <c r="U13" s="37"/>
      <c r="V13" s="37"/>
      <c r="W13" s="38"/>
      <c r="X13" s="38"/>
    </row>
    <row r="14" spans="1:24" s="10" customFormat="1" ht="39.75" customHeight="1">
      <c r="A14" s="8"/>
      <c r="B14" s="8"/>
      <c r="C14" s="8"/>
      <c r="D14" s="8"/>
      <c r="E14" s="8"/>
      <c r="F14" s="8"/>
      <c r="G14" s="8"/>
      <c r="H14" s="8"/>
      <c r="I14" s="50" t="s">
        <v>94</v>
      </c>
      <c r="J14" s="51"/>
      <c r="K14" s="51"/>
      <c r="L14" s="51"/>
      <c r="M14" s="9"/>
      <c r="N14" s="53"/>
      <c r="O14" s="53"/>
      <c r="P14" s="53"/>
      <c r="Q14" s="53"/>
      <c r="R14" s="53"/>
      <c r="S14" s="53"/>
      <c r="T14" s="53"/>
      <c r="U14" s="53"/>
      <c r="V14" s="53"/>
      <c r="W14" s="8"/>
      <c r="X14" s="8"/>
    </row>
    <row r="15" spans="1:24" s="10" customFormat="1" ht="30" customHeight="1">
      <c r="A15" s="8"/>
      <c r="B15" s="8"/>
      <c r="C15" s="8"/>
      <c r="D15" s="8"/>
      <c r="E15" s="8"/>
      <c r="F15" s="8"/>
      <c r="G15" s="8"/>
      <c r="H15" s="8"/>
      <c r="I15" s="50" t="s">
        <v>95</v>
      </c>
      <c r="J15" s="51"/>
      <c r="K15" s="51"/>
      <c r="L15" s="51"/>
      <c r="M15" s="11"/>
      <c r="N15" s="56"/>
      <c r="O15" s="56"/>
      <c r="P15" s="56"/>
      <c r="Q15" s="56"/>
      <c r="R15" s="56"/>
      <c r="S15" s="56"/>
      <c r="T15" s="56"/>
      <c r="U15" s="56"/>
      <c r="V15" s="56"/>
      <c r="W15" s="12"/>
      <c r="X15" s="8"/>
    </row>
    <row r="16" spans="1:24" s="10" customFormat="1" ht="19.5" customHeight="1">
      <c r="A16" s="8"/>
      <c r="B16" s="8"/>
      <c r="C16" s="8"/>
      <c r="D16" s="8"/>
      <c r="E16" s="8"/>
      <c r="F16" s="8"/>
      <c r="G16" s="8"/>
      <c r="H16" s="8"/>
      <c r="I16" s="54" t="s">
        <v>96</v>
      </c>
      <c r="J16" s="55"/>
      <c r="K16" s="55"/>
      <c r="L16" s="55"/>
      <c r="M16" s="9"/>
      <c r="N16" s="56"/>
      <c r="O16" s="56"/>
      <c r="P16" s="56"/>
      <c r="Q16" s="56"/>
      <c r="R16" s="56"/>
      <c r="S16" s="56"/>
      <c r="T16" s="56"/>
      <c r="U16" s="56"/>
      <c r="V16" s="56"/>
      <c r="W16" s="8"/>
      <c r="X16" s="8"/>
    </row>
    <row r="17" spans="1:24" s="10" customFormat="1" ht="19.5" customHeight="1">
      <c r="A17" s="8"/>
      <c r="B17" s="8"/>
      <c r="C17" s="8"/>
      <c r="D17" s="8"/>
      <c r="E17" s="8"/>
      <c r="F17" s="8"/>
      <c r="G17" s="8"/>
      <c r="H17" s="8"/>
      <c r="I17" s="54" t="s">
        <v>97</v>
      </c>
      <c r="J17" s="55"/>
      <c r="K17" s="55"/>
      <c r="L17" s="55"/>
      <c r="M17" s="9"/>
      <c r="N17" s="56"/>
      <c r="O17" s="56"/>
      <c r="P17" s="56"/>
      <c r="Q17" s="56"/>
      <c r="R17" s="56"/>
      <c r="S17" s="56"/>
      <c r="T17" s="56"/>
      <c r="U17" s="56"/>
      <c r="V17" s="56"/>
      <c r="W17" s="8"/>
      <c r="X17" s="8"/>
    </row>
    <row r="18" spans="1:24" ht="19.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ht="19.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row>
    <row r="20" spans="1:24" ht="19.5" customHeight="1">
      <c r="A20" s="13" t="s">
        <v>29</v>
      </c>
      <c r="B20" s="13"/>
      <c r="C20" s="13"/>
      <c r="D20" s="13"/>
      <c r="E20" s="13"/>
      <c r="F20" s="13"/>
      <c r="G20" s="13"/>
      <c r="H20" s="13"/>
      <c r="I20" s="13"/>
      <c r="J20" s="13"/>
      <c r="K20" s="13"/>
      <c r="L20" s="13"/>
      <c r="M20" s="13"/>
      <c r="N20" s="13"/>
      <c r="O20" s="13"/>
      <c r="P20" s="13"/>
      <c r="Q20" s="13"/>
      <c r="R20" s="13"/>
      <c r="S20" s="13"/>
      <c r="T20" s="13"/>
      <c r="U20" s="13"/>
      <c r="V20" s="13"/>
      <c r="W20" s="13"/>
      <c r="X20" s="13"/>
    </row>
    <row r="21" ht="19.5" customHeight="1"/>
    <row r="22" ht="19.5" customHeight="1"/>
    <row r="23" spans="1:24" ht="19.5" customHeight="1">
      <c r="A23" s="150" t="s">
        <v>0</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row>
    <row r="24" ht="19.5" customHeight="1"/>
    <row r="25" spans="1:24" ht="19.5" customHeight="1">
      <c r="A25" s="35" t="s">
        <v>50</v>
      </c>
      <c r="B25" s="10" t="s">
        <v>51</v>
      </c>
      <c r="C25" s="10"/>
      <c r="D25" s="10"/>
      <c r="E25" s="10"/>
      <c r="F25" s="10"/>
      <c r="G25" s="10"/>
      <c r="H25" s="15"/>
      <c r="I25" s="151"/>
      <c r="J25" s="151"/>
      <c r="K25" s="39"/>
      <c r="L25" s="16" t="s">
        <v>31</v>
      </c>
      <c r="M25" s="39"/>
      <c r="N25" s="16" t="s">
        <v>32</v>
      </c>
      <c r="O25" s="39"/>
      <c r="P25" s="16" t="s">
        <v>33</v>
      </c>
      <c r="R25" s="15"/>
      <c r="S25" s="10"/>
      <c r="T25" s="10"/>
      <c r="U25" s="10"/>
      <c r="V25" s="10"/>
      <c r="W25" s="10"/>
      <c r="X25" s="10"/>
    </row>
    <row r="26" spans="1:24" ht="19.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19.5" customHeight="1">
      <c r="A27" s="35" t="s">
        <v>52</v>
      </c>
      <c r="B27" s="10" t="s">
        <v>53</v>
      </c>
      <c r="C27" s="10"/>
      <c r="D27" s="10"/>
      <c r="E27" s="10"/>
      <c r="F27" s="10"/>
      <c r="G27" s="10"/>
      <c r="H27" s="10"/>
      <c r="I27" s="10"/>
      <c r="J27" s="10"/>
      <c r="K27" s="10"/>
      <c r="L27" s="10"/>
      <c r="M27" s="10"/>
      <c r="N27" s="10"/>
      <c r="O27" s="10"/>
      <c r="P27" s="10"/>
      <c r="Q27" s="10"/>
      <c r="R27" s="10"/>
      <c r="S27" s="10"/>
      <c r="T27" s="10"/>
      <c r="U27" s="10"/>
      <c r="V27" s="10"/>
      <c r="W27" s="10"/>
      <c r="X27" s="10"/>
    </row>
    <row r="28" spans="1:24" ht="19.5" customHeight="1">
      <c r="A28" s="81" t="s">
        <v>54</v>
      </c>
      <c r="B28" s="82"/>
      <c r="C28" s="82"/>
      <c r="D28" s="10" t="s">
        <v>118</v>
      </c>
      <c r="E28" s="10"/>
      <c r="F28" s="10"/>
      <c r="G28" s="10"/>
      <c r="H28" s="10"/>
      <c r="I28" s="10"/>
      <c r="J28" s="10"/>
      <c r="K28" s="10"/>
      <c r="L28" s="10"/>
      <c r="M28" s="10"/>
      <c r="N28" s="10"/>
      <c r="O28" s="10"/>
      <c r="P28" s="10"/>
      <c r="Q28" s="10"/>
      <c r="R28" s="10"/>
      <c r="S28" s="10"/>
      <c r="T28" s="10"/>
      <c r="U28" s="10"/>
      <c r="V28" s="10"/>
      <c r="W28" s="10"/>
      <c r="X28" s="10"/>
    </row>
    <row r="29" spans="1:24" ht="15" customHeight="1">
      <c r="A29" s="36" t="s">
        <v>55</v>
      </c>
      <c r="B29" s="81" t="s">
        <v>56</v>
      </c>
      <c r="C29" s="81"/>
      <c r="D29" s="51" t="s">
        <v>57</v>
      </c>
      <c r="E29" s="51"/>
      <c r="F29" s="51"/>
      <c r="G29" s="51"/>
      <c r="H29" s="51"/>
      <c r="I29" s="51"/>
      <c r="J29" s="51"/>
      <c r="K29" s="51"/>
      <c r="L29" s="51"/>
      <c r="M29" s="51"/>
      <c r="N29" s="51"/>
      <c r="O29" s="51"/>
      <c r="P29" s="51"/>
      <c r="Q29" s="51"/>
      <c r="R29" s="51"/>
      <c r="S29" s="51"/>
      <c r="T29" s="51"/>
      <c r="U29" s="51"/>
      <c r="V29" s="51"/>
      <c r="W29" s="51"/>
      <c r="X29" s="51"/>
    </row>
    <row r="30" spans="2:24" ht="15" customHeight="1">
      <c r="B30" s="10"/>
      <c r="C30" s="10"/>
      <c r="D30" s="51"/>
      <c r="E30" s="51"/>
      <c r="F30" s="51"/>
      <c r="G30" s="51"/>
      <c r="H30" s="51"/>
      <c r="I30" s="51"/>
      <c r="J30" s="51"/>
      <c r="K30" s="51"/>
      <c r="L30" s="51"/>
      <c r="M30" s="51"/>
      <c r="N30" s="51"/>
      <c r="O30" s="51"/>
      <c r="P30" s="51"/>
      <c r="Q30" s="51"/>
      <c r="R30" s="51"/>
      <c r="S30" s="51"/>
      <c r="T30" s="51"/>
      <c r="U30" s="51"/>
      <c r="V30" s="51"/>
      <c r="W30" s="51"/>
      <c r="X30" s="51"/>
    </row>
    <row r="31" spans="19:24" ht="19.5" customHeight="1">
      <c r="S31" s="18" t="s">
        <v>58</v>
      </c>
      <c r="T31" s="148"/>
      <c r="U31" s="148"/>
      <c r="V31" s="148"/>
      <c r="W31" s="148"/>
      <c r="X31" s="149"/>
    </row>
    <row r="32" ht="19.5" customHeight="1"/>
    <row r="33" spans="1:24" ht="15" customHeight="1">
      <c r="A33" s="14" t="s">
        <v>55</v>
      </c>
      <c r="B33" s="88" t="s">
        <v>59</v>
      </c>
      <c r="C33" s="88"/>
      <c r="D33" s="51" t="s">
        <v>60</v>
      </c>
      <c r="E33" s="51"/>
      <c r="F33" s="51"/>
      <c r="G33" s="51"/>
      <c r="H33" s="51"/>
      <c r="I33" s="51"/>
      <c r="J33" s="51"/>
      <c r="K33" s="51"/>
      <c r="L33" s="51"/>
      <c r="M33" s="51"/>
      <c r="N33" s="51"/>
      <c r="O33" s="51"/>
      <c r="P33" s="51"/>
      <c r="Q33" s="51"/>
      <c r="R33" s="51"/>
      <c r="S33" s="51"/>
      <c r="T33" s="51"/>
      <c r="U33" s="51"/>
      <c r="V33" s="51"/>
      <c r="W33" s="51"/>
      <c r="X33" s="51"/>
    </row>
    <row r="34" spans="1:24" ht="15" customHeight="1">
      <c r="A34" s="14"/>
      <c r="D34" s="51"/>
      <c r="E34" s="51"/>
      <c r="F34" s="51"/>
      <c r="G34" s="51"/>
      <c r="H34" s="51"/>
      <c r="I34" s="51"/>
      <c r="J34" s="51"/>
      <c r="K34" s="51"/>
      <c r="L34" s="51"/>
      <c r="M34" s="51"/>
      <c r="N34" s="51"/>
      <c r="O34" s="51"/>
      <c r="P34" s="51"/>
      <c r="Q34" s="51"/>
      <c r="R34" s="51"/>
      <c r="S34" s="51"/>
      <c r="T34" s="51"/>
      <c r="U34" s="51"/>
      <c r="V34" s="51"/>
      <c r="W34" s="51"/>
      <c r="X34" s="51"/>
    </row>
    <row r="35" spans="19:24" ht="19.5" customHeight="1">
      <c r="S35" s="18" t="s">
        <v>61</v>
      </c>
      <c r="T35" s="93"/>
      <c r="U35" s="93"/>
      <c r="V35" s="93"/>
      <c r="W35" s="93"/>
      <c r="X35" s="94"/>
    </row>
    <row r="36" ht="19.5" customHeight="1"/>
    <row r="37" spans="1:24" ht="19.5" customHeight="1">
      <c r="A37" s="17"/>
      <c r="D37" s="51" t="s">
        <v>62</v>
      </c>
      <c r="E37" s="51"/>
      <c r="F37" s="51"/>
      <c r="G37" s="51"/>
      <c r="H37" s="51"/>
      <c r="I37" s="51"/>
      <c r="J37" s="51"/>
      <c r="K37" s="51"/>
      <c r="L37" s="51"/>
      <c r="M37" s="51"/>
      <c r="N37" s="51"/>
      <c r="O37" s="51"/>
      <c r="P37" s="51"/>
      <c r="Q37" s="51"/>
      <c r="R37" s="51"/>
      <c r="S37" s="51"/>
      <c r="T37" s="51"/>
      <c r="U37" s="51"/>
      <c r="V37" s="51"/>
      <c r="W37" s="51"/>
      <c r="X37" s="51"/>
    </row>
    <row r="38" spans="19:24" ht="19.5" customHeight="1">
      <c r="S38" s="18" t="s">
        <v>63</v>
      </c>
      <c r="T38" s="83">
        <f>T35*0.5</f>
        <v>0</v>
      </c>
      <c r="U38" s="83"/>
      <c r="V38" s="83"/>
      <c r="W38" s="83"/>
      <c r="X38" s="84"/>
    </row>
    <row r="39" ht="19.5" customHeight="1"/>
    <row r="40" spans="1:24" ht="15" customHeight="1">
      <c r="A40" s="14" t="s">
        <v>55</v>
      </c>
      <c r="B40" s="88" t="s">
        <v>64</v>
      </c>
      <c r="C40" s="88"/>
      <c r="D40" s="51" t="s">
        <v>65</v>
      </c>
      <c r="E40" s="51"/>
      <c r="F40" s="51"/>
      <c r="G40" s="51"/>
      <c r="H40" s="51"/>
      <c r="I40" s="51"/>
      <c r="J40" s="51"/>
      <c r="K40" s="51"/>
      <c r="L40" s="51"/>
      <c r="M40" s="51"/>
      <c r="N40" s="51"/>
      <c r="O40" s="51"/>
      <c r="P40" s="51"/>
      <c r="Q40" s="51"/>
      <c r="R40" s="51"/>
      <c r="S40" s="51"/>
      <c r="T40" s="51"/>
      <c r="U40" s="51"/>
      <c r="V40" s="51"/>
      <c r="W40" s="51"/>
      <c r="X40" s="51"/>
    </row>
    <row r="41" spans="1:24" ht="15" customHeight="1">
      <c r="A41" s="14"/>
      <c r="D41" s="51"/>
      <c r="E41" s="51"/>
      <c r="F41" s="51"/>
      <c r="G41" s="51"/>
      <c r="H41" s="51"/>
      <c r="I41" s="51"/>
      <c r="J41" s="51"/>
      <c r="K41" s="51"/>
      <c r="L41" s="51"/>
      <c r="M41" s="51"/>
      <c r="N41" s="51"/>
      <c r="O41" s="51"/>
      <c r="P41" s="51"/>
      <c r="Q41" s="51"/>
      <c r="R41" s="51"/>
      <c r="S41" s="51"/>
      <c r="T41" s="51"/>
      <c r="U41" s="51"/>
      <c r="V41" s="51"/>
      <c r="W41" s="51"/>
      <c r="X41" s="51"/>
    </row>
    <row r="42" spans="14:24" ht="19.5" customHeight="1">
      <c r="N42" s="96" t="str">
        <f>IF(T42=R49," ","要確認→")</f>
        <v> </v>
      </c>
      <c r="O42" s="96"/>
      <c r="P42" s="96"/>
      <c r="Q42" s="96"/>
      <c r="R42" s="97"/>
      <c r="S42" s="18" t="s">
        <v>66</v>
      </c>
      <c r="T42" s="93"/>
      <c r="U42" s="93"/>
      <c r="V42" s="93"/>
      <c r="W42" s="93"/>
      <c r="X42" s="94"/>
    </row>
    <row r="43" spans="4:24" s="7" customFormat="1" ht="19.5" customHeight="1">
      <c r="D43" s="3"/>
      <c r="E43" s="3"/>
      <c r="F43" s="3"/>
      <c r="G43" s="3"/>
      <c r="H43" s="3"/>
      <c r="I43" s="3"/>
      <c r="J43" s="3"/>
      <c r="K43" s="3"/>
      <c r="L43" s="3"/>
      <c r="M43" s="3"/>
      <c r="N43" s="41"/>
      <c r="O43" s="41"/>
      <c r="P43" s="41"/>
      <c r="Q43" s="41"/>
      <c r="R43" s="41"/>
      <c r="S43" s="3"/>
      <c r="T43" s="42"/>
      <c r="U43" s="42"/>
      <c r="V43" s="42"/>
      <c r="W43" s="42"/>
      <c r="X43" s="42"/>
    </row>
    <row r="44" spans="1:24" ht="19.5" customHeight="1">
      <c r="A44" s="14"/>
      <c r="D44" s="58" t="s">
        <v>67</v>
      </c>
      <c r="E44" s="58"/>
      <c r="F44" s="58"/>
      <c r="G44" s="58"/>
      <c r="H44" s="58"/>
      <c r="I44" s="58"/>
      <c r="J44" s="58"/>
      <c r="K44" s="58"/>
      <c r="L44" s="58"/>
      <c r="M44" s="58"/>
      <c r="N44" s="58"/>
      <c r="O44" s="58"/>
      <c r="P44" s="58"/>
      <c r="Q44" s="58"/>
      <c r="R44" s="58"/>
      <c r="S44" s="58"/>
      <c r="T44" s="58"/>
      <c r="U44" s="58"/>
      <c r="V44" s="58"/>
      <c r="W44" s="58"/>
      <c r="X44" s="58"/>
    </row>
    <row r="45" spans="3:24" ht="44.25" customHeight="1">
      <c r="C45" s="90" t="s">
        <v>26</v>
      </c>
      <c r="D45" s="91"/>
      <c r="E45" s="91"/>
      <c r="F45" s="91"/>
      <c r="G45" s="91"/>
      <c r="H45" s="91"/>
      <c r="I45" s="91"/>
      <c r="J45" s="91"/>
      <c r="K45" s="91"/>
      <c r="L45" s="91"/>
      <c r="M45" s="91"/>
      <c r="N45" s="91"/>
      <c r="O45" s="91"/>
      <c r="P45" s="92"/>
      <c r="Q45" s="140" t="s">
        <v>24</v>
      </c>
      <c r="R45" s="140"/>
      <c r="S45" s="140"/>
      <c r="T45" s="140"/>
      <c r="U45" s="140" t="s">
        <v>25</v>
      </c>
      <c r="V45" s="140"/>
      <c r="W45" s="140"/>
      <c r="X45" s="140"/>
    </row>
    <row r="46" spans="3:24" ht="19.5" customHeight="1">
      <c r="C46" s="98"/>
      <c r="D46" s="99"/>
      <c r="E46" s="99"/>
      <c r="F46" s="99"/>
      <c r="G46" s="99"/>
      <c r="H46" s="99"/>
      <c r="I46" s="99"/>
      <c r="J46" s="99"/>
      <c r="K46" s="99"/>
      <c r="L46" s="99"/>
      <c r="M46" s="99"/>
      <c r="N46" s="99"/>
      <c r="O46" s="99"/>
      <c r="P46" s="100"/>
      <c r="Q46" s="73"/>
      <c r="R46" s="73"/>
      <c r="S46" s="73"/>
      <c r="T46" s="73"/>
      <c r="U46" s="59">
        <f>Q46*C46</f>
        <v>0</v>
      </c>
      <c r="V46" s="59"/>
      <c r="W46" s="59"/>
      <c r="X46" s="59"/>
    </row>
    <row r="47" spans="3:24" ht="19.5" customHeight="1">
      <c r="C47" s="98"/>
      <c r="D47" s="99"/>
      <c r="E47" s="99"/>
      <c r="F47" s="99"/>
      <c r="G47" s="99"/>
      <c r="H47" s="99"/>
      <c r="I47" s="99"/>
      <c r="J47" s="99"/>
      <c r="K47" s="99"/>
      <c r="L47" s="99"/>
      <c r="M47" s="99"/>
      <c r="N47" s="99"/>
      <c r="O47" s="99"/>
      <c r="P47" s="100"/>
      <c r="Q47" s="73"/>
      <c r="R47" s="73"/>
      <c r="S47" s="73"/>
      <c r="T47" s="73"/>
      <c r="U47" s="59">
        <f>Q47*C47</f>
        <v>0</v>
      </c>
      <c r="V47" s="59"/>
      <c r="W47" s="59"/>
      <c r="X47" s="59"/>
    </row>
    <row r="48" spans="3:24" ht="19.5" customHeight="1">
      <c r="C48" s="98"/>
      <c r="D48" s="99"/>
      <c r="E48" s="99"/>
      <c r="F48" s="99"/>
      <c r="G48" s="99"/>
      <c r="H48" s="99"/>
      <c r="I48" s="99"/>
      <c r="J48" s="99"/>
      <c r="K48" s="99"/>
      <c r="L48" s="99"/>
      <c r="M48" s="99"/>
      <c r="N48" s="99"/>
      <c r="O48" s="99"/>
      <c r="P48" s="100"/>
      <c r="Q48" s="73"/>
      <c r="R48" s="73"/>
      <c r="S48" s="73"/>
      <c r="T48" s="73"/>
      <c r="U48" s="59">
        <f>Q48*C48</f>
        <v>0</v>
      </c>
      <c r="V48" s="59"/>
      <c r="W48" s="59"/>
      <c r="X48" s="59"/>
    </row>
    <row r="49" spans="14:24" ht="19.5" customHeight="1">
      <c r="N49" s="105" t="s">
        <v>19</v>
      </c>
      <c r="O49" s="106"/>
      <c r="P49" s="107"/>
      <c r="Q49" s="19" t="s">
        <v>68</v>
      </c>
      <c r="R49" s="83">
        <f>SUM(Q46:T48)</f>
        <v>0</v>
      </c>
      <c r="S49" s="83"/>
      <c r="T49" s="84"/>
      <c r="U49" s="20" t="s">
        <v>69</v>
      </c>
      <c r="V49" s="83">
        <f>SUM(U46:X48)</f>
        <v>0</v>
      </c>
      <c r="W49" s="83"/>
      <c r="X49" s="84"/>
    </row>
    <row r="50" spans="18:20" ht="19.5" customHeight="1">
      <c r="R50" s="89" t="str">
        <f>IF(T42=R49," ","↑要確認")</f>
        <v> </v>
      </c>
      <c r="S50" s="89"/>
      <c r="T50" s="89"/>
    </row>
    <row r="51" spans="1:24" ht="15" customHeight="1">
      <c r="A51" s="14"/>
      <c r="B51" s="88" t="s">
        <v>70</v>
      </c>
      <c r="C51" s="88"/>
      <c r="D51" s="51" t="s">
        <v>71</v>
      </c>
      <c r="E51" s="51"/>
      <c r="F51" s="51"/>
      <c r="G51" s="51"/>
      <c r="H51" s="51"/>
      <c r="I51" s="51"/>
      <c r="J51" s="51"/>
      <c r="K51" s="51"/>
      <c r="L51" s="51"/>
      <c r="M51" s="51"/>
      <c r="N51" s="51"/>
      <c r="O51" s="51"/>
      <c r="P51" s="51"/>
      <c r="Q51" s="51"/>
      <c r="R51" s="51"/>
      <c r="S51" s="51"/>
      <c r="T51" s="51"/>
      <c r="U51" s="51"/>
      <c r="V51" s="51"/>
      <c r="W51" s="51"/>
      <c r="X51" s="51"/>
    </row>
    <row r="52" spans="1:24" ht="15" customHeight="1">
      <c r="A52" s="14"/>
      <c r="D52" s="51"/>
      <c r="E52" s="51"/>
      <c r="F52" s="51"/>
      <c r="G52" s="51"/>
      <c r="H52" s="51"/>
      <c r="I52" s="51"/>
      <c r="J52" s="51"/>
      <c r="K52" s="51"/>
      <c r="L52" s="51"/>
      <c r="M52" s="51"/>
      <c r="N52" s="51"/>
      <c r="O52" s="51"/>
      <c r="P52" s="51"/>
      <c r="Q52" s="51"/>
      <c r="R52" s="51"/>
      <c r="S52" s="51"/>
      <c r="T52" s="51"/>
      <c r="U52" s="51"/>
      <c r="V52" s="51"/>
      <c r="W52" s="51"/>
      <c r="X52" s="51"/>
    </row>
    <row r="53" spans="14:24" ht="19.5" customHeight="1">
      <c r="N53" s="96" t="str">
        <f>IF(T53=R60," ","要確認→")</f>
        <v> </v>
      </c>
      <c r="O53" s="96"/>
      <c r="P53" s="96"/>
      <c r="Q53" s="96"/>
      <c r="R53" s="97"/>
      <c r="S53" s="18" t="s">
        <v>72</v>
      </c>
      <c r="T53" s="93"/>
      <c r="U53" s="93"/>
      <c r="V53" s="93"/>
      <c r="W53" s="93"/>
      <c r="X53" s="94"/>
    </row>
    <row r="54" ht="19.5" customHeight="1"/>
    <row r="55" spans="2:24" ht="19.5" customHeight="1">
      <c r="B55" s="14"/>
      <c r="D55" s="58" t="s">
        <v>73</v>
      </c>
      <c r="E55" s="58"/>
      <c r="F55" s="58"/>
      <c r="G55" s="58"/>
      <c r="H55" s="58"/>
      <c r="I55" s="58"/>
      <c r="J55" s="58"/>
      <c r="K55" s="58"/>
      <c r="L55" s="58"/>
      <c r="M55" s="58"/>
      <c r="N55" s="58"/>
      <c r="O55" s="58"/>
      <c r="P55" s="58"/>
      <c r="Q55" s="58"/>
      <c r="R55" s="58"/>
      <c r="S55" s="58"/>
      <c r="T55" s="58"/>
      <c r="U55" s="58"/>
      <c r="V55" s="58"/>
      <c r="W55" s="58"/>
      <c r="X55" s="58"/>
    </row>
    <row r="56" spans="3:24" ht="60" customHeight="1">
      <c r="C56" s="90" t="s">
        <v>26</v>
      </c>
      <c r="D56" s="91"/>
      <c r="E56" s="91"/>
      <c r="F56" s="91"/>
      <c r="G56" s="91"/>
      <c r="H56" s="91"/>
      <c r="I56" s="91"/>
      <c r="J56" s="91"/>
      <c r="K56" s="91"/>
      <c r="L56" s="91"/>
      <c r="M56" s="91"/>
      <c r="N56" s="91"/>
      <c r="O56" s="91"/>
      <c r="P56" s="92"/>
      <c r="Q56" s="95" t="s">
        <v>27</v>
      </c>
      <c r="R56" s="95"/>
      <c r="S56" s="95"/>
      <c r="T56" s="95"/>
      <c r="U56" s="95" t="s">
        <v>28</v>
      </c>
      <c r="V56" s="95"/>
      <c r="W56" s="95"/>
      <c r="X56" s="95"/>
    </row>
    <row r="57" spans="3:24" ht="19.5" customHeight="1">
      <c r="C57" s="85"/>
      <c r="D57" s="86"/>
      <c r="E57" s="86"/>
      <c r="F57" s="86"/>
      <c r="G57" s="86"/>
      <c r="H57" s="86"/>
      <c r="I57" s="86"/>
      <c r="J57" s="86"/>
      <c r="K57" s="86"/>
      <c r="L57" s="86"/>
      <c r="M57" s="86"/>
      <c r="N57" s="86"/>
      <c r="O57" s="86"/>
      <c r="P57" s="87"/>
      <c r="Q57" s="73"/>
      <c r="R57" s="73"/>
      <c r="S57" s="73"/>
      <c r="T57" s="73"/>
      <c r="U57" s="59">
        <f>Q57*C57*0.5</f>
        <v>0</v>
      </c>
      <c r="V57" s="59"/>
      <c r="W57" s="59"/>
      <c r="X57" s="59"/>
    </row>
    <row r="58" spans="3:24" ht="19.5" customHeight="1">
      <c r="C58" s="85"/>
      <c r="D58" s="86"/>
      <c r="E58" s="86"/>
      <c r="F58" s="86"/>
      <c r="G58" s="86"/>
      <c r="H58" s="86"/>
      <c r="I58" s="86"/>
      <c r="J58" s="86"/>
      <c r="K58" s="86"/>
      <c r="L58" s="86"/>
      <c r="M58" s="86"/>
      <c r="N58" s="86"/>
      <c r="O58" s="86"/>
      <c r="P58" s="87"/>
      <c r="Q58" s="73"/>
      <c r="R58" s="73"/>
      <c r="S58" s="73"/>
      <c r="T58" s="73"/>
      <c r="U58" s="59">
        <f>Q58*C58*0.5</f>
        <v>0</v>
      </c>
      <c r="V58" s="59"/>
      <c r="W58" s="59"/>
      <c r="X58" s="59"/>
    </row>
    <row r="59" spans="3:24" ht="19.5" customHeight="1">
      <c r="C59" s="85"/>
      <c r="D59" s="86"/>
      <c r="E59" s="86"/>
      <c r="F59" s="86"/>
      <c r="G59" s="86"/>
      <c r="H59" s="86"/>
      <c r="I59" s="86"/>
      <c r="J59" s="86"/>
      <c r="K59" s="86"/>
      <c r="L59" s="86"/>
      <c r="M59" s="86"/>
      <c r="N59" s="86"/>
      <c r="O59" s="86"/>
      <c r="P59" s="87"/>
      <c r="Q59" s="73"/>
      <c r="R59" s="73"/>
      <c r="S59" s="73"/>
      <c r="T59" s="73"/>
      <c r="U59" s="59">
        <f>Q59*C59*0.5</f>
        <v>0</v>
      </c>
      <c r="V59" s="59"/>
      <c r="W59" s="59"/>
      <c r="X59" s="59"/>
    </row>
    <row r="60" spans="13:24" ht="19.5" customHeight="1">
      <c r="M60" s="18" t="s">
        <v>19</v>
      </c>
      <c r="N60" s="21"/>
      <c r="O60" s="21"/>
      <c r="P60" s="22"/>
      <c r="Q60" s="18" t="s">
        <v>74</v>
      </c>
      <c r="R60" s="83">
        <f>SUM(Q57:T59)</f>
        <v>0</v>
      </c>
      <c r="S60" s="83"/>
      <c r="T60" s="84"/>
      <c r="U60" s="19" t="s">
        <v>75</v>
      </c>
      <c r="V60" s="83">
        <f>SUM(U57:X59)</f>
        <v>0</v>
      </c>
      <c r="W60" s="83"/>
      <c r="X60" s="84"/>
    </row>
    <row r="61" spans="18:20" ht="19.5" customHeight="1">
      <c r="R61" s="89" t="str">
        <f>IF(T53=R60," ","↑要確認")</f>
        <v> </v>
      </c>
      <c r="S61" s="89"/>
      <c r="T61" s="89"/>
    </row>
    <row r="62" spans="1:24" ht="19.5" customHeight="1">
      <c r="A62" s="14"/>
      <c r="B62" s="88" t="s">
        <v>76</v>
      </c>
      <c r="C62" s="88"/>
      <c r="D62" s="51" t="s">
        <v>77</v>
      </c>
      <c r="E62" s="51"/>
      <c r="F62" s="51"/>
      <c r="G62" s="51"/>
      <c r="H62" s="51"/>
      <c r="I62" s="51"/>
      <c r="J62" s="51"/>
      <c r="K62" s="51"/>
      <c r="L62" s="51"/>
      <c r="M62" s="51"/>
      <c r="N62" s="51"/>
      <c r="O62" s="51"/>
      <c r="P62" s="51"/>
      <c r="Q62" s="51"/>
      <c r="R62" s="51"/>
      <c r="S62" s="51"/>
      <c r="T62" s="51"/>
      <c r="U62" s="51"/>
      <c r="V62" s="51"/>
      <c r="W62" s="51"/>
      <c r="X62" s="51"/>
    </row>
    <row r="63" spans="13:24" ht="19.5" customHeight="1">
      <c r="M63" s="18" t="s">
        <v>78</v>
      </c>
      <c r="N63" s="21"/>
      <c r="O63" s="21"/>
      <c r="P63" s="21"/>
      <c r="Q63" s="21"/>
      <c r="R63" s="21"/>
      <c r="S63" s="83">
        <f>T31+T38+V49+V60</f>
        <v>0</v>
      </c>
      <c r="T63" s="83"/>
      <c r="U63" s="83"/>
      <c r="V63" s="83"/>
      <c r="W63" s="83"/>
      <c r="X63" s="84"/>
    </row>
    <row r="64" ht="19.5" customHeight="1"/>
    <row r="65" spans="1:24" ht="15" customHeight="1">
      <c r="A65" s="81" t="s">
        <v>79</v>
      </c>
      <c r="B65" s="82"/>
      <c r="C65" s="82"/>
      <c r="D65" s="51" t="s">
        <v>80</v>
      </c>
      <c r="E65" s="51"/>
      <c r="F65" s="51"/>
      <c r="G65" s="51"/>
      <c r="H65" s="51"/>
      <c r="I65" s="51"/>
      <c r="J65" s="51"/>
      <c r="K65" s="51"/>
      <c r="L65" s="51"/>
      <c r="M65" s="51"/>
      <c r="N65" s="51"/>
      <c r="O65" s="51"/>
      <c r="P65" s="51"/>
      <c r="Q65" s="51"/>
      <c r="R65" s="51"/>
      <c r="S65" s="51"/>
      <c r="T65" s="51"/>
      <c r="U65" s="51"/>
      <c r="V65" s="51"/>
      <c r="W65" s="51"/>
      <c r="X65" s="51"/>
    </row>
    <row r="66" spans="4:24" ht="15" customHeight="1">
      <c r="D66" s="51"/>
      <c r="E66" s="51"/>
      <c r="F66" s="51"/>
      <c r="G66" s="51"/>
      <c r="H66" s="51"/>
      <c r="I66" s="51"/>
      <c r="J66" s="51"/>
      <c r="K66" s="51"/>
      <c r="L66" s="51"/>
      <c r="M66" s="51"/>
      <c r="N66" s="51"/>
      <c r="O66" s="51"/>
      <c r="P66" s="51"/>
      <c r="Q66" s="51"/>
      <c r="R66" s="51"/>
      <c r="S66" s="51"/>
      <c r="T66" s="51"/>
      <c r="U66" s="51"/>
      <c r="V66" s="51"/>
      <c r="W66" s="51"/>
      <c r="X66" s="51"/>
    </row>
    <row r="67" spans="19:32" ht="19.5" customHeight="1">
      <c r="S67" s="18" t="s">
        <v>81</v>
      </c>
      <c r="T67" s="93"/>
      <c r="U67" s="93"/>
      <c r="V67" s="93"/>
      <c r="W67" s="93"/>
      <c r="X67" s="94"/>
      <c r="AA67" s="23"/>
      <c r="AC67" s="2">
        <f>'１号様式'!AT133</f>
        <v>0</v>
      </c>
      <c r="AF67" s="24"/>
    </row>
    <row r="68" ht="19.5" customHeight="1"/>
    <row r="69" spans="1:24" ht="19.5" customHeight="1">
      <c r="A69" s="81" t="s">
        <v>82</v>
      </c>
      <c r="B69" s="82"/>
      <c r="C69" s="82"/>
      <c r="D69" s="51" t="s">
        <v>83</v>
      </c>
      <c r="E69" s="51"/>
      <c r="F69" s="51"/>
      <c r="G69" s="51"/>
      <c r="H69" s="51"/>
      <c r="I69" s="51"/>
      <c r="J69" s="51"/>
      <c r="K69" s="51"/>
      <c r="L69" s="51"/>
      <c r="M69" s="51"/>
      <c r="N69" s="51"/>
      <c r="O69" s="51"/>
      <c r="P69" s="51"/>
      <c r="Q69" s="51"/>
      <c r="R69" s="51"/>
      <c r="S69" s="51"/>
      <c r="T69" s="51"/>
      <c r="U69" s="51"/>
      <c r="V69" s="51"/>
      <c r="W69" s="51"/>
      <c r="X69" s="51"/>
    </row>
    <row r="70" spans="19:24" ht="19.5" customHeight="1">
      <c r="S70" s="121">
        <f>AF88</f>
        <v>0</v>
      </c>
      <c r="T70" s="122"/>
      <c r="U70" s="122"/>
      <c r="V70" s="122"/>
      <c r="W70" s="122"/>
      <c r="X70" s="123"/>
    </row>
    <row r="71" spans="29:32" ht="19.5" customHeight="1">
      <c r="AC71" s="25" t="s">
        <v>42</v>
      </c>
      <c r="AD71" s="25" t="s">
        <v>43</v>
      </c>
      <c r="AE71" s="25" t="s">
        <v>44</v>
      </c>
      <c r="AF71" s="25" t="s">
        <v>45</v>
      </c>
    </row>
    <row r="72" spans="1:32" ht="19.5" customHeight="1">
      <c r="A72" s="81" t="s">
        <v>84</v>
      </c>
      <c r="B72" s="82"/>
      <c r="C72" s="82"/>
      <c r="D72" s="58" t="s">
        <v>85</v>
      </c>
      <c r="E72" s="58"/>
      <c r="F72" s="58"/>
      <c r="G72" s="58"/>
      <c r="H72" s="58"/>
      <c r="I72" s="58"/>
      <c r="J72" s="58"/>
      <c r="K72" s="58"/>
      <c r="L72" s="58"/>
      <c r="M72" s="58"/>
      <c r="N72" s="58"/>
      <c r="O72" s="58"/>
      <c r="P72" s="58"/>
      <c r="Q72" s="58"/>
      <c r="R72" s="58"/>
      <c r="S72" s="58"/>
      <c r="T72" s="58"/>
      <c r="U72" s="58"/>
      <c r="V72" s="58"/>
      <c r="W72" s="58"/>
      <c r="X72" s="58"/>
      <c r="AC72" s="26">
        <v>1</v>
      </c>
      <c r="AD72" s="26">
        <v>20000000</v>
      </c>
      <c r="AE72" s="26">
        <v>0</v>
      </c>
      <c r="AF72" s="26">
        <f>IF($T$67&lt;=AC72,$T$67*AD72+AE72,"")</f>
        <v>0</v>
      </c>
    </row>
    <row r="73" spans="1:32" ht="19.5" customHeight="1">
      <c r="A73" s="124" t="s">
        <v>1</v>
      </c>
      <c r="B73" s="124"/>
      <c r="C73" s="124"/>
      <c r="D73" s="124"/>
      <c r="E73" s="124"/>
      <c r="F73" s="124"/>
      <c r="G73" s="124"/>
      <c r="H73" s="124"/>
      <c r="I73" s="124" t="s">
        <v>2</v>
      </c>
      <c r="J73" s="124"/>
      <c r="K73" s="124"/>
      <c r="L73" s="124"/>
      <c r="M73" s="124"/>
      <c r="N73" s="124" t="s">
        <v>3</v>
      </c>
      <c r="O73" s="124"/>
      <c r="P73" s="124"/>
      <c r="Q73" s="124"/>
      <c r="R73" s="124"/>
      <c r="S73" s="124" t="s">
        <v>20</v>
      </c>
      <c r="T73" s="124"/>
      <c r="U73" s="124"/>
      <c r="V73" s="124"/>
      <c r="W73" s="124"/>
      <c r="X73" s="124"/>
      <c r="AC73" s="26">
        <v>10</v>
      </c>
      <c r="AD73" s="26">
        <v>2000000</v>
      </c>
      <c r="AE73" s="26">
        <v>18000000</v>
      </c>
      <c r="AF73" s="26">
        <f>IF(AND(AC72&lt;$T$67,$T$67&lt;=AC73),$T$67*AD73+AE73,"")</f>
      </c>
    </row>
    <row r="74" spans="1:32" ht="19.5" customHeight="1">
      <c r="A74" s="120"/>
      <c r="B74" s="120"/>
      <c r="C74" s="120"/>
      <c r="D74" s="120"/>
      <c r="E74" s="120"/>
      <c r="F74" s="120"/>
      <c r="G74" s="120"/>
      <c r="H74" s="120"/>
      <c r="I74" s="60"/>
      <c r="J74" s="60"/>
      <c r="K74" s="60"/>
      <c r="L74" s="60"/>
      <c r="M74" s="60"/>
      <c r="N74" s="61"/>
      <c r="O74" s="61"/>
      <c r="P74" s="61"/>
      <c r="Q74" s="61"/>
      <c r="R74" s="61"/>
      <c r="S74" s="136"/>
      <c r="T74" s="137"/>
      <c r="U74" s="137"/>
      <c r="V74" s="137"/>
      <c r="W74" s="137"/>
      <c r="X74" s="138"/>
      <c r="AC74" s="26">
        <v>50</v>
      </c>
      <c r="AD74" s="26">
        <v>800000</v>
      </c>
      <c r="AE74" s="26">
        <v>30000000</v>
      </c>
      <c r="AF74" s="26">
        <f aca="true" t="shared" si="0" ref="AF74:AF86">IF(AND(AC73&lt;$T$67,$T$67&lt;=AC74),$T$67*AD74+AE74,"")</f>
      </c>
    </row>
    <row r="75" spans="1:32" ht="19.5" customHeight="1">
      <c r="A75" s="120"/>
      <c r="B75" s="120"/>
      <c r="C75" s="120"/>
      <c r="D75" s="120"/>
      <c r="E75" s="120"/>
      <c r="F75" s="120"/>
      <c r="G75" s="120"/>
      <c r="H75" s="120"/>
      <c r="I75" s="60"/>
      <c r="J75" s="60"/>
      <c r="K75" s="60"/>
      <c r="L75" s="60"/>
      <c r="M75" s="60"/>
      <c r="N75" s="61"/>
      <c r="O75" s="61"/>
      <c r="P75" s="61"/>
      <c r="Q75" s="61"/>
      <c r="R75" s="61"/>
      <c r="S75" s="136"/>
      <c r="T75" s="137"/>
      <c r="U75" s="137"/>
      <c r="V75" s="137"/>
      <c r="W75" s="137"/>
      <c r="X75" s="138"/>
      <c r="AC75" s="26">
        <v>100</v>
      </c>
      <c r="AD75" s="26">
        <v>600000</v>
      </c>
      <c r="AE75" s="26">
        <v>40000000</v>
      </c>
      <c r="AF75" s="26">
        <f t="shared" si="0"/>
      </c>
    </row>
    <row r="76" spans="1:32" ht="19.5" customHeight="1">
      <c r="A76" s="120"/>
      <c r="B76" s="120"/>
      <c r="C76" s="120"/>
      <c r="D76" s="120"/>
      <c r="E76" s="120"/>
      <c r="F76" s="120"/>
      <c r="G76" s="120"/>
      <c r="H76" s="120"/>
      <c r="I76" s="60"/>
      <c r="J76" s="60"/>
      <c r="K76" s="60"/>
      <c r="L76" s="60"/>
      <c r="M76" s="60"/>
      <c r="N76" s="61"/>
      <c r="O76" s="61"/>
      <c r="P76" s="61"/>
      <c r="Q76" s="61"/>
      <c r="R76" s="61"/>
      <c r="S76" s="136"/>
      <c r="T76" s="137"/>
      <c r="U76" s="137"/>
      <c r="V76" s="137"/>
      <c r="W76" s="137"/>
      <c r="X76" s="138"/>
      <c r="AC76" s="26">
        <v>500</v>
      </c>
      <c r="AD76" s="26">
        <v>100000</v>
      </c>
      <c r="AE76" s="26">
        <v>90000000</v>
      </c>
      <c r="AF76" s="26">
        <f t="shared" si="0"/>
      </c>
    </row>
    <row r="77" spans="1:32" ht="19.5" customHeight="1">
      <c r="A77" s="108"/>
      <c r="B77" s="108"/>
      <c r="C77" s="108"/>
      <c r="D77" s="108"/>
      <c r="E77" s="108"/>
      <c r="F77" s="108"/>
      <c r="G77" s="108"/>
      <c r="H77" s="108"/>
      <c r="I77" s="108"/>
      <c r="J77" s="108"/>
      <c r="K77" s="108"/>
      <c r="L77" s="108"/>
      <c r="M77" s="108"/>
      <c r="N77" s="133"/>
      <c r="O77" s="134"/>
      <c r="P77" s="135"/>
      <c r="Q77" s="109" t="s">
        <v>41</v>
      </c>
      <c r="R77" s="110"/>
      <c r="S77" s="117">
        <f>SUM(S74:X76)</f>
        <v>0</v>
      </c>
      <c r="T77" s="125"/>
      <c r="U77" s="125"/>
      <c r="V77" s="125"/>
      <c r="W77" s="125"/>
      <c r="X77" s="126"/>
      <c r="AC77" s="26">
        <v>1000</v>
      </c>
      <c r="AD77" s="26">
        <v>80000</v>
      </c>
      <c r="AE77" s="26">
        <v>100000000</v>
      </c>
      <c r="AF77" s="26">
        <f t="shared" si="0"/>
      </c>
    </row>
    <row r="78" spans="29:32" ht="19.5" customHeight="1">
      <c r="AC78" s="26">
        <v>5000</v>
      </c>
      <c r="AD78" s="26">
        <v>40000</v>
      </c>
      <c r="AE78" s="26">
        <v>140000000</v>
      </c>
      <c r="AF78" s="26">
        <f t="shared" si="0"/>
      </c>
    </row>
    <row r="79" spans="1:32" ht="19.5" customHeight="1">
      <c r="A79" s="81" t="s">
        <v>86</v>
      </c>
      <c r="B79" s="82"/>
      <c r="C79" s="82"/>
      <c r="D79" s="58" t="s">
        <v>46</v>
      </c>
      <c r="E79" s="58"/>
      <c r="F79" s="58"/>
      <c r="G79" s="58"/>
      <c r="H79" s="58"/>
      <c r="I79" s="58"/>
      <c r="J79" s="58"/>
      <c r="K79" s="58"/>
      <c r="L79" s="58"/>
      <c r="M79" s="58"/>
      <c r="N79" s="58"/>
      <c r="O79" s="58"/>
      <c r="P79" s="58"/>
      <c r="Q79" s="58"/>
      <c r="R79" s="58"/>
      <c r="S79" s="58"/>
      <c r="T79" s="58"/>
      <c r="U79" s="58"/>
      <c r="V79" s="58"/>
      <c r="W79" s="58"/>
      <c r="X79" s="58"/>
      <c r="AC79" s="26">
        <v>10000</v>
      </c>
      <c r="AD79" s="26">
        <v>20000</v>
      </c>
      <c r="AE79" s="26">
        <v>240000000</v>
      </c>
      <c r="AF79" s="26">
        <f t="shared" si="0"/>
      </c>
    </row>
    <row r="80" spans="1:32" ht="19.5" customHeight="1">
      <c r="A80" s="102" t="s">
        <v>1</v>
      </c>
      <c r="B80" s="102"/>
      <c r="C80" s="102"/>
      <c r="D80" s="102" t="s">
        <v>2</v>
      </c>
      <c r="E80" s="102"/>
      <c r="F80" s="102" t="s">
        <v>3</v>
      </c>
      <c r="G80" s="102"/>
      <c r="H80" s="102" t="s">
        <v>4</v>
      </c>
      <c r="I80" s="102"/>
      <c r="J80" s="102" t="s">
        <v>5</v>
      </c>
      <c r="K80" s="102"/>
      <c r="L80" s="119" t="s">
        <v>6</v>
      </c>
      <c r="M80" s="119"/>
      <c r="N80" s="102" t="s">
        <v>10</v>
      </c>
      <c r="O80" s="102"/>
      <c r="P80" s="102" t="s">
        <v>11</v>
      </c>
      <c r="Q80" s="102"/>
      <c r="R80" s="105" t="s">
        <v>9</v>
      </c>
      <c r="S80" s="106"/>
      <c r="T80" s="106"/>
      <c r="U80" s="27" t="s">
        <v>8</v>
      </c>
      <c r="V80" s="105" t="s">
        <v>7</v>
      </c>
      <c r="W80" s="106"/>
      <c r="X80" s="107"/>
      <c r="AC80" s="26">
        <v>20000</v>
      </c>
      <c r="AD80" s="26">
        <v>19000</v>
      </c>
      <c r="AE80" s="26">
        <v>250000000</v>
      </c>
      <c r="AF80" s="26">
        <f t="shared" si="0"/>
      </c>
    </row>
    <row r="81" spans="1:32" ht="34.5" customHeight="1">
      <c r="A81" s="101"/>
      <c r="B81" s="101"/>
      <c r="C81" s="101"/>
      <c r="D81" s="66"/>
      <c r="E81" s="67"/>
      <c r="F81" s="68"/>
      <c r="G81" s="69"/>
      <c r="H81" s="70"/>
      <c r="I81" s="71"/>
      <c r="J81" s="72"/>
      <c r="K81" s="69"/>
      <c r="L81" s="74"/>
      <c r="M81" s="71"/>
      <c r="N81" s="77"/>
      <c r="O81" s="78"/>
      <c r="P81" s="103"/>
      <c r="Q81" s="104"/>
      <c r="R81" s="116">
        <f>N81*P81</f>
        <v>0</v>
      </c>
      <c r="S81" s="117"/>
      <c r="T81" s="118"/>
      <c r="U81" s="40"/>
      <c r="V81" s="116">
        <f>R81*U81</f>
        <v>0</v>
      </c>
      <c r="W81" s="127"/>
      <c r="X81" s="128"/>
      <c r="AC81" s="26">
        <v>30000</v>
      </c>
      <c r="AD81" s="26">
        <v>18000</v>
      </c>
      <c r="AE81" s="26">
        <v>270000000</v>
      </c>
      <c r="AF81" s="26">
        <f t="shared" si="0"/>
      </c>
    </row>
    <row r="82" spans="1:32" ht="34.5" customHeight="1">
      <c r="A82" s="101"/>
      <c r="B82" s="101"/>
      <c r="C82" s="101"/>
      <c r="D82" s="66"/>
      <c r="E82" s="67"/>
      <c r="F82" s="68"/>
      <c r="G82" s="69"/>
      <c r="H82" s="70"/>
      <c r="I82" s="71"/>
      <c r="J82" s="72"/>
      <c r="K82" s="69"/>
      <c r="L82" s="74"/>
      <c r="M82" s="71"/>
      <c r="N82" s="77"/>
      <c r="O82" s="78"/>
      <c r="P82" s="103"/>
      <c r="Q82" s="104"/>
      <c r="R82" s="116">
        <f>N82*P82</f>
        <v>0</v>
      </c>
      <c r="S82" s="117"/>
      <c r="T82" s="118"/>
      <c r="U82" s="40"/>
      <c r="V82" s="116">
        <f>R82*U82</f>
        <v>0</v>
      </c>
      <c r="W82" s="127"/>
      <c r="X82" s="128"/>
      <c r="AC82" s="26">
        <v>40000</v>
      </c>
      <c r="AD82" s="26">
        <v>17000</v>
      </c>
      <c r="AE82" s="26">
        <v>300000000</v>
      </c>
      <c r="AF82" s="26">
        <f t="shared" si="0"/>
      </c>
    </row>
    <row r="83" spans="1:32" ht="34.5" customHeight="1">
      <c r="A83" s="101"/>
      <c r="B83" s="101"/>
      <c r="C83" s="101"/>
      <c r="D83" s="66"/>
      <c r="E83" s="67"/>
      <c r="F83" s="68"/>
      <c r="G83" s="69"/>
      <c r="H83" s="70"/>
      <c r="I83" s="71"/>
      <c r="J83" s="72"/>
      <c r="K83" s="69"/>
      <c r="L83" s="74"/>
      <c r="M83" s="71"/>
      <c r="N83" s="77"/>
      <c r="O83" s="78"/>
      <c r="P83" s="103"/>
      <c r="Q83" s="104"/>
      <c r="R83" s="116">
        <f>N83*P83</f>
        <v>0</v>
      </c>
      <c r="S83" s="117"/>
      <c r="T83" s="118"/>
      <c r="U83" s="40"/>
      <c r="V83" s="116">
        <f>R83*U83</f>
        <v>0</v>
      </c>
      <c r="W83" s="127"/>
      <c r="X83" s="128"/>
      <c r="AC83" s="26">
        <v>50000</v>
      </c>
      <c r="AD83" s="26">
        <v>16000</v>
      </c>
      <c r="AE83" s="26">
        <v>340000000</v>
      </c>
      <c r="AF83" s="26">
        <f t="shared" si="0"/>
      </c>
    </row>
    <row r="84" spans="1:32" ht="12.75" customHeight="1">
      <c r="A84" s="141"/>
      <c r="B84" s="142"/>
      <c r="C84" s="143"/>
      <c r="D84" s="62"/>
      <c r="E84" s="63"/>
      <c r="F84" s="62"/>
      <c r="G84" s="63"/>
      <c r="H84" s="62"/>
      <c r="I84" s="63"/>
      <c r="J84" s="62"/>
      <c r="K84" s="63"/>
      <c r="L84" s="62"/>
      <c r="M84" s="63"/>
      <c r="N84" s="62"/>
      <c r="O84" s="63"/>
      <c r="P84" s="129"/>
      <c r="Q84" s="130"/>
      <c r="R84" s="43" t="s">
        <v>12</v>
      </c>
      <c r="S84" s="44"/>
      <c r="T84" s="45"/>
      <c r="U84" s="111"/>
      <c r="V84" s="46" t="s">
        <v>13</v>
      </c>
      <c r="W84" s="44"/>
      <c r="X84" s="45"/>
      <c r="AC84" s="26">
        <v>100000</v>
      </c>
      <c r="AD84" s="26">
        <v>15000</v>
      </c>
      <c r="AE84" s="26">
        <v>390000000</v>
      </c>
      <c r="AF84" s="26">
        <f t="shared" si="0"/>
      </c>
    </row>
    <row r="85" spans="1:32" ht="19.5" customHeight="1">
      <c r="A85" s="144"/>
      <c r="B85" s="145"/>
      <c r="C85" s="146"/>
      <c r="D85" s="64"/>
      <c r="E85" s="65"/>
      <c r="F85" s="64"/>
      <c r="G85" s="65"/>
      <c r="H85" s="64"/>
      <c r="I85" s="65"/>
      <c r="J85" s="64"/>
      <c r="K85" s="65"/>
      <c r="L85" s="64"/>
      <c r="M85" s="65"/>
      <c r="N85" s="64"/>
      <c r="O85" s="65"/>
      <c r="P85" s="131"/>
      <c r="Q85" s="132"/>
      <c r="R85" s="113">
        <f>SUM(R81:T83)</f>
        <v>0</v>
      </c>
      <c r="S85" s="114"/>
      <c r="T85" s="115"/>
      <c r="U85" s="112"/>
      <c r="V85" s="113">
        <f>SUM(V81:X83)</f>
        <v>0</v>
      </c>
      <c r="W85" s="114"/>
      <c r="X85" s="115"/>
      <c r="AC85" s="26">
        <v>200000</v>
      </c>
      <c r="AD85" s="26">
        <v>14000</v>
      </c>
      <c r="AE85" s="26">
        <v>490000000</v>
      </c>
      <c r="AF85" s="26">
        <f t="shared" si="0"/>
      </c>
    </row>
    <row r="86" spans="1:32" ht="19.5" customHeight="1">
      <c r="A86" s="28"/>
      <c r="B86" s="28"/>
      <c r="C86" s="28"/>
      <c r="D86" s="28"/>
      <c r="E86" s="28"/>
      <c r="F86" s="28"/>
      <c r="G86" s="29"/>
      <c r="H86" s="29"/>
      <c r="I86" s="29"/>
      <c r="J86" s="29"/>
      <c r="K86" s="29"/>
      <c r="L86" s="29"/>
      <c r="M86" s="30"/>
      <c r="N86" s="30"/>
      <c r="O86" s="31"/>
      <c r="P86" s="30"/>
      <c r="Q86" s="30"/>
      <c r="R86" s="32"/>
      <c r="S86" s="30"/>
      <c r="T86" s="30"/>
      <c r="U86" s="31"/>
      <c r="V86" s="32"/>
      <c r="W86" s="30"/>
      <c r="X86" s="30"/>
      <c r="AC86" s="26">
        <v>300000</v>
      </c>
      <c r="AD86" s="26">
        <v>13000</v>
      </c>
      <c r="AE86" s="26">
        <v>690000000</v>
      </c>
      <c r="AF86" s="26">
        <f t="shared" si="0"/>
      </c>
    </row>
    <row r="87" spans="1:32" ht="19.5" customHeight="1">
      <c r="A87" s="81" t="s">
        <v>87</v>
      </c>
      <c r="B87" s="82"/>
      <c r="C87" s="82"/>
      <c r="D87" s="58" t="s">
        <v>88</v>
      </c>
      <c r="E87" s="58"/>
      <c r="F87" s="58"/>
      <c r="G87" s="58"/>
      <c r="H87" s="58"/>
      <c r="I87" s="58"/>
      <c r="J87" s="58"/>
      <c r="K87" s="58"/>
      <c r="L87" s="58"/>
      <c r="M87" s="58"/>
      <c r="N87" s="58"/>
      <c r="O87" s="58"/>
      <c r="P87" s="58"/>
      <c r="Q87" s="58"/>
      <c r="R87" s="58"/>
      <c r="S87" s="58"/>
      <c r="T87" s="58"/>
      <c r="U87" s="58"/>
      <c r="V87" s="58"/>
      <c r="W87" s="58"/>
      <c r="X87" s="58"/>
      <c r="AC87" s="26">
        <v>300001</v>
      </c>
      <c r="AD87" s="26">
        <v>12000</v>
      </c>
      <c r="AE87" s="26">
        <v>990000000</v>
      </c>
      <c r="AF87" s="26">
        <f>IF($T$67&gt;AC87,$T$67*AD87+AE87,"")</f>
      </c>
    </row>
    <row r="88" spans="1:32" ht="19.5" customHeight="1">
      <c r="A88" s="139" t="s">
        <v>1</v>
      </c>
      <c r="B88" s="139"/>
      <c r="C88" s="139"/>
      <c r="D88" s="139"/>
      <c r="E88" s="139"/>
      <c r="F88" s="139"/>
      <c r="G88" s="139" t="s">
        <v>2</v>
      </c>
      <c r="H88" s="139"/>
      <c r="I88" s="139"/>
      <c r="J88" s="139"/>
      <c r="K88" s="139" t="s">
        <v>14</v>
      </c>
      <c r="L88" s="139"/>
      <c r="M88" s="139"/>
      <c r="N88" s="139"/>
      <c r="O88" s="177" t="s">
        <v>15</v>
      </c>
      <c r="P88" s="178"/>
      <c r="Q88" s="178"/>
      <c r="R88" s="179"/>
      <c r="S88" s="180" t="s">
        <v>7</v>
      </c>
      <c r="T88" s="181"/>
      <c r="U88" s="181"/>
      <c r="V88" s="181"/>
      <c r="W88" s="181"/>
      <c r="X88" s="182"/>
      <c r="AC88" s="25"/>
      <c r="AD88" s="25"/>
      <c r="AE88" s="25"/>
      <c r="AF88" s="33">
        <f>SUM(AF72:AF87)</f>
        <v>0</v>
      </c>
    </row>
    <row r="89" spans="1:24" ht="19.5" customHeight="1">
      <c r="A89" s="160"/>
      <c r="B89" s="160"/>
      <c r="C89" s="160"/>
      <c r="D89" s="160"/>
      <c r="E89" s="160"/>
      <c r="F89" s="160"/>
      <c r="G89" s="161"/>
      <c r="H89" s="161"/>
      <c r="I89" s="161"/>
      <c r="J89" s="161"/>
      <c r="K89" s="162"/>
      <c r="L89" s="162"/>
      <c r="M89" s="162"/>
      <c r="N89" s="162"/>
      <c r="O89" s="174"/>
      <c r="P89" s="175"/>
      <c r="Q89" s="175"/>
      <c r="R89" s="176"/>
      <c r="S89" s="170"/>
      <c r="T89" s="171"/>
      <c r="U89" s="171"/>
      <c r="V89" s="171"/>
      <c r="W89" s="171"/>
      <c r="X89" s="172"/>
    </row>
    <row r="90" spans="1:24" ht="19.5" customHeight="1">
      <c r="A90" s="160"/>
      <c r="B90" s="160"/>
      <c r="C90" s="160"/>
      <c r="D90" s="160"/>
      <c r="E90" s="160"/>
      <c r="F90" s="160"/>
      <c r="G90" s="161"/>
      <c r="H90" s="161"/>
      <c r="I90" s="161"/>
      <c r="J90" s="161"/>
      <c r="K90" s="162"/>
      <c r="L90" s="162"/>
      <c r="M90" s="162"/>
      <c r="N90" s="162"/>
      <c r="O90" s="174"/>
      <c r="P90" s="175"/>
      <c r="Q90" s="175"/>
      <c r="R90" s="176"/>
      <c r="S90" s="170"/>
      <c r="T90" s="171"/>
      <c r="U90" s="171"/>
      <c r="V90" s="171"/>
      <c r="W90" s="171"/>
      <c r="X90" s="172"/>
    </row>
    <row r="91" spans="1:24" ht="19.5" customHeight="1">
      <c r="A91" s="160"/>
      <c r="B91" s="160"/>
      <c r="C91" s="160"/>
      <c r="D91" s="160"/>
      <c r="E91" s="160"/>
      <c r="F91" s="160"/>
      <c r="G91" s="161"/>
      <c r="H91" s="161"/>
      <c r="I91" s="161"/>
      <c r="J91" s="161"/>
      <c r="K91" s="162"/>
      <c r="L91" s="162"/>
      <c r="M91" s="162"/>
      <c r="N91" s="162"/>
      <c r="O91" s="174"/>
      <c r="P91" s="175"/>
      <c r="Q91" s="175"/>
      <c r="R91" s="176"/>
      <c r="S91" s="170"/>
      <c r="T91" s="171"/>
      <c r="U91" s="171"/>
      <c r="V91" s="171"/>
      <c r="W91" s="171"/>
      <c r="X91" s="172"/>
    </row>
    <row r="92" spans="1:24" ht="19.5" customHeight="1">
      <c r="A92" s="152"/>
      <c r="B92" s="152"/>
      <c r="C92" s="152"/>
      <c r="D92" s="152"/>
      <c r="E92" s="152"/>
      <c r="F92" s="152"/>
      <c r="G92" s="153"/>
      <c r="H92" s="153"/>
      <c r="I92" s="153"/>
      <c r="J92" s="153"/>
      <c r="K92" s="153"/>
      <c r="L92" s="153"/>
      <c r="M92" s="153"/>
      <c r="N92" s="153"/>
      <c r="O92" s="168"/>
      <c r="P92" s="169"/>
      <c r="Q92" s="155" t="s">
        <v>16</v>
      </c>
      <c r="R92" s="156"/>
      <c r="S92" s="157">
        <f>SUM(S89:X91)</f>
        <v>0</v>
      </c>
      <c r="T92" s="158"/>
      <c r="U92" s="158"/>
      <c r="V92" s="158"/>
      <c r="W92" s="158"/>
      <c r="X92" s="159"/>
    </row>
    <row r="93" ht="19.5" customHeight="1"/>
    <row r="94" spans="1:24" ht="19.5" customHeight="1">
      <c r="A94" s="81" t="s">
        <v>89</v>
      </c>
      <c r="B94" s="82"/>
      <c r="C94" s="82"/>
      <c r="D94" s="51" t="s">
        <v>90</v>
      </c>
      <c r="E94" s="51"/>
      <c r="F94" s="51"/>
      <c r="G94" s="51"/>
      <c r="H94" s="51"/>
      <c r="I94" s="51"/>
      <c r="J94" s="51"/>
      <c r="K94" s="51"/>
      <c r="L94" s="51"/>
      <c r="M94" s="51"/>
      <c r="N94" s="51"/>
      <c r="O94" s="51"/>
      <c r="P94" s="51"/>
      <c r="Q94" s="51"/>
      <c r="R94" s="51"/>
      <c r="S94" s="51"/>
      <c r="T94" s="51"/>
      <c r="U94" s="51"/>
      <c r="V94" s="51"/>
      <c r="W94" s="51"/>
      <c r="X94" s="51"/>
    </row>
    <row r="95" spans="1:24" ht="19.5" customHeight="1">
      <c r="A95" s="75">
        <f>IF(S95&lt;S70,"保証金が不足しています→","")</f>
      </c>
      <c r="B95" s="75"/>
      <c r="C95" s="75"/>
      <c r="D95" s="75"/>
      <c r="E95" s="75"/>
      <c r="F95" s="75"/>
      <c r="G95" s="75"/>
      <c r="H95" s="75"/>
      <c r="I95" s="75"/>
      <c r="J95" s="75"/>
      <c r="K95" s="75"/>
      <c r="L95" s="75"/>
      <c r="M95" s="75"/>
      <c r="N95" s="76"/>
      <c r="O95" s="18" t="s">
        <v>21</v>
      </c>
      <c r="P95" s="21"/>
      <c r="Q95" s="21"/>
      <c r="R95" s="21"/>
      <c r="S95" s="163">
        <f>S77+V85+T92</f>
        <v>0</v>
      </c>
      <c r="T95" s="163"/>
      <c r="U95" s="163"/>
      <c r="V95" s="163"/>
      <c r="W95" s="163"/>
      <c r="X95" s="164"/>
    </row>
    <row r="96" ht="19.5" customHeight="1">
      <c r="L96" s="31"/>
    </row>
    <row r="97" spans="1:24" ht="15" customHeight="1">
      <c r="A97" s="35" t="s">
        <v>99</v>
      </c>
      <c r="B97" s="51" t="s">
        <v>119</v>
      </c>
      <c r="C97" s="51"/>
      <c r="D97" s="51"/>
      <c r="E97" s="51"/>
      <c r="F97" s="51"/>
      <c r="G97" s="51"/>
      <c r="H97" s="51"/>
      <c r="I97" s="51"/>
      <c r="J97" s="51"/>
      <c r="K97" s="51"/>
      <c r="L97" s="51"/>
      <c r="M97" s="51"/>
      <c r="N97" s="51"/>
      <c r="O97" s="51"/>
      <c r="P97" s="51"/>
      <c r="Q97" s="51"/>
      <c r="R97" s="51"/>
      <c r="S97" s="51"/>
      <c r="T97" s="51"/>
      <c r="U97" s="51"/>
      <c r="V97" s="51"/>
      <c r="W97" s="51"/>
      <c r="X97" s="51"/>
    </row>
    <row r="98" spans="2:24" ht="15" customHeight="1">
      <c r="B98" s="51"/>
      <c r="C98" s="51"/>
      <c r="D98" s="51"/>
      <c r="E98" s="51"/>
      <c r="F98" s="51"/>
      <c r="G98" s="51"/>
      <c r="H98" s="51"/>
      <c r="I98" s="51"/>
      <c r="J98" s="51"/>
      <c r="K98" s="51"/>
      <c r="L98" s="51"/>
      <c r="M98" s="51"/>
      <c r="N98" s="51"/>
      <c r="O98" s="51"/>
      <c r="P98" s="51"/>
      <c r="Q98" s="51"/>
      <c r="R98" s="51"/>
      <c r="S98" s="51"/>
      <c r="T98" s="51"/>
      <c r="U98" s="51"/>
      <c r="V98" s="51"/>
      <c r="W98" s="51"/>
      <c r="X98" s="51"/>
    </row>
    <row r="99" spans="2:24" ht="15" customHeight="1">
      <c r="B99" s="58"/>
      <c r="C99" s="58"/>
      <c r="D99" s="58"/>
      <c r="E99" s="58"/>
      <c r="F99" s="58"/>
      <c r="G99" s="58"/>
      <c r="H99" s="58"/>
      <c r="I99" s="58"/>
      <c r="J99" s="58"/>
      <c r="K99" s="58"/>
      <c r="L99" s="58"/>
      <c r="M99" s="58"/>
      <c r="N99" s="58"/>
      <c r="O99" s="58"/>
      <c r="P99" s="58"/>
      <c r="Q99" s="58"/>
      <c r="R99" s="58"/>
      <c r="S99" s="58"/>
      <c r="T99" s="58"/>
      <c r="U99" s="58"/>
      <c r="V99" s="58"/>
      <c r="W99" s="58"/>
      <c r="X99" s="58"/>
    </row>
    <row r="100" spans="1:24" ht="19.5" customHeight="1">
      <c r="A100" s="165" t="s">
        <v>17</v>
      </c>
      <c r="B100" s="166"/>
      <c r="C100" s="166"/>
      <c r="D100" s="166"/>
      <c r="E100" s="166"/>
      <c r="F100" s="166"/>
      <c r="G100" s="166"/>
      <c r="H100" s="166"/>
      <c r="I100" s="166"/>
      <c r="J100" s="166"/>
      <c r="K100" s="166"/>
      <c r="L100" s="166"/>
      <c r="M100" s="166"/>
      <c r="N100" s="166"/>
      <c r="O100" s="166"/>
      <c r="P100" s="166"/>
      <c r="Q100" s="166"/>
      <c r="R100" s="167"/>
      <c r="S100" s="124" t="s">
        <v>18</v>
      </c>
      <c r="T100" s="124"/>
      <c r="U100" s="124"/>
      <c r="V100" s="124"/>
      <c r="W100" s="124"/>
      <c r="X100" s="124"/>
    </row>
    <row r="101" spans="1:24" ht="19.5" customHeight="1">
      <c r="A101" s="120"/>
      <c r="B101" s="120"/>
      <c r="C101" s="120"/>
      <c r="D101" s="120"/>
      <c r="E101" s="120"/>
      <c r="F101" s="120"/>
      <c r="G101" s="120"/>
      <c r="H101" s="120"/>
      <c r="I101" s="120"/>
      <c r="J101" s="120"/>
      <c r="K101" s="120"/>
      <c r="L101" s="120"/>
      <c r="M101" s="120"/>
      <c r="N101" s="120"/>
      <c r="O101" s="120"/>
      <c r="P101" s="120"/>
      <c r="Q101" s="120"/>
      <c r="R101" s="120"/>
      <c r="S101" s="73"/>
      <c r="T101" s="73"/>
      <c r="U101" s="73"/>
      <c r="V101" s="73"/>
      <c r="W101" s="73"/>
      <c r="X101" s="73"/>
    </row>
    <row r="102" spans="1:24" ht="19.5" customHeight="1">
      <c r="A102" s="120"/>
      <c r="B102" s="120"/>
      <c r="C102" s="120"/>
      <c r="D102" s="120"/>
      <c r="E102" s="120"/>
      <c r="F102" s="120"/>
      <c r="G102" s="120"/>
      <c r="H102" s="120"/>
      <c r="I102" s="120"/>
      <c r="J102" s="120"/>
      <c r="K102" s="120"/>
      <c r="L102" s="120"/>
      <c r="M102" s="120"/>
      <c r="N102" s="120"/>
      <c r="O102" s="120"/>
      <c r="P102" s="120"/>
      <c r="Q102" s="120"/>
      <c r="R102" s="120"/>
      <c r="S102" s="73"/>
      <c r="T102" s="73"/>
      <c r="U102" s="73"/>
      <c r="V102" s="73"/>
      <c r="W102" s="73"/>
      <c r="X102" s="73"/>
    </row>
    <row r="103" spans="1:24" ht="19.5" customHeight="1">
      <c r="A103" s="120"/>
      <c r="B103" s="120"/>
      <c r="C103" s="120"/>
      <c r="D103" s="120"/>
      <c r="E103" s="120"/>
      <c r="F103" s="120"/>
      <c r="G103" s="120"/>
      <c r="H103" s="120"/>
      <c r="I103" s="120"/>
      <c r="J103" s="120"/>
      <c r="K103" s="120"/>
      <c r="L103" s="120"/>
      <c r="M103" s="120"/>
      <c r="N103" s="120"/>
      <c r="O103" s="120"/>
      <c r="P103" s="120"/>
      <c r="Q103" s="120"/>
      <c r="R103" s="120"/>
      <c r="S103" s="73"/>
      <c r="T103" s="73"/>
      <c r="U103" s="73"/>
      <c r="V103" s="73"/>
      <c r="W103" s="73"/>
      <c r="X103" s="73"/>
    </row>
    <row r="104" spans="2:24" ht="19.5" customHeight="1">
      <c r="B104" s="31"/>
      <c r="P104" s="105" t="s">
        <v>19</v>
      </c>
      <c r="Q104" s="106"/>
      <c r="R104" s="107"/>
      <c r="S104" s="154">
        <f>SUM(S101:X103)</f>
        <v>0</v>
      </c>
      <c r="T104" s="83"/>
      <c r="U104" s="83"/>
      <c r="V104" s="83"/>
      <c r="W104" s="83"/>
      <c r="X104" s="84"/>
    </row>
    <row r="105" ht="19.5" customHeight="1"/>
    <row r="106" spans="1:24" ht="15" customHeight="1">
      <c r="A106" s="35" t="s">
        <v>100</v>
      </c>
      <c r="B106" s="51" t="s">
        <v>120</v>
      </c>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2:24" ht="15" customHeight="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9:24" ht="19.5" customHeight="1">
      <c r="S108" s="154">
        <f>T31+T35+T42+T53+S104</f>
        <v>0</v>
      </c>
      <c r="T108" s="83"/>
      <c r="U108" s="83"/>
      <c r="V108" s="83"/>
      <c r="W108" s="83"/>
      <c r="X108" s="84"/>
    </row>
    <row r="109" ht="19.5" customHeight="1"/>
    <row r="110" spans="1:24" ht="19.5" customHeight="1">
      <c r="A110" s="10" t="s">
        <v>108</v>
      </c>
      <c r="B110" s="52" t="s">
        <v>101</v>
      </c>
      <c r="C110" s="52"/>
      <c r="D110" s="52"/>
      <c r="E110" s="52"/>
      <c r="F110" s="52"/>
      <c r="G110" s="52"/>
      <c r="H110" s="52"/>
      <c r="I110" s="52"/>
      <c r="J110" s="52"/>
      <c r="K110" s="52"/>
      <c r="L110" s="52"/>
      <c r="M110" s="52"/>
      <c r="N110" s="52"/>
      <c r="O110" s="52"/>
      <c r="P110" s="52"/>
      <c r="Q110" s="52"/>
      <c r="R110" s="52"/>
      <c r="S110" s="52"/>
      <c r="T110" s="52"/>
      <c r="U110" s="52"/>
      <c r="V110" s="52"/>
      <c r="W110" s="52"/>
      <c r="X110" s="52"/>
    </row>
    <row r="111" spans="1:24" ht="19.5" customHeight="1">
      <c r="A111" s="10" t="s">
        <v>109</v>
      </c>
      <c r="B111" s="52" t="s">
        <v>102</v>
      </c>
      <c r="C111" s="52"/>
      <c r="D111" s="52"/>
      <c r="E111" s="52"/>
      <c r="F111" s="52"/>
      <c r="G111" s="52"/>
      <c r="H111" s="52"/>
      <c r="I111" s="52"/>
      <c r="J111" s="52"/>
      <c r="K111" s="52"/>
      <c r="L111" s="52"/>
      <c r="M111" s="52"/>
      <c r="N111" s="52"/>
      <c r="O111" s="52"/>
      <c r="P111" s="52"/>
      <c r="Q111" s="52"/>
      <c r="R111" s="52"/>
      <c r="S111" s="52"/>
      <c r="T111" s="52"/>
      <c r="U111" s="52"/>
      <c r="V111" s="52"/>
      <c r="W111" s="52"/>
      <c r="X111" s="52"/>
    </row>
    <row r="112" spans="1:24" ht="15" customHeight="1">
      <c r="A112" s="10" t="s">
        <v>110</v>
      </c>
      <c r="B112" s="52" t="s">
        <v>104</v>
      </c>
      <c r="C112" s="52"/>
      <c r="D112" s="52"/>
      <c r="E112" s="52"/>
      <c r="F112" s="52"/>
      <c r="G112" s="52"/>
      <c r="H112" s="52"/>
      <c r="I112" s="52"/>
      <c r="J112" s="52"/>
      <c r="K112" s="52"/>
      <c r="L112" s="52"/>
      <c r="M112" s="52"/>
      <c r="N112" s="52"/>
      <c r="O112" s="52"/>
      <c r="P112" s="52"/>
      <c r="Q112" s="52"/>
      <c r="R112" s="52"/>
      <c r="S112" s="52"/>
      <c r="T112" s="52"/>
      <c r="U112" s="52"/>
      <c r="V112" s="52"/>
      <c r="W112" s="52"/>
      <c r="X112" s="52"/>
    </row>
    <row r="113" spans="1:24" ht="15" customHeight="1">
      <c r="A113" s="10" t="s">
        <v>103</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row>
    <row r="114" spans="1:24" ht="15" customHeight="1">
      <c r="A114" s="10" t="s">
        <v>111</v>
      </c>
      <c r="B114" s="52" t="s">
        <v>106</v>
      </c>
      <c r="C114" s="52"/>
      <c r="D114" s="52"/>
      <c r="E114" s="52"/>
      <c r="F114" s="52"/>
      <c r="G114" s="52"/>
      <c r="H114" s="52"/>
      <c r="I114" s="52"/>
      <c r="J114" s="52"/>
      <c r="K114" s="52"/>
      <c r="L114" s="52"/>
      <c r="M114" s="52"/>
      <c r="N114" s="52"/>
      <c r="O114" s="52"/>
      <c r="P114" s="52"/>
      <c r="Q114" s="52"/>
      <c r="R114" s="52"/>
      <c r="S114" s="52"/>
      <c r="T114" s="52"/>
      <c r="U114" s="52"/>
      <c r="V114" s="52"/>
      <c r="W114" s="52"/>
      <c r="X114" s="52"/>
    </row>
    <row r="115" spans="1:24" ht="15" customHeight="1">
      <c r="A115" s="10" t="s">
        <v>105</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row>
    <row r="116" spans="1:24" ht="19.5" customHeight="1">
      <c r="A116" s="10" t="s">
        <v>112</v>
      </c>
      <c r="B116" s="52" t="s">
        <v>107</v>
      </c>
      <c r="C116" s="52"/>
      <c r="D116" s="52"/>
      <c r="E116" s="52"/>
      <c r="F116" s="52"/>
      <c r="G116" s="52"/>
      <c r="H116" s="52"/>
      <c r="I116" s="52"/>
      <c r="J116" s="52"/>
      <c r="K116" s="52"/>
      <c r="L116" s="52"/>
      <c r="M116" s="52"/>
      <c r="N116" s="52"/>
      <c r="O116" s="52"/>
      <c r="P116" s="52"/>
      <c r="Q116" s="52"/>
      <c r="R116" s="52"/>
      <c r="S116" s="52"/>
      <c r="T116" s="52"/>
      <c r="U116" s="52"/>
      <c r="V116" s="52"/>
      <c r="W116" s="52"/>
      <c r="X116" s="52"/>
    </row>
    <row r="117" spans="1:24" ht="15" customHeight="1">
      <c r="A117" s="10" t="s">
        <v>121</v>
      </c>
      <c r="B117" s="52" t="s">
        <v>122</v>
      </c>
      <c r="C117" s="52"/>
      <c r="D117" s="52"/>
      <c r="E117" s="52"/>
      <c r="F117" s="52"/>
      <c r="G117" s="52"/>
      <c r="H117" s="52"/>
      <c r="I117" s="52"/>
      <c r="J117" s="52"/>
      <c r="K117" s="52"/>
      <c r="L117" s="52"/>
      <c r="M117" s="52"/>
      <c r="N117" s="52"/>
      <c r="O117" s="52"/>
      <c r="P117" s="52"/>
      <c r="Q117" s="52"/>
      <c r="R117" s="52"/>
      <c r="S117" s="52"/>
      <c r="T117" s="52"/>
      <c r="U117" s="52"/>
      <c r="V117" s="52"/>
      <c r="W117" s="52"/>
      <c r="X117" s="52"/>
    </row>
    <row r="118" spans="1:24" ht="15" customHeight="1">
      <c r="A118" s="10"/>
      <c r="B118" s="52"/>
      <c r="C118" s="52"/>
      <c r="D118" s="52"/>
      <c r="E118" s="52"/>
      <c r="F118" s="52"/>
      <c r="G118" s="52"/>
      <c r="H118" s="52"/>
      <c r="I118" s="52"/>
      <c r="J118" s="52"/>
      <c r="K118" s="52"/>
      <c r="L118" s="52"/>
      <c r="M118" s="52"/>
      <c r="N118" s="52"/>
      <c r="O118" s="52"/>
      <c r="P118" s="52"/>
      <c r="Q118" s="52"/>
      <c r="R118" s="52"/>
      <c r="S118" s="52"/>
      <c r="T118" s="52"/>
      <c r="U118" s="52"/>
      <c r="V118" s="52"/>
      <c r="W118" s="52"/>
      <c r="X118" s="52"/>
    </row>
    <row r="119" spans="1:24" ht="15" customHeight="1">
      <c r="A119" s="10" t="s">
        <v>105</v>
      </c>
      <c r="B119" s="52"/>
      <c r="C119" s="52"/>
      <c r="D119" s="52"/>
      <c r="E119" s="52"/>
      <c r="F119" s="52"/>
      <c r="G119" s="52"/>
      <c r="H119" s="52"/>
      <c r="I119" s="52"/>
      <c r="J119" s="52"/>
      <c r="K119" s="52"/>
      <c r="L119" s="52"/>
      <c r="M119" s="52"/>
      <c r="N119" s="52"/>
      <c r="O119" s="52"/>
      <c r="P119" s="52"/>
      <c r="Q119" s="52"/>
      <c r="R119" s="52"/>
      <c r="S119" s="52"/>
      <c r="T119" s="52"/>
      <c r="U119" s="52"/>
      <c r="V119" s="52"/>
      <c r="W119" s="52"/>
      <c r="X119" s="52"/>
    </row>
    <row r="120" ht="19.5" customHeight="1"/>
    <row r="122" ht="13.5">
      <c r="C122" s="2" t="s">
        <v>116</v>
      </c>
    </row>
    <row r="123" ht="13.5">
      <c r="C123" s="2" t="s">
        <v>117</v>
      </c>
    </row>
    <row r="130" spans="1:3" ht="13.5">
      <c r="A130" s="34"/>
      <c r="C130" s="2" t="s">
        <v>123</v>
      </c>
    </row>
    <row r="131" spans="1:3" ht="13.5">
      <c r="A131" s="34"/>
      <c r="C131" s="2" t="s">
        <v>124</v>
      </c>
    </row>
    <row r="132" spans="1:3" ht="13.5">
      <c r="A132" s="34"/>
      <c r="C132" s="2" t="s">
        <v>125</v>
      </c>
    </row>
    <row r="133" spans="1:3" ht="13.5">
      <c r="A133" s="34"/>
      <c r="C133" s="2" t="s">
        <v>126</v>
      </c>
    </row>
    <row r="134" spans="1:3" ht="13.5">
      <c r="A134" s="34"/>
      <c r="C134" s="2" t="s">
        <v>127</v>
      </c>
    </row>
    <row r="135" spans="1:3" ht="13.5">
      <c r="A135" s="34"/>
      <c r="C135" s="2" t="s">
        <v>128</v>
      </c>
    </row>
    <row r="138" ht="13.5">
      <c r="C138" s="2" t="s">
        <v>34</v>
      </c>
    </row>
    <row r="139" ht="13.5">
      <c r="C139" s="2" t="s">
        <v>35</v>
      </c>
    </row>
    <row r="140" ht="13.5">
      <c r="C140" s="2" t="s">
        <v>36</v>
      </c>
    </row>
    <row r="141" ht="13.5">
      <c r="C141" s="2" t="s">
        <v>37</v>
      </c>
    </row>
    <row r="142" ht="13.5">
      <c r="C142" s="2" t="s">
        <v>38</v>
      </c>
    </row>
    <row r="143" ht="13.5">
      <c r="C143" s="2" t="s">
        <v>39</v>
      </c>
    </row>
    <row r="144" ht="13.5">
      <c r="C144" s="2" t="s">
        <v>40</v>
      </c>
    </row>
  </sheetData>
  <sheetProtection/>
  <mergeCells count="207">
    <mergeCell ref="B116:X116"/>
    <mergeCell ref="B117:X119"/>
    <mergeCell ref="I25:J25"/>
    <mergeCell ref="O90:R90"/>
    <mergeCell ref="S90:X90"/>
    <mergeCell ref="O91:R91"/>
    <mergeCell ref="S91:X91"/>
    <mergeCell ref="O88:R88"/>
    <mergeCell ref="S88:X88"/>
    <mergeCell ref="O89:R89"/>
    <mergeCell ref="S89:X89"/>
    <mergeCell ref="D69:X69"/>
    <mergeCell ref="N11:O11"/>
    <mergeCell ref="Q47:T47"/>
    <mergeCell ref="U47:X47"/>
    <mergeCell ref="K92:N92"/>
    <mergeCell ref="C58:P58"/>
    <mergeCell ref="D81:E81"/>
    <mergeCell ref="G88:J88"/>
    <mergeCell ref="K88:N88"/>
    <mergeCell ref="A89:F89"/>
    <mergeCell ref="G89:J89"/>
    <mergeCell ref="S95:X95"/>
    <mergeCell ref="A100:R100"/>
    <mergeCell ref="S100:X100"/>
    <mergeCell ref="K89:N89"/>
    <mergeCell ref="K91:N91"/>
    <mergeCell ref="A91:F91"/>
    <mergeCell ref="G91:J91"/>
    <mergeCell ref="O92:P92"/>
    <mergeCell ref="Q92:R92"/>
    <mergeCell ref="S92:X92"/>
    <mergeCell ref="A101:R101"/>
    <mergeCell ref="A87:C87"/>
    <mergeCell ref="D87:X87"/>
    <mergeCell ref="A94:C94"/>
    <mergeCell ref="D94:X94"/>
    <mergeCell ref="A90:F90"/>
    <mergeCell ref="G90:J90"/>
    <mergeCell ref="K90:N90"/>
    <mergeCell ref="A92:F92"/>
    <mergeCell ref="G92:J92"/>
    <mergeCell ref="S108:X108"/>
    <mergeCell ref="A102:R102"/>
    <mergeCell ref="S102:X102"/>
    <mergeCell ref="A103:R103"/>
    <mergeCell ref="S103:X103"/>
    <mergeCell ref="S104:X104"/>
    <mergeCell ref="P104:R104"/>
    <mergeCell ref="B106:X107"/>
    <mergeCell ref="A6:X6"/>
    <mergeCell ref="T31:X31"/>
    <mergeCell ref="T35:X35"/>
    <mergeCell ref="B29:C29"/>
    <mergeCell ref="D29:X30"/>
    <mergeCell ref="B33:C33"/>
    <mergeCell ref="D33:X34"/>
    <mergeCell ref="A23:X23"/>
    <mergeCell ref="B9:C9"/>
    <mergeCell ref="N12:V12"/>
    <mergeCell ref="T42:X42"/>
    <mergeCell ref="Q45:T45"/>
    <mergeCell ref="U45:X45"/>
    <mergeCell ref="Q46:T46"/>
    <mergeCell ref="U46:X46"/>
    <mergeCell ref="N42:R42"/>
    <mergeCell ref="D44:X44"/>
    <mergeCell ref="N76:R76"/>
    <mergeCell ref="S76:X76"/>
    <mergeCell ref="D72:X72"/>
    <mergeCell ref="A72:C72"/>
    <mergeCell ref="S74:X74"/>
    <mergeCell ref="A73:H73"/>
    <mergeCell ref="I73:M73"/>
    <mergeCell ref="I75:M75"/>
    <mergeCell ref="S75:X75"/>
    <mergeCell ref="A74:H74"/>
    <mergeCell ref="R82:T82"/>
    <mergeCell ref="S77:X77"/>
    <mergeCell ref="V83:X83"/>
    <mergeCell ref="A76:H76"/>
    <mergeCell ref="P84:Q85"/>
    <mergeCell ref="P82:Q82"/>
    <mergeCell ref="A80:C80"/>
    <mergeCell ref="V81:X81"/>
    <mergeCell ref="V82:X82"/>
    <mergeCell ref="N77:P77"/>
    <mergeCell ref="A69:C69"/>
    <mergeCell ref="J80:K80"/>
    <mergeCell ref="A77:H77"/>
    <mergeCell ref="S63:X63"/>
    <mergeCell ref="N82:O82"/>
    <mergeCell ref="N75:R75"/>
    <mergeCell ref="S70:X70"/>
    <mergeCell ref="N73:R73"/>
    <mergeCell ref="S73:X73"/>
    <mergeCell ref="D80:E80"/>
    <mergeCell ref="A75:H75"/>
    <mergeCell ref="H82:I82"/>
    <mergeCell ref="J82:K82"/>
    <mergeCell ref="L82:M82"/>
    <mergeCell ref="A82:C82"/>
    <mergeCell ref="D82:E82"/>
    <mergeCell ref="F82:G82"/>
    <mergeCell ref="I76:M76"/>
    <mergeCell ref="H81:I81"/>
    <mergeCell ref="F81:G81"/>
    <mergeCell ref="N81:O81"/>
    <mergeCell ref="R80:T80"/>
    <mergeCell ref="P83:Q83"/>
    <mergeCell ref="C45:P45"/>
    <mergeCell ref="C46:P46"/>
    <mergeCell ref="J81:K81"/>
    <mergeCell ref="T67:X67"/>
    <mergeCell ref="R61:T61"/>
    <mergeCell ref="U57:X57"/>
    <mergeCell ref="A65:C65"/>
    <mergeCell ref="Q77:R77"/>
    <mergeCell ref="U84:U85"/>
    <mergeCell ref="V85:X85"/>
    <mergeCell ref="R81:T81"/>
    <mergeCell ref="H80:I80"/>
    <mergeCell ref="R83:T83"/>
    <mergeCell ref="L80:M80"/>
    <mergeCell ref="N80:O80"/>
    <mergeCell ref="L84:M85"/>
    <mergeCell ref="R85:T85"/>
    <mergeCell ref="A79:C79"/>
    <mergeCell ref="D79:X79"/>
    <mergeCell ref="N49:P49"/>
    <mergeCell ref="V49:X49"/>
    <mergeCell ref="C59:P59"/>
    <mergeCell ref="R60:T60"/>
    <mergeCell ref="V60:X60"/>
    <mergeCell ref="I77:M77"/>
    <mergeCell ref="U56:X56"/>
    <mergeCell ref="D62:X62"/>
    <mergeCell ref="T38:X38"/>
    <mergeCell ref="C47:P47"/>
    <mergeCell ref="C48:P48"/>
    <mergeCell ref="A81:C81"/>
    <mergeCell ref="P80:Q80"/>
    <mergeCell ref="P81:Q81"/>
    <mergeCell ref="V80:X80"/>
    <mergeCell ref="F80:G80"/>
    <mergeCell ref="B62:C62"/>
    <mergeCell ref="Q57:T57"/>
    <mergeCell ref="D37:X37"/>
    <mergeCell ref="D40:X41"/>
    <mergeCell ref="B40:C40"/>
    <mergeCell ref="B51:C51"/>
    <mergeCell ref="R50:T50"/>
    <mergeCell ref="C56:P56"/>
    <mergeCell ref="D55:X55"/>
    <mergeCell ref="T53:X53"/>
    <mergeCell ref="Q56:T56"/>
    <mergeCell ref="N53:R53"/>
    <mergeCell ref="A3:X3"/>
    <mergeCell ref="A4:X4"/>
    <mergeCell ref="A28:C28"/>
    <mergeCell ref="Q59:T59"/>
    <mergeCell ref="Q48:T48"/>
    <mergeCell ref="U48:X48"/>
    <mergeCell ref="U58:X58"/>
    <mergeCell ref="R49:T49"/>
    <mergeCell ref="C57:P57"/>
    <mergeCell ref="Q58:T58"/>
    <mergeCell ref="A95:N95"/>
    <mergeCell ref="L83:M83"/>
    <mergeCell ref="N83:O83"/>
    <mergeCell ref="D84:E85"/>
    <mergeCell ref="F84:G85"/>
    <mergeCell ref="H84:I85"/>
    <mergeCell ref="J84:K85"/>
    <mergeCell ref="A88:F88"/>
    <mergeCell ref="A84:C85"/>
    <mergeCell ref="A83:C83"/>
    <mergeCell ref="B112:X113"/>
    <mergeCell ref="B114:X115"/>
    <mergeCell ref="N15:V15"/>
    <mergeCell ref="N16:V16"/>
    <mergeCell ref="D83:E83"/>
    <mergeCell ref="F83:G83"/>
    <mergeCell ref="H83:I83"/>
    <mergeCell ref="J83:K83"/>
    <mergeCell ref="S101:X101"/>
    <mergeCell ref="L81:M81"/>
    <mergeCell ref="B111:X111"/>
    <mergeCell ref="I16:L16"/>
    <mergeCell ref="I17:L17"/>
    <mergeCell ref="N17:V17"/>
    <mergeCell ref="B97:X99"/>
    <mergeCell ref="D65:X66"/>
    <mergeCell ref="U59:X59"/>
    <mergeCell ref="I74:M74"/>
    <mergeCell ref="N74:R74"/>
    <mergeCell ref="N84:O85"/>
    <mergeCell ref="I15:L15"/>
    <mergeCell ref="D51:X52"/>
    <mergeCell ref="B110:X110"/>
    <mergeCell ref="N14:V14"/>
    <mergeCell ref="I11:L11"/>
    <mergeCell ref="I12:L12"/>
    <mergeCell ref="I13:L13"/>
    <mergeCell ref="I14:L14"/>
    <mergeCell ref="O13:Q13"/>
    <mergeCell ref="T11:U11"/>
  </mergeCells>
  <dataValidations count="6">
    <dataValidation type="list" showInputMessage="1" showErrorMessage="1" sqref="A101:R103">
      <formula1>$C$129:$C$136</formula1>
    </dataValidation>
    <dataValidation type="list" allowBlank="1" showInputMessage="1" showErrorMessage="1" sqref="A74:H76">
      <formula1>$C$137:$C$144</formula1>
    </dataValidation>
    <dataValidation type="list" allowBlank="1" showInputMessage="1" showErrorMessage="1" sqref="A81:C83">
      <formula1>$C$137:$C$143</formula1>
    </dataValidation>
    <dataValidation allowBlank="1" showInputMessage="1" showErrorMessage="1" sqref="T11:U11 S89:X91 G89:N91 N81:Q83 S101:X103 U81:U83 J81:K83 D81:G83 I74:X76 T67:X67 C57:T59 T53:X53 C46:T48 T42:X42 T35:X35 T31:X31 O25 M25 K25 R11 N16:V17 O13:Q13 H9 F9 D9"/>
    <dataValidation type="list" allowBlank="1" showInputMessage="1" showErrorMessage="1" sqref="P11">
      <formula1>$C$122:$C$123</formula1>
    </dataValidation>
    <dataValidation type="list" allowBlank="1" showInputMessage="1" showErrorMessage="1" sqref="A89:F91">
      <formula1>$C$99:$C$105</formula1>
    </dataValidation>
  </dataValidations>
  <printOptions horizontalCentered="1"/>
  <pageMargins left="0.984251968503937" right="0.5905511811023623" top="0.7874015748031497" bottom="0.5905511811023623" header="0" footer="0"/>
  <pageSetup blackAndWhite="1" fitToHeight="0" fitToWidth="1" horizontalDpi="300" verticalDpi="300" orientation="portrait" paperSize="9" scale="97" r:id="rId3"/>
  <rowBreaks count="2" manualBreakCount="2">
    <brk id="39" max="24" man="1"/>
    <brk id="78" max="2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2021-09-13T11:48:24Z</cp:lastPrinted>
  <dcterms:modified xsi:type="dcterms:W3CDTF">2021-09-13T11:48:25Z</dcterms:modified>
  <cp:category/>
  <cp:version/>
  <cp:contentType/>
  <cp:contentStatus/>
</cp:coreProperties>
</file>