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①費目別消費支出" sheetId="3" r:id="rId1"/>
    <sheet name="②勤労者世帯" sheetId="6" r:id="rId2"/>
    <sheet name="③無職世帯" sheetId="7" r:id="rId3"/>
    <sheet name="2014遡及値" sheetId="4" r:id="rId4"/>
    <sheet name="2019値" sheetId="5" r:id="rId5"/>
    <sheet name="Sheet1" sheetId="8" r:id="rId6"/>
  </sheets>
  <definedNames>
    <definedName name="_xlnm.Print_Area" localSheetId="4">'2019値'!$A$1:$N$72</definedName>
  </definedNames>
  <calcPr calcId="162913"/>
</workbook>
</file>

<file path=xl/calcChain.xml><?xml version="1.0" encoding="utf-8"?>
<calcChain xmlns="http://schemas.openxmlformats.org/spreadsheetml/2006/main">
  <c r="H9" i="7" l="1"/>
  <c r="H21" i="7"/>
  <c r="H20" i="7"/>
  <c r="G20" i="7"/>
  <c r="H19" i="7"/>
  <c r="G19" i="7"/>
  <c r="H18" i="7"/>
  <c r="G18" i="7"/>
  <c r="H17" i="7"/>
  <c r="G17" i="7"/>
  <c r="H16" i="7"/>
  <c r="G16" i="7"/>
  <c r="H15" i="7"/>
  <c r="G15" i="7"/>
  <c r="H14" i="7"/>
  <c r="G14" i="7"/>
  <c r="H13" i="7"/>
  <c r="G13" i="7"/>
  <c r="H12" i="7"/>
  <c r="G12" i="7"/>
  <c r="H11" i="7"/>
  <c r="G11" i="7"/>
  <c r="H10" i="7"/>
  <c r="G10" i="7"/>
  <c r="G9" i="7"/>
  <c r="G8" i="7"/>
  <c r="H7" i="7"/>
  <c r="H9" i="6"/>
  <c r="H21" i="6"/>
  <c r="H20" i="6"/>
  <c r="H19" i="6"/>
  <c r="H18" i="6"/>
  <c r="H17" i="6"/>
  <c r="H16" i="6"/>
  <c r="H15" i="6"/>
  <c r="H14" i="6"/>
  <c r="H13" i="6"/>
  <c r="H12" i="6"/>
  <c r="H11" i="6"/>
  <c r="H10" i="6"/>
  <c r="H7" i="6"/>
  <c r="G12" i="6"/>
  <c r="G20" i="6"/>
  <c r="G19" i="6"/>
  <c r="G18" i="6"/>
  <c r="G17" i="6"/>
  <c r="G16" i="6"/>
  <c r="G15" i="6"/>
  <c r="G14" i="6"/>
  <c r="G13" i="6"/>
  <c r="G11" i="6"/>
  <c r="G10" i="6"/>
  <c r="G9" i="6"/>
  <c r="G8" i="6"/>
  <c r="F10" i="3"/>
  <c r="D10" i="3" l="1"/>
  <c r="F21" i="3"/>
  <c r="F20" i="3"/>
  <c r="F19" i="3"/>
  <c r="F18" i="3"/>
  <c r="F17" i="3"/>
  <c r="F16" i="3"/>
  <c r="F15" i="3"/>
  <c r="F14" i="3"/>
  <c r="F13" i="3"/>
  <c r="F12" i="3"/>
  <c r="F11" i="3"/>
  <c r="F9" i="3"/>
  <c r="D9" i="3"/>
  <c r="D21" i="3"/>
  <c r="D20" i="3"/>
  <c r="D19" i="3"/>
  <c r="D18" i="3"/>
  <c r="D17" i="3"/>
  <c r="D16" i="3"/>
  <c r="D15" i="3"/>
  <c r="D14" i="3"/>
  <c r="D13" i="3"/>
  <c r="D12" i="3"/>
  <c r="D11" i="3"/>
  <c r="K67" i="5" l="1"/>
  <c r="L67" i="5" s="1"/>
  <c r="K45" i="5"/>
  <c r="K23" i="5"/>
  <c r="C11" i="6"/>
  <c r="C9" i="6"/>
  <c r="E8" i="3"/>
  <c r="E7" i="3"/>
  <c r="K56" i="5"/>
  <c r="I56" i="5"/>
  <c r="K34" i="5"/>
  <c r="I34" i="5"/>
  <c r="J34" i="5" s="1"/>
  <c r="K12" i="5"/>
  <c r="I12" i="5"/>
  <c r="I23" i="5"/>
  <c r="L71" i="5"/>
  <c r="L70" i="5"/>
  <c r="L69" i="5"/>
  <c r="L68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L49" i="5"/>
  <c r="L48" i="5"/>
  <c r="L47" i="5"/>
  <c r="J49" i="5"/>
  <c r="J48" i="5"/>
  <c r="J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J46" i="5"/>
  <c r="J45" i="5"/>
  <c r="J44" i="5"/>
  <c r="J43" i="5"/>
  <c r="J42" i="5"/>
  <c r="J41" i="5"/>
  <c r="J40" i="5"/>
  <c r="J39" i="5"/>
  <c r="J38" i="5"/>
  <c r="J37" i="5"/>
  <c r="J36" i="5"/>
  <c r="J35" i="5"/>
  <c r="J33" i="5"/>
  <c r="J32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I67" i="5"/>
  <c r="I45" i="5"/>
  <c r="J10" i="5"/>
  <c r="C8" i="3"/>
  <c r="C7" i="3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I11" i="4"/>
  <c r="I22" i="4"/>
  <c r="H23" i="4"/>
  <c r="H22" i="4"/>
  <c r="H21" i="4"/>
  <c r="H20" i="4"/>
  <c r="H19" i="4"/>
  <c r="H18" i="4"/>
  <c r="H17" i="4"/>
  <c r="H16" i="4"/>
  <c r="H15" i="4"/>
  <c r="H14" i="4"/>
  <c r="H13" i="4"/>
  <c r="H11" i="4"/>
  <c r="G22" i="4"/>
  <c r="G11" i="4"/>
  <c r="H12" i="4"/>
  <c r="H10" i="4"/>
  <c r="H9" i="4"/>
  <c r="D9" i="7" l="1"/>
  <c r="D8" i="7"/>
  <c r="D7" i="7"/>
  <c r="C9" i="7"/>
  <c r="F21" i="7"/>
  <c r="C12" i="7"/>
  <c r="F21" i="6"/>
  <c r="C11" i="7"/>
  <c r="D8" i="6"/>
  <c r="D7" i="6"/>
  <c r="D9" i="6"/>
  <c r="D13" i="7"/>
  <c r="G10" i="3" l="1"/>
  <c r="G11" i="3"/>
  <c r="G12" i="3"/>
  <c r="G13" i="3"/>
  <c r="G14" i="3"/>
  <c r="G15" i="3"/>
  <c r="G16" i="3"/>
  <c r="G17" i="3"/>
  <c r="G18" i="3"/>
  <c r="G19" i="3"/>
  <c r="G21" i="3"/>
  <c r="G9" i="3"/>
  <c r="H10" i="3" l="1"/>
  <c r="H11" i="3"/>
  <c r="H19" i="3"/>
  <c r="H21" i="3"/>
  <c r="H14" i="3"/>
  <c r="H18" i="3"/>
  <c r="H15" i="3"/>
  <c r="H12" i="3"/>
  <c r="H16" i="3"/>
  <c r="H13" i="3"/>
  <c r="H17" i="3"/>
  <c r="H20" i="3" l="1"/>
  <c r="G20" i="3"/>
</calcChain>
</file>

<file path=xl/sharedStrings.xml><?xml version="1.0" encoding="utf-8"?>
<sst xmlns="http://schemas.openxmlformats.org/spreadsheetml/2006/main" count="681" uniqueCount="92">
  <si>
    <t>項目</t>
    <rPh sb="0" eb="2">
      <t>コウモク</t>
    </rPh>
    <phoneticPr fontId="1"/>
  </si>
  <si>
    <t>2014年</t>
    <rPh sb="4" eb="5">
      <t>ネン</t>
    </rPh>
    <phoneticPr fontId="1"/>
  </si>
  <si>
    <t>実数</t>
    <rPh sb="0" eb="2">
      <t>ジッスウ</t>
    </rPh>
    <phoneticPr fontId="1"/>
  </si>
  <si>
    <t>構成比</t>
    <rPh sb="0" eb="3">
      <t>コウセイヒ</t>
    </rPh>
    <phoneticPr fontId="1"/>
  </si>
  <si>
    <t>2019年</t>
    <rPh sb="4" eb="5">
      <t>ネン</t>
    </rPh>
    <phoneticPr fontId="1"/>
  </si>
  <si>
    <t>名目増減率</t>
    <rPh sb="0" eb="2">
      <t>メイモク</t>
    </rPh>
    <rPh sb="2" eb="4">
      <t>ゾウゲン</t>
    </rPh>
    <rPh sb="4" eb="5">
      <t>リツ</t>
    </rPh>
    <phoneticPr fontId="1"/>
  </si>
  <si>
    <t>上昇・低下幅</t>
    <rPh sb="0" eb="2">
      <t>ジョウショウ</t>
    </rPh>
    <rPh sb="3" eb="5">
      <t>テイカ</t>
    </rPh>
    <rPh sb="5" eb="6">
      <t>ハバ</t>
    </rPh>
    <phoneticPr fontId="1"/>
  </si>
  <si>
    <t>費目別消費支出（二人以上の世帯）</t>
    <rPh sb="0" eb="2">
      <t>ヒモク</t>
    </rPh>
    <rPh sb="2" eb="3">
      <t>ベツ</t>
    </rPh>
    <rPh sb="3" eb="5">
      <t>ショウヒ</t>
    </rPh>
    <rPh sb="5" eb="7">
      <t>シシュツ</t>
    </rPh>
    <rPh sb="8" eb="10">
      <t>フタリ</t>
    </rPh>
    <rPh sb="10" eb="12">
      <t>イジョウ</t>
    </rPh>
    <rPh sb="13" eb="15">
      <t>セタイ</t>
    </rPh>
    <phoneticPr fontId="1"/>
  </si>
  <si>
    <t>消費支出</t>
    <rPh sb="0" eb="2">
      <t>ショウヒ</t>
    </rPh>
    <rPh sb="2" eb="4">
      <t>シシュツ</t>
    </rPh>
    <phoneticPr fontId="1"/>
  </si>
  <si>
    <t>食料（外食を除く）</t>
    <rPh sb="0" eb="2">
      <t>ショクリョウ</t>
    </rPh>
    <rPh sb="3" eb="5">
      <t>ガイショク</t>
    </rPh>
    <rPh sb="6" eb="7">
      <t>ノゾ</t>
    </rPh>
    <phoneticPr fontId="1"/>
  </si>
  <si>
    <t>外食</t>
    <rPh sb="0" eb="2">
      <t>ガイショク</t>
    </rPh>
    <phoneticPr fontId="1"/>
  </si>
  <si>
    <t>住居</t>
    <rPh sb="0" eb="2">
      <t>ジュウキョ</t>
    </rPh>
    <phoneticPr fontId="1"/>
  </si>
  <si>
    <t>光熱・水道</t>
    <rPh sb="0" eb="2">
      <t>コウネツ</t>
    </rPh>
    <rPh sb="3" eb="5">
      <t>スイドウ</t>
    </rPh>
    <phoneticPr fontId="1"/>
  </si>
  <si>
    <t>家具・家事用品</t>
    <rPh sb="0" eb="2">
      <t>カグ</t>
    </rPh>
    <rPh sb="3" eb="5">
      <t>カジ</t>
    </rPh>
    <rPh sb="5" eb="7">
      <t>ヨウヒン</t>
    </rPh>
    <phoneticPr fontId="1"/>
  </si>
  <si>
    <t>被服及び履物</t>
    <rPh sb="0" eb="2">
      <t>ヒフク</t>
    </rPh>
    <rPh sb="2" eb="3">
      <t>オヨ</t>
    </rPh>
    <rPh sb="4" eb="6">
      <t>ハキモノ</t>
    </rPh>
    <phoneticPr fontId="1"/>
  </si>
  <si>
    <t>保健医療</t>
    <rPh sb="0" eb="2">
      <t>ホケン</t>
    </rPh>
    <rPh sb="2" eb="4">
      <t>イリョウ</t>
    </rPh>
    <phoneticPr fontId="1"/>
  </si>
  <si>
    <t>交通・通信</t>
    <rPh sb="0" eb="2">
      <t>コウツウ</t>
    </rPh>
    <rPh sb="3" eb="5">
      <t>ツウシン</t>
    </rPh>
    <phoneticPr fontId="1"/>
  </si>
  <si>
    <t>教育</t>
    <rPh sb="0" eb="2">
      <t>キョウイク</t>
    </rPh>
    <phoneticPr fontId="1"/>
  </si>
  <si>
    <t>教養娯楽</t>
    <rPh sb="0" eb="2">
      <t>キョウヨウ</t>
    </rPh>
    <rPh sb="2" eb="4">
      <t>ゴラク</t>
    </rPh>
    <phoneticPr fontId="1"/>
  </si>
  <si>
    <t>その他の消費支出
（交際費を除く）</t>
    <rPh sb="2" eb="3">
      <t>タ</t>
    </rPh>
    <rPh sb="4" eb="6">
      <t>ショウヒ</t>
    </rPh>
    <rPh sb="6" eb="8">
      <t>シシュツ</t>
    </rPh>
    <rPh sb="10" eb="12">
      <t>コウサイ</t>
    </rPh>
    <rPh sb="12" eb="13">
      <t>ヒ</t>
    </rPh>
    <rPh sb="14" eb="15">
      <t>ノゾ</t>
    </rPh>
    <phoneticPr fontId="1"/>
  </si>
  <si>
    <t>交際費</t>
    <rPh sb="0" eb="2">
      <t>コウサイ</t>
    </rPh>
    <rPh sb="2" eb="3">
      <t>ヒ</t>
    </rPh>
    <phoneticPr fontId="1"/>
  </si>
  <si>
    <t>世帯の種類</t>
  </si>
  <si>
    <t>世帯区分</t>
  </si>
  <si>
    <t>世帯主の性別</t>
  </si>
  <si>
    <t>表章項目</t>
  </si>
  <si>
    <t>地域_2019</t>
  </si>
  <si>
    <t>00000_全国</t>
  </si>
  <si>
    <t>収支項目分類</t>
  </si>
  <si>
    <t xml:space="preserve"> </t>
  </si>
  <si>
    <t>38000_愛媛県</t>
  </si>
  <si>
    <t>1_二人以上の世帯</t>
  </si>
  <si>
    <t>0_全世帯</t>
  </si>
  <si>
    <t>0_平均</t>
  </si>
  <si>
    <t>1世帯当たり1か月間の収入と支出</t>
  </si>
  <si>
    <t>2101_消費支出</t>
  </si>
  <si>
    <t>円</t>
  </si>
  <si>
    <t>210101_食料</t>
  </si>
  <si>
    <t>21010112_外食</t>
  </si>
  <si>
    <t>210102_住居</t>
  </si>
  <si>
    <t>210103_光熱・水道</t>
  </si>
  <si>
    <t>210104_家具・家事用品</t>
  </si>
  <si>
    <t>210105_被服及び履物</t>
  </si>
  <si>
    <t>210106_保健医療</t>
  </si>
  <si>
    <t>210107_交通・通信</t>
  </si>
  <si>
    <t>210108_教育</t>
  </si>
  <si>
    <t>210109_教養娯楽</t>
  </si>
  <si>
    <t>210110_その他の消費支出</t>
  </si>
  <si>
    <t>21011003_交際費</t>
  </si>
  <si>
    <t>平成26年全国消費実態調査　2019年調査の集計方法による遡及集計　家計収支に関する結果</t>
  </si>
  <si>
    <t>第１－１表　世帯の種類(3区分)，世帯区分(4区分)，世帯主の性別(3区分)，地域区分(67区分)，収支項目分類（細分類）別1世帯当たり1か月間の収入と支出－全国</t>
  </si>
  <si>
    <t>世帯人員</t>
  </si>
  <si>
    <t>1_平均</t>
  </si>
  <si>
    <t>人</t>
  </si>
  <si>
    <t>世帯主の年齢</t>
  </si>
  <si>
    <t>歳</t>
  </si>
  <si>
    <t>2019年全国家計構造調査　家計収支に関する結果</t>
  </si>
  <si>
    <t>1_勤労者世帯</t>
  </si>
  <si>
    <t>2_無職世帯</t>
  </si>
  <si>
    <t>割合</t>
    <rPh sb="0" eb="2">
      <t>ワリアイ</t>
    </rPh>
    <phoneticPr fontId="1"/>
  </si>
  <si>
    <t>愛媛県</t>
    <rPh sb="0" eb="3">
      <t>エヒメケン</t>
    </rPh>
    <phoneticPr fontId="1"/>
  </si>
  <si>
    <t>-</t>
    <phoneticPr fontId="1"/>
  </si>
  <si>
    <t>非消費支出</t>
    <rPh sb="0" eb="1">
      <t>ヒ</t>
    </rPh>
    <rPh sb="1" eb="3">
      <t>ショウヒ</t>
    </rPh>
    <rPh sb="3" eb="5">
      <t>シシュツ</t>
    </rPh>
    <phoneticPr fontId="1"/>
  </si>
  <si>
    <t>可処分所得</t>
    <rPh sb="0" eb="3">
      <t>カショブン</t>
    </rPh>
    <rPh sb="3" eb="5">
      <t>ショトク</t>
    </rPh>
    <phoneticPr fontId="1"/>
  </si>
  <si>
    <t>実収入</t>
    <rPh sb="0" eb="3">
      <t>ジツシュウニュウ</t>
    </rPh>
    <phoneticPr fontId="1"/>
  </si>
  <si>
    <t>勤め先収入</t>
    <rPh sb="0" eb="1">
      <t>ツト</t>
    </rPh>
    <rPh sb="2" eb="3">
      <t>サキ</t>
    </rPh>
    <rPh sb="3" eb="5">
      <t>シュウニュウ</t>
    </rPh>
    <phoneticPr fontId="1"/>
  </si>
  <si>
    <t>黒字</t>
    <rPh sb="0" eb="2">
      <t>クロジ</t>
    </rPh>
    <phoneticPr fontId="1"/>
  </si>
  <si>
    <t>勤労者世帯の実収入及び消費支出（二人以上世帯）　愛媛県</t>
    <rPh sb="0" eb="3">
      <t>キンロウシャ</t>
    </rPh>
    <rPh sb="3" eb="5">
      <t>セタイ</t>
    </rPh>
    <rPh sb="6" eb="9">
      <t>ジツシュウニュウ</t>
    </rPh>
    <rPh sb="9" eb="10">
      <t>オヨ</t>
    </rPh>
    <rPh sb="11" eb="13">
      <t>ショウヒ</t>
    </rPh>
    <rPh sb="13" eb="15">
      <t>シシュツ</t>
    </rPh>
    <rPh sb="16" eb="18">
      <t>フタリ</t>
    </rPh>
    <rPh sb="18" eb="20">
      <t>イジョウ</t>
    </rPh>
    <rPh sb="20" eb="22">
      <t>セタイ</t>
    </rPh>
    <rPh sb="24" eb="27">
      <t>エヒメケン</t>
    </rPh>
    <phoneticPr fontId="1"/>
  </si>
  <si>
    <t>無職世帯の実収入及び消費支出（二人以上世帯）　愛媛県</t>
    <rPh sb="0" eb="2">
      <t>ムショク</t>
    </rPh>
    <rPh sb="2" eb="4">
      <t>セタイ</t>
    </rPh>
    <rPh sb="5" eb="8">
      <t>ジツシュウニュウ</t>
    </rPh>
    <rPh sb="8" eb="9">
      <t>オヨ</t>
    </rPh>
    <rPh sb="10" eb="12">
      <t>ショウヒ</t>
    </rPh>
    <rPh sb="12" eb="14">
      <t>シシュツ</t>
    </rPh>
    <rPh sb="15" eb="17">
      <t>フタリ</t>
    </rPh>
    <rPh sb="17" eb="19">
      <t>イジョウ</t>
    </rPh>
    <rPh sb="19" eb="21">
      <t>セタイ</t>
    </rPh>
    <rPh sb="23" eb="26">
      <t>エヒメケン</t>
    </rPh>
    <phoneticPr fontId="1"/>
  </si>
  <si>
    <t>社会保障給付</t>
    <rPh sb="0" eb="2">
      <t>シャカイ</t>
    </rPh>
    <rPh sb="2" eb="4">
      <t>ホショウ</t>
    </rPh>
    <rPh sb="4" eb="6">
      <t>キュウフ</t>
    </rPh>
    <phoneticPr fontId="1"/>
  </si>
  <si>
    <t>その他</t>
    <rPh sb="2" eb="3">
      <t>タ</t>
    </rPh>
    <phoneticPr fontId="1"/>
  </si>
  <si>
    <t>対実収入</t>
    <rPh sb="0" eb="1">
      <t>タイ</t>
    </rPh>
    <rPh sb="1" eb="4">
      <t>ジツシュウニュウ</t>
    </rPh>
    <phoneticPr fontId="1"/>
  </si>
  <si>
    <t>項目</t>
    <rPh sb="0" eb="2">
      <t>コウモク</t>
    </rPh>
    <phoneticPr fontId="1"/>
  </si>
  <si>
    <t>費目別消費支出の割合（二人以上の世帯）</t>
    <rPh sb="0" eb="2">
      <t>ヒモク</t>
    </rPh>
    <rPh sb="2" eb="3">
      <t>ベツ</t>
    </rPh>
    <rPh sb="3" eb="5">
      <t>ショウヒ</t>
    </rPh>
    <rPh sb="5" eb="7">
      <t>シシュツ</t>
    </rPh>
    <rPh sb="8" eb="10">
      <t>ワリアイ</t>
    </rPh>
    <rPh sb="11" eb="13">
      <t>フタリ</t>
    </rPh>
    <rPh sb="13" eb="15">
      <t>イジョウ</t>
    </rPh>
    <rPh sb="16" eb="18">
      <t>セタイ</t>
    </rPh>
    <phoneticPr fontId="1"/>
  </si>
  <si>
    <t>構成比（％）</t>
    <rPh sb="0" eb="3">
      <t>コウセイヒ</t>
    </rPh>
    <phoneticPr fontId="1"/>
  </si>
  <si>
    <t>(1.8)</t>
    <phoneticPr fontId="1"/>
  </si>
  <si>
    <t>(-0.04)</t>
    <phoneticPr fontId="1"/>
  </si>
  <si>
    <t>-</t>
    <phoneticPr fontId="1"/>
  </si>
  <si>
    <t>構成比（㌽）</t>
    <rPh sb="0" eb="3">
      <t>コウセイヒ</t>
    </rPh>
    <phoneticPr fontId="1"/>
  </si>
  <si>
    <t>平均世帯人員（人）</t>
    <rPh sb="0" eb="2">
      <t>ヘイキン</t>
    </rPh>
    <rPh sb="2" eb="4">
      <t>セタイ</t>
    </rPh>
    <rPh sb="4" eb="6">
      <t>ジンイン</t>
    </rPh>
    <rPh sb="7" eb="8">
      <t>ヒト</t>
    </rPh>
    <phoneticPr fontId="1"/>
  </si>
  <si>
    <t>消費支出（円）</t>
    <rPh sb="0" eb="2">
      <t>ショウヒ</t>
    </rPh>
    <rPh sb="2" eb="4">
      <t>シシュツ</t>
    </rPh>
    <rPh sb="5" eb="6">
      <t>エン</t>
    </rPh>
    <phoneticPr fontId="1"/>
  </si>
  <si>
    <t>世帯主の平均年齢（歳）</t>
    <rPh sb="0" eb="3">
      <t>セタイヌシ</t>
    </rPh>
    <rPh sb="4" eb="6">
      <t>ヘイキン</t>
    </rPh>
    <rPh sb="6" eb="8">
      <t>ネンレイ</t>
    </rPh>
    <rPh sb="9" eb="10">
      <t>サイ</t>
    </rPh>
    <phoneticPr fontId="1"/>
  </si>
  <si>
    <t>項　目</t>
    <rPh sb="0" eb="1">
      <t>コウ</t>
    </rPh>
    <rPh sb="2" eb="3">
      <t>メ</t>
    </rPh>
    <phoneticPr fontId="1"/>
  </si>
  <si>
    <t>その他の消費支出（交際費除く）</t>
    <rPh sb="9" eb="11">
      <t>コウサイ</t>
    </rPh>
    <rPh sb="11" eb="12">
      <t>ヒ</t>
    </rPh>
    <rPh sb="12" eb="13">
      <t>ノゾ</t>
    </rPh>
    <phoneticPr fontId="1"/>
  </si>
  <si>
    <t>食料（外食を除く）</t>
    <rPh sb="0" eb="2">
      <t>ショクリョウ</t>
    </rPh>
    <rPh sb="3" eb="5">
      <t>ガイショク</t>
    </rPh>
    <rPh sb="6" eb="7">
      <t>ノゾ</t>
    </rPh>
    <phoneticPr fontId="1"/>
  </si>
  <si>
    <t>21_実支出</t>
  </si>
  <si>
    <t>31_実収入</t>
  </si>
  <si>
    <t>310101_勤め先収入</t>
  </si>
  <si>
    <t>31010302_社会保障給付</t>
  </si>
  <si>
    <t>4_可処分所得</t>
  </si>
  <si>
    <t>割合</t>
    <rPh sb="0" eb="2">
      <t>ワリアイ</t>
    </rPh>
    <phoneticPr fontId="1"/>
  </si>
  <si>
    <t>その他の消費支出（交際費除く）</t>
    <rPh sb="2" eb="3">
      <t>タ</t>
    </rPh>
    <rPh sb="4" eb="6">
      <t>ショウヒ</t>
    </rPh>
    <rPh sb="6" eb="8">
      <t>シシュツ</t>
    </rPh>
    <rPh sb="9" eb="11">
      <t>コウサイ</t>
    </rPh>
    <rPh sb="11" eb="12">
      <t>ヒ</t>
    </rPh>
    <rPh sb="12" eb="13">
      <t>ノゾ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</si>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</sst>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\(@\)"/>
    <numFmt numFmtId="177" formatCode="#,##0.0;\-#,##0.0"/>
    <numFmt numFmtId="178" formatCode="0.0_ "/>
    <numFmt numFmtId="179" formatCode="#,##0.0_ "/>
    <numFmt numFmtId="180" formatCode="0.0_);[Red]\(0.0\)"/>
    <numFmt numFmtId="181" formatCode="#,##0.00_ "/>
  </numFmts>
  <fonts count="3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MS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2" fillId="0" borderId="0" xfId="0" applyNumberFormat="1" applyFont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vertical="top"/>
    </xf>
    <xf numFmtId="176" fontId="2" fillId="2" borderId="2" xfId="0" applyNumberFormat="1" applyFont="1" applyFill="1" applyBorder="1" applyAlignment="1">
      <alignment horizontal="left" vertical="top"/>
    </xf>
    <xf numFmtId="37" fontId="2" fillId="0" borderId="0" xfId="0" applyNumberFormat="1" applyFont="1" applyAlignment="1">
      <alignment horizontal="right"/>
    </xf>
    <xf numFmtId="49" fontId="2" fillId="2" borderId="2" xfId="0" applyNumberFormat="1" applyFont="1" applyFill="1" applyBorder="1" applyAlignment="1">
      <alignment horizontal="left" vertical="top" shrinkToFit="1"/>
    </xf>
    <xf numFmtId="39" fontId="2" fillId="0" borderId="0" xfId="0" applyNumberFormat="1" applyFont="1" applyAlignment="1">
      <alignment horizontal="right"/>
    </xf>
    <xf numFmtId="177" fontId="2" fillId="0" borderId="0" xfId="0" applyNumberFormat="1" applyFont="1" applyAlignment="1">
      <alignment horizontal="right"/>
    </xf>
    <xf numFmtId="49" fontId="2" fillId="2" borderId="3" xfId="0" applyNumberFormat="1" applyFont="1" applyFill="1" applyBorder="1" applyAlignment="1">
      <alignment horizontal="left" vertical="top"/>
    </xf>
    <xf numFmtId="176" fontId="2" fillId="2" borderId="3" xfId="0" applyNumberFormat="1" applyFont="1" applyFill="1" applyBorder="1" applyAlignment="1">
      <alignment horizontal="left" vertical="top"/>
    </xf>
    <xf numFmtId="37" fontId="2" fillId="0" borderId="4" xfId="0" applyNumberFormat="1" applyFont="1" applyBorder="1" applyAlignment="1">
      <alignment horizontal="right"/>
    </xf>
    <xf numFmtId="0" fontId="0" fillId="0" borderId="1" xfId="0" applyBorder="1"/>
    <xf numFmtId="39" fontId="0" fillId="0" borderId="1" xfId="0" applyNumberFormat="1" applyBorder="1"/>
    <xf numFmtId="37" fontId="2" fillId="0" borderId="1" xfId="0" applyNumberFormat="1" applyFont="1" applyBorder="1" applyAlignment="1">
      <alignment horizontal="right"/>
    </xf>
    <xf numFmtId="180" fontId="2" fillId="0" borderId="1" xfId="0" applyNumberFormat="1" applyFont="1" applyFill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180" fontId="0" fillId="0" borderId="1" xfId="0" applyNumberFormat="1" applyBorder="1"/>
    <xf numFmtId="178" fontId="0" fillId="0" borderId="1" xfId="0" applyNumberFormat="1" applyBorder="1"/>
    <xf numFmtId="0" fontId="0" fillId="0" borderId="1" xfId="0" applyBorder="1" applyAlignment="1">
      <alignment wrapText="1"/>
    </xf>
    <xf numFmtId="179" fontId="2" fillId="0" borderId="1" xfId="0" applyNumberFormat="1" applyFont="1" applyFill="1" applyBorder="1" applyAlignment="1">
      <alignment horizontal="right"/>
    </xf>
    <xf numFmtId="0" fontId="0" fillId="0" borderId="5" xfId="0" applyBorder="1"/>
    <xf numFmtId="0" fontId="0" fillId="0" borderId="3" xfId="0" applyBorder="1"/>
    <xf numFmtId="0" fontId="0" fillId="0" borderId="2" xfId="0" applyBorder="1"/>
    <xf numFmtId="37" fontId="2" fillId="0" borderId="0" xfId="0" applyNumberFormat="1" applyFont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78" fontId="0" fillId="0" borderId="0" xfId="0" applyNumberFormat="1" applyBorder="1"/>
    <xf numFmtId="180" fontId="0" fillId="0" borderId="0" xfId="0" applyNumberFormat="1" applyBorder="1"/>
    <xf numFmtId="178" fontId="0" fillId="0" borderId="0" xfId="0" applyNumberFormat="1"/>
    <xf numFmtId="180" fontId="2" fillId="0" borderId="6" xfId="0" applyNumberFormat="1" applyFont="1" applyFill="1" applyBorder="1" applyAlignment="1">
      <alignment horizontal="right"/>
    </xf>
    <xf numFmtId="0" fontId="0" fillId="0" borderId="1" xfId="0" applyFill="1" applyBorder="1"/>
    <xf numFmtId="37" fontId="0" fillId="0" borderId="1" xfId="0" applyNumberFormat="1" applyBorder="1"/>
    <xf numFmtId="0" fontId="0" fillId="0" borderId="3" xfId="0" applyBorder="1" applyAlignment="1">
      <alignment horizontal="right"/>
    </xf>
    <xf numFmtId="0" fontId="0" fillId="0" borderId="3" xfId="0" applyBorder="1" applyAlignment="1">
      <alignment shrinkToFit="1"/>
    </xf>
    <xf numFmtId="0" fontId="0" fillId="0" borderId="0" xfId="0" applyBorder="1"/>
    <xf numFmtId="0" fontId="0" fillId="0" borderId="0" xfId="0" applyBorder="1" applyAlignment="1">
      <alignment horizontal="right"/>
    </xf>
    <xf numFmtId="180" fontId="2" fillId="0" borderId="0" xfId="0" applyNumberFormat="1" applyFont="1" applyFill="1" applyBorder="1" applyAlignment="1">
      <alignment horizontal="right"/>
    </xf>
    <xf numFmtId="49" fontId="0" fillId="0" borderId="1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37" fontId="2" fillId="0" borderId="0" xfId="0" quotePrefix="1" applyNumberFormat="1" applyFont="1" applyAlignment="1">
      <alignment horizontal="right"/>
    </xf>
    <xf numFmtId="0" fontId="0" fillId="0" borderId="4" xfId="0" applyBorder="1"/>
    <xf numFmtId="37" fontId="2" fillId="0" borderId="4" xfId="0" quotePrefix="1" applyNumberFormat="1" applyFont="1" applyBorder="1" applyAlignment="1">
      <alignment horizontal="right"/>
    </xf>
    <xf numFmtId="178" fontId="0" fillId="0" borderId="4" xfId="0" applyNumberFormat="1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863580115548616E-2"/>
          <c:y val="0.20682049842963318"/>
          <c:w val="0.83763543070629698"/>
          <c:h val="0.5795001960832442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①費目別消費支出!$J$7</c:f>
              <c:strCache>
                <c:ptCount val="1"/>
                <c:pt idx="0">
                  <c:v>食料（外食を除く）</c:v>
                </c:pt>
              </c:strCache>
            </c:strRef>
          </c:tx>
          <c:spPr>
            <a:pattFill prst="pct4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3B6-483D-B661-26626FD3B6DC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3B6-483D-B661-26626FD3B6DC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①費目別消費支出!$K$4:$L$6</c:f>
              <c:strCache>
                <c:ptCount val="2"/>
                <c:pt idx="0">
                  <c:v>2019年</c:v>
                </c:pt>
                <c:pt idx="1">
                  <c:v>2014年</c:v>
                </c:pt>
              </c:strCache>
            </c:strRef>
          </c:cat>
          <c:val>
            <c:numRef>
              <c:f>①費目別消費支出!$K$7:$L$7</c:f>
              <c:numCache>
                <c:formatCode>0.0_);[Red]\(0.0\)</c:formatCode>
                <c:ptCount val="2"/>
                <c:pt idx="0">
                  <c:v>23.4</c:v>
                </c:pt>
                <c:pt idx="1">
                  <c:v>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B6-483D-B661-26626FD3B6DC}"/>
            </c:ext>
          </c:extLst>
        </c:ser>
        <c:ser>
          <c:idx val="1"/>
          <c:order val="1"/>
          <c:tx>
            <c:strRef>
              <c:f>①費目別消費支出!$J$8</c:f>
              <c:strCache>
                <c:ptCount val="1"/>
                <c:pt idx="0">
                  <c:v>外食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①費目別消費支出!$K$4:$L$6</c:f>
              <c:strCache>
                <c:ptCount val="2"/>
                <c:pt idx="0">
                  <c:v>2019年</c:v>
                </c:pt>
                <c:pt idx="1">
                  <c:v>2014年</c:v>
                </c:pt>
              </c:strCache>
            </c:strRef>
          </c:cat>
          <c:val>
            <c:numRef>
              <c:f>①費目別消費支出!$K$8:$L$8</c:f>
              <c:numCache>
                <c:formatCode>0.0_);[Red]\(0.0\)</c:formatCode>
                <c:ptCount val="2"/>
                <c:pt idx="0">
                  <c:v>4.2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B6-483D-B661-26626FD3B6DC}"/>
            </c:ext>
          </c:extLst>
        </c:ser>
        <c:ser>
          <c:idx val="2"/>
          <c:order val="2"/>
          <c:tx>
            <c:strRef>
              <c:f>①費目別消費支出!$J$9</c:f>
              <c:strCache>
                <c:ptCount val="1"/>
                <c:pt idx="0">
                  <c:v>住居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①費目別消費支出!$K$4:$L$6</c:f>
              <c:strCache>
                <c:ptCount val="2"/>
                <c:pt idx="0">
                  <c:v>2019年</c:v>
                </c:pt>
                <c:pt idx="1">
                  <c:v>2014年</c:v>
                </c:pt>
              </c:strCache>
            </c:strRef>
          </c:cat>
          <c:val>
            <c:numRef>
              <c:f>①費目別消費支出!$K$9:$L$9</c:f>
              <c:numCache>
                <c:formatCode>0.0_);[Red]\(0.0\)</c:formatCode>
                <c:ptCount val="2"/>
                <c:pt idx="0">
                  <c:v>4.3</c:v>
                </c:pt>
                <c:pt idx="1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B6-483D-B661-26626FD3B6DC}"/>
            </c:ext>
          </c:extLst>
        </c:ser>
        <c:ser>
          <c:idx val="3"/>
          <c:order val="3"/>
          <c:tx>
            <c:strRef>
              <c:f>①費目別消費支出!$J$10</c:f>
              <c:strCache>
                <c:ptCount val="1"/>
                <c:pt idx="0">
                  <c:v>光熱・水道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①費目別消費支出!$K$4:$L$6</c:f>
              <c:strCache>
                <c:ptCount val="2"/>
                <c:pt idx="0">
                  <c:v>2019年</c:v>
                </c:pt>
                <c:pt idx="1">
                  <c:v>2014年</c:v>
                </c:pt>
              </c:strCache>
            </c:strRef>
          </c:cat>
          <c:val>
            <c:numRef>
              <c:f>①費目別消費支出!$K$10:$L$10</c:f>
              <c:numCache>
                <c:formatCode>0.0_);[Red]\(0.0\)</c:formatCode>
                <c:ptCount val="2"/>
                <c:pt idx="0">
                  <c:v>7.9</c:v>
                </c:pt>
                <c:pt idx="1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B6-483D-B661-26626FD3B6DC}"/>
            </c:ext>
          </c:extLst>
        </c:ser>
        <c:ser>
          <c:idx val="4"/>
          <c:order val="4"/>
          <c:tx>
            <c:strRef>
              <c:f>①費目別消費支出!$J$11</c:f>
              <c:strCache>
                <c:ptCount val="1"/>
                <c:pt idx="0">
                  <c:v>家具・家事用品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①費目別消費支出!$K$4:$L$6</c:f>
              <c:strCache>
                <c:ptCount val="2"/>
                <c:pt idx="0">
                  <c:v>2019年</c:v>
                </c:pt>
                <c:pt idx="1">
                  <c:v>2014年</c:v>
                </c:pt>
              </c:strCache>
            </c:strRef>
          </c:cat>
          <c:val>
            <c:numRef>
              <c:f>①費目別消費支出!$K$11:$L$11</c:f>
              <c:numCache>
                <c:formatCode>0.0_);[Red]\(0.0\)</c:formatCode>
                <c:ptCount val="2"/>
                <c:pt idx="0">
                  <c:v>3.5</c:v>
                </c:pt>
                <c:pt idx="1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B6-483D-B661-26626FD3B6DC}"/>
            </c:ext>
          </c:extLst>
        </c:ser>
        <c:ser>
          <c:idx val="5"/>
          <c:order val="5"/>
          <c:tx>
            <c:strRef>
              <c:f>①費目別消費支出!$J$12</c:f>
              <c:strCache>
                <c:ptCount val="1"/>
                <c:pt idx="0">
                  <c:v>被服及び履物</c:v>
                </c:pt>
              </c:strCache>
            </c:strRef>
          </c:tx>
          <c:spPr>
            <a:pattFill prst="lgConfetti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①費目別消費支出!$K$4:$L$6</c:f>
              <c:strCache>
                <c:ptCount val="2"/>
                <c:pt idx="0">
                  <c:v>2019年</c:v>
                </c:pt>
                <c:pt idx="1">
                  <c:v>2014年</c:v>
                </c:pt>
              </c:strCache>
            </c:strRef>
          </c:cat>
          <c:val>
            <c:numRef>
              <c:f>①費目別消費支出!$K$12:$L$12</c:f>
              <c:numCache>
                <c:formatCode>0.0_);[Red]\(0.0\)</c:formatCode>
                <c:ptCount val="2"/>
                <c:pt idx="0">
                  <c:v>3.9</c:v>
                </c:pt>
                <c:pt idx="1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B6-483D-B661-26626FD3B6DC}"/>
            </c:ext>
          </c:extLst>
        </c:ser>
        <c:ser>
          <c:idx val="6"/>
          <c:order val="6"/>
          <c:tx>
            <c:strRef>
              <c:f>①費目別消費支出!$J$13</c:f>
              <c:strCache>
                <c:ptCount val="1"/>
                <c:pt idx="0">
                  <c:v>保健医療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①費目別消費支出!$K$4:$L$6</c:f>
              <c:strCache>
                <c:ptCount val="2"/>
                <c:pt idx="0">
                  <c:v>2019年</c:v>
                </c:pt>
                <c:pt idx="1">
                  <c:v>2014年</c:v>
                </c:pt>
              </c:strCache>
            </c:strRef>
          </c:cat>
          <c:val>
            <c:numRef>
              <c:f>①費目別消費支出!$K$13:$L$13</c:f>
              <c:numCache>
                <c:formatCode>0.0_);[Red]\(0.0\)</c:formatCode>
                <c:ptCount val="2"/>
                <c:pt idx="0">
                  <c:v>5.0999999999999996</c:v>
                </c:pt>
                <c:pt idx="1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B6-483D-B661-26626FD3B6DC}"/>
            </c:ext>
          </c:extLst>
        </c:ser>
        <c:ser>
          <c:idx val="7"/>
          <c:order val="7"/>
          <c:tx>
            <c:strRef>
              <c:f>①費目別消費支出!$J$14</c:f>
              <c:strCache>
                <c:ptCount val="1"/>
                <c:pt idx="0">
                  <c:v>交通・通信</c:v>
                </c:pt>
              </c:strCache>
            </c:strRef>
          </c:tx>
          <c:spPr>
            <a:pattFill prst="solidDmnd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①費目別消費支出!$K$4:$L$6</c:f>
              <c:strCache>
                <c:ptCount val="2"/>
                <c:pt idx="0">
                  <c:v>2019年</c:v>
                </c:pt>
                <c:pt idx="1">
                  <c:v>2014年</c:v>
                </c:pt>
              </c:strCache>
            </c:strRef>
          </c:cat>
          <c:val>
            <c:numRef>
              <c:f>①費目別消費支出!$K$14:$L$14</c:f>
              <c:numCache>
                <c:formatCode>0.0_);[Red]\(0.0\)</c:formatCode>
                <c:ptCount val="2"/>
                <c:pt idx="0">
                  <c:v>14.9</c:v>
                </c:pt>
                <c:pt idx="1">
                  <c:v>16.399999999999999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B6-483D-B661-26626FD3B6DC}"/>
            </c:ext>
          </c:extLst>
        </c:ser>
        <c:ser>
          <c:idx val="8"/>
          <c:order val="8"/>
          <c:tx>
            <c:strRef>
              <c:f>①費目別消費支出!$J$15</c:f>
              <c:strCache>
                <c:ptCount val="1"/>
                <c:pt idx="0">
                  <c:v>教育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①費目別消費支出!$K$4:$L$6</c:f>
              <c:strCache>
                <c:ptCount val="2"/>
                <c:pt idx="0">
                  <c:v>2019年</c:v>
                </c:pt>
                <c:pt idx="1">
                  <c:v>2014年</c:v>
                </c:pt>
              </c:strCache>
            </c:strRef>
          </c:cat>
          <c:val>
            <c:numRef>
              <c:f>①費目別消費支出!$K$15:$L$15</c:f>
              <c:numCache>
                <c:formatCode>0.0_);[Red]\(0.0\)</c:formatCode>
                <c:ptCount val="2"/>
                <c:pt idx="0">
                  <c:v>2.4</c:v>
                </c:pt>
                <c:pt idx="1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3B6-483D-B661-26626FD3B6DC}"/>
            </c:ext>
          </c:extLst>
        </c:ser>
        <c:ser>
          <c:idx val="9"/>
          <c:order val="9"/>
          <c:tx>
            <c:strRef>
              <c:f>①費目別消費支出!$J$16</c:f>
              <c:strCache>
                <c:ptCount val="1"/>
                <c:pt idx="0">
                  <c:v>教養娯楽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①費目別消費支出!$K$4:$L$6</c:f>
              <c:strCache>
                <c:ptCount val="2"/>
                <c:pt idx="0">
                  <c:v>2019年</c:v>
                </c:pt>
                <c:pt idx="1">
                  <c:v>2014年</c:v>
                </c:pt>
              </c:strCache>
            </c:strRef>
          </c:cat>
          <c:val>
            <c:numRef>
              <c:f>①費目別消費支出!$K$16:$L$16</c:f>
              <c:numCache>
                <c:formatCode>0.0_);[Red]\(0.0\)</c:formatCode>
                <c:ptCount val="2"/>
                <c:pt idx="0">
                  <c:v>9.4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3B6-483D-B661-26626FD3B6DC}"/>
            </c:ext>
          </c:extLst>
        </c:ser>
        <c:ser>
          <c:idx val="10"/>
          <c:order val="10"/>
          <c:tx>
            <c:strRef>
              <c:f>①費目別消費支出!$J$17</c:f>
              <c:strCache>
                <c:ptCount val="1"/>
                <c:pt idx="0">
                  <c:v>その他の消費支出
（交際費を除く）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①費目別消費支出!$K$4:$L$6</c:f>
              <c:strCache>
                <c:ptCount val="2"/>
                <c:pt idx="0">
                  <c:v>2019年</c:v>
                </c:pt>
                <c:pt idx="1">
                  <c:v>2014年</c:v>
                </c:pt>
              </c:strCache>
            </c:strRef>
          </c:cat>
          <c:val>
            <c:numRef>
              <c:f>①費目別消費支出!$K$17:$L$17</c:f>
              <c:numCache>
                <c:formatCode>0.0_);[Red]\(0.0\)</c:formatCode>
                <c:ptCount val="2"/>
                <c:pt idx="0">
                  <c:v>17.600000000000001</c:v>
                </c:pt>
                <c:pt idx="1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3B6-483D-B661-26626FD3B6DC}"/>
            </c:ext>
          </c:extLst>
        </c:ser>
        <c:ser>
          <c:idx val="11"/>
          <c:order val="11"/>
          <c:tx>
            <c:strRef>
              <c:f>①費目別消費支出!$J$18</c:f>
              <c:strCache>
                <c:ptCount val="1"/>
                <c:pt idx="0">
                  <c:v>交際費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①費目別消費支出!$K$4:$L$6</c:f>
              <c:strCache>
                <c:ptCount val="2"/>
                <c:pt idx="0">
                  <c:v>2019年</c:v>
                </c:pt>
                <c:pt idx="1">
                  <c:v>2014年</c:v>
                </c:pt>
              </c:strCache>
            </c:strRef>
          </c:cat>
          <c:val>
            <c:numRef>
              <c:f>①費目別消費支出!$K$18:$L$18</c:f>
              <c:numCache>
                <c:formatCode>0.0_);[Red]\(0.0\)</c:formatCode>
                <c:ptCount val="2"/>
                <c:pt idx="0">
                  <c:v>3.6</c:v>
                </c:pt>
                <c:pt idx="1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3B6-483D-B661-26626FD3B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00"/>
        <c:axId val="554837616"/>
        <c:axId val="554838272"/>
      </c:barChart>
      <c:catAx>
        <c:axId val="554837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4838272"/>
        <c:crosses val="autoZero"/>
        <c:auto val="1"/>
        <c:lblAlgn val="ctr"/>
        <c:lblOffset val="100"/>
        <c:noMultiLvlLbl val="0"/>
      </c:catAx>
      <c:valAx>
        <c:axId val="55483827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483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462256824638492E-2"/>
          <c:y val="9.5032081712083133E-2"/>
          <c:w val="0.89895976486085305"/>
          <c:h val="0.65443930221605728"/>
        </c:manualLayout>
      </c:layout>
      <c:barChart>
        <c:barDir val="bar"/>
        <c:grouping val="percentStacked"/>
        <c:varyColors val="0"/>
        <c:ser>
          <c:idx val="1"/>
          <c:order val="1"/>
          <c:tx>
            <c:strRef>
              <c:f>②勤労者世帯!$J$7</c:f>
              <c:strCache>
                <c:ptCount val="1"/>
                <c:pt idx="0">
                  <c:v>勤め先収入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-1.2484394506866416E-2"/>
                  <c:y val="4.777901640593165E-2"/>
                </c:manualLayout>
              </c:layout>
              <c:tx>
                <c:rich>
                  <a:bodyPr/>
                  <a:lstStyle/>
                  <a:p>
                    <a:fld id="{4B817B59-F300-4794-A197-BBA73008CA86}" type="VALUE">
                      <a:rPr lang="en-US" altLang="ja-JP" baseline="0"/>
                      <a:pPr/>
                      <a:t>[値]</a:t>
                    </a:fld>
                    <a:r>
                      <a:rPr lang="ja-JP" altLang="en-US" baseline="0"/>
                      <a:t>％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F0A4-4CAF-AD8E-163AB185F3D2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1.0 </c:v>
              </c:pt>
              <c:pt idx="1">
                <c:v>3.0 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②勤労者世帯!$K$7:$M$7</c15:sqref>
                  </c15:fullRef>
                </c:ext>
              </c:extLst>
              <c:f>(②勤労者世帯!$K$7,②勤労者世帯!$M$7)</c:f>
              <c:numCache>
                <c:formatCode>General</c:formatCode>
                <c:ptCount val="2"/>
                <c:pt idx="0" formatCode="0.0_ ">
                  <c:v>0</c:v>
                </c:pt>
                <c:pt idx="1" formatCode="0.0_ ">
                  <c:v>88.590908604394784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A4-4CAF-AD8E-163AB185F3D2}"/>
            </c:ext>
          </c:extLst>
        </c:ser>
        <c:ser>
          <c:idx val="2"/>
          <c:order val="2"/>
          <c:tx>
            <c:strRef>
              <c:f>②勤労者世帯!$J$8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0A4-4CAF-AD8E-163AB185F3D2}"/>
                </c:ext>
              </c:extLst>
            </c:dLbl>
            <c:dLbl>
              <c:idx val="1"/>
              <c:layout>
                <c:manualLayout>
                  <c:x val="0"/>
                  <c:y val="4.1806639355190196E-2"/>
                </c:manualLayout>
              </c:layout>
              <c:tx>
                <c:rich>
                  <a:bodyPr/>
                  <a:lstStyle/>
                  <a:p>
                    <a:fld id="{49D2D8B7-64EF-422E-AFA6-7408B99FBA14}" type="VALUE">
                      <a:rPr lang="en-US" altLang="ja-JP" baseline="0"/>
                      <a:pPr/>
                      <a:t>[値]</a:t>
                    </a:fld>
                    <a:r>
                      <a:rPr lang="ja-JP" altLang="en-US" baseline="0"/>
                      <a:t>％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9-F0A4-4CAF-AD8E-163AB185F3D2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1.0 </c:v>
              </c:pt>
              <c:pt idx="1">
                <c:v>3.0 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②勤労者世帯!$K$8:$M$8</c15:sqref>
                  </c15:fullRef>
                </c:ext>
              </c:extLst>
              <c:f>(②勤労者世帯!$K$8,②勤労者世帯!$M$8)</c:f>
              <c:numCache>
                <c:formatCode>General</c:formatCode>
                <c:ptCount val="2"/>
                <c:pt idx="0" formatCode="0.0_ ">
                  <c:v>0</c:v>
                </c:pt>
                <c:pt idx="1" formatCode="0.0_ ">
                  <c:v>11.409091395605218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A4-4CAF-AD8E-163AB185F3D2}"/>
            </c:ext>
          </c:extLst>
        </c:ser>
        <c:ser>
          <c:idx val="3"/>
          <c:order val="3"/>
          <c:tx>
            <c:strRef>
              <c:f>②勤労者世帯!$J$9</c:f>
              <c:strCache>
                <c:ptCount val="1"/>
                <c:pt idx="0">
                  <c:v>非消費支出</c:v>
                </c:pt>
              </c:strCache>
            </c:strRef>
          </c:tx>
          <c:spPr>
            <a:pattFill prst="pct60">
              <a:fgClr>
                <a:schemeClr val="lt1"/>
              </a:fgClr>
              <a:bgClr>
                <a:schemeClr val="tx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4.9937578027465556E-3"/>
                  <c:y val="-2.0903319677595206E-2"/>
                </c:manualLayout>
              </c:layout>
              <c:tx>
                <c:rich>
                  <a:bodyPr/>
                  <a:lstStyle/>
                  <a:p>
                    <a:fld id="{A3070C9B-80B2-4383-9F75-10F290CEB322}" type="SERIESNAME">
                      <a:rPr lang="ja-JP" altLang="en-US" sz="800"/>
                      <a:pPr/>
                      <a:t>[系列名]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F0A4-4CAF-AD8E-163AB185F3D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F0A4-4CAF-AD8E-163AB185F3D2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1.0 </c:v>
              </c:pt>
              <c:pt idx="1">
                <c:v>3.0 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②勤労者世帯!$K$9:$M$9</c15:sqref>
                  </c15:fullRef>
                </c:ext>
              </c:extLst>
              <c:f>(②勤労者世帯!$K$9,②勤労者世帯!$M$9)</c:f>
              <c:numCache>
                <c:formatCode>General</c:formatCode>
                <c:ptCount val="2"/>
                <c:pt idx="0" formatCode="0.0_ ">
                  <c:v>16.2</c:v>
                </c:pt>
                <c:pt idx="1" formatCode="0.0_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A4-4CAF-AD8E-163AB185F3D2}"/>
            </c:ext>
          </c:extLst>
        </c:ser>
        <c:ser>
          <c:idx val="4"/>
          <c:order val="4"/>
          <c:tx>
            <c:strRef>
              <c:f>②勤労者世帯!$J$10</c:f>
              <c:strCache>
                <c:ptCount val="1"/>
                <c:pt idx="0">
                  <c:v>食料（外食を除く）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altLang="ja-JP" sz="800"/>
                      <a:t>20.7</a:t>
                    </a:r>
                    <a:r>
                      <a:rPr lang="ja-JP" altLang="en-US" sz="800"/>
                      <a:t>％</a:t>
                    </a:r>
                    <a:endParaRPr lang="en-US" altLang="ja-JP" sz="8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3FB-4C2D-8012-41FC846D366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0A4-4CAF-AD8E-163AB185F3D2}"/>
                </c:ext>
              </c:extLst>
            </c:dLbl>
            <c:numFmt formatCode="#,##0.0_);[Red]\(#,##0.0\)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1.0 </c:v>
              </c:pt>
              <c:pt idx="1">
                <c:v>3.0 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②勤労者世帯!$K$10:$M$10</c15:sqref>
                  </c15:fullRef>
                </c:ext>
              </c:extLst>
              <c:f>(②勤労者世帯!$K$10,②勤労者世帯!$M$10)</c:f>
              <c:numCache>
                <c:formatCode>General</c:formatCode>
                <c:ptCount val="2"/>
                <c:pt idx="0" formatCode="0.0_ ">
                  <c:v>11.7</c:v>
                </c:pt>
                <c:pt idx="1" formatCode="0.0_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A4-4CAF-AD8E-163AB185F3D2}"/>
            </c:ext>
          </c:extLst>
        </c:ser>
        <c:ser>
          <c:idx val="5"/>
          <c:order val="5"/>
          <c:tx>
            <c:strRef>
              <c:f>②勤労者世帯!$J$11</c:f>
              <c:strCache>
                <c:ptCount val="1"/>
                <c:pt idx="0">
                  <c:v>外食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2723521659459497E-3"/>
                  <c:y val="2.611562434867782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sz="800" baseline="0">
                        <a:solidFill>
                          <a:sysClr val="windowText" lastClr="000000"/>
                        </a:solidFill>
                      </a:rPr>
                      <a:t>5.4</a:t>
                    </a:r>
                    <a:r>
                      <a:rPr lang="ja-JP" altLang="en-US" sz="800" baseline="0">
                        <a:solidFill>
                          <a:sysClr val="windowText" lastClr="000000"/>
                        </a:solidFill>
                      </a:rPr>
                      <a:t>％</a:t>
                    </a:r>
                  </a:p>
                </c:rich>
              </c:tx>
              <c:numFmt formatCode="0.0_ 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6087408661812378E-2"/>
                      <c:h val="3.55651116558981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2-F0A4-4CAF-AD8E-163AB185F3D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0A4-4CAF-AD8E-163AB185F3D2}"/>
                </c:ext>
              </c:extLst>
            </c:dLbl>
            <c:numFmt formatCode="0.0_ 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1.0 </c:v>
              </c:pt>
              <c:pt idx="1">
                <c:v>3.0 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②勤労者世帯!$K$11:$M$11</c15:sqref>
                  </c15:fullRef>
                </c:ext>
              </c:extLst>
              <c:f>(②勤労者世帯!$K$11,②勤労者世帯!$M$11)</c:f>
              <c:numCache>
                <c:formatCode>General</c:formatCode>
                <c:ptCount val="2"/>
                <c:pt idx="0" formatCode="0.0_ ">
                  <c:v>3.1</c:v>
                </c:pt>
                <c:pt idx="1" formatCode="0.0_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0A4-4CAF-AD8E-163AB185F3D2}"/>
            </c:ext>
          </c:extLst>
        </c:ser>
        <c:ser>
          <c:idx val="6"/>
          <c:order val="6"/>
          <c:tx>
            <c:strRef>
              <c:f>②勤労者世帯!$J$12</c:f>
              <c:strCache>
                <c:ptCount val="1"/>
                <c:pt idx="0">
                  <c:v>住居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F0A4-4CAF-AD8E-163AB185F3D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0A4-4CAF-AD8E-163AB185F3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1.0 </c:v>
              </c:pt>
              <c:pt idx="1">
                <c:v>3.0 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②勤労者世帯!$K$12:$M$12</c15:sqref>
                  </c15:fullRef>
                </c:ext>
              </c:extLst>
              <c:f>(②勤労者世帯!$K$12,②勤労者世帯!$M$12)</c:f>
              <c:numCache>
                <c:formatCode>General</c:formatCode>
                <c:ptCount val="2"/>
                <c:pt idx="0" formatCode="0.0_ ">
                  <c:v>2.5</c:v>
                </c:pt>
                <c:pt idx="1" formatCode="0.0_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0A4-4CAF-AD8E-163AB185F3D2}"/>
            </c:ext>
          </c:extLst>
        </c:ser>
        <c:ser>
          <c:idx val="7"/>
          <c:order val="7"/>
          <c:tx>
            <c:strRef>
              <c:f>②勤労者世帯!$J$13</c:f>
              <c:strCache>
                <c:ptCount val="1"/>
                <c:pt idx="0">
                  <c:v>光熱・水道</c:v>
                </c:pt>
              </c:strCache>
            </c:strRef>
          </c:tx>
          <c:spPr>
            <a:pattFill prst="narVer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2517508642196789E-3"/>
                  <c:y val="-1.946465755011795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sz="800" baseline="0">
                        <a:solidFill>
                          <a:sysClr val="windowText" lastClr="000000"/>
                        </a:solidFill>
                      </a:rPr>
                      <a:t>7.2</a:t>
                    </a:r>
                    <a:r>
                      <a:rPr lang="ja-JP" altLang="en-US" sz="800" baseline="0">
                        <a:solidFill>
                          <a:sysClr val="windowText" lastClr="000000"/>
                        </a:solidFill>
                      </a:rPr>
                      <a:t>％</a:t>
                    </a:r>
                    <a:endParaRPr lang="en-US" altLang="ja-JP" sz="800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080010921647022E-2"/>
                      <c:h val="4.422834926959258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5-F0A4-4CAF-AD8E-163AB185F3D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0A4-4CAF-AD8E-163AB185F3D2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1.0 </c:v>
              </c:pt>
              <c:pt idx="1">
                <c:v>3.0 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②勤労者世帯!$K$13:$M$13</c15:sqref>
                  </c15:fullRef>
                </c:ext>
              </c:extLst>
              <c:f>(②勤労者世帯!$K$13,②勤労者世帯!$M$13)</c:f>
              <c:numCache>
                <c:formatCode>General</c:formatCode>
                <c:ptCount val="2"/>
                <c:pt idx="0" formatCode="0.0_ ">
                  <c:v>4.0999999999999996</c:v>
                </c:pt>
                <c:pt idx="1" formatCode="0.0_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0A4-4CAF-AD8E-163AB185F3D2}"/>
            </c:ext>
          </c:extLst>
        </c:ser>
        <c:ser>
          <c:idx val="8"/>
          <c:order val="8"/>
          <c:tx>
            <c:strRef>
              <c:f>②勤労者世帯!$J$14</c:f>
              <c:strCache>
                <c:ptCount val="1"/>
                <c:pt idx="0">
                  <c:v>家具・家事用品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0A4-4CAF-AD8E-163AB185F3D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0A4-4CAF-AD8E-163AB185F3D2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1.0 </c:v>
              </c:pt>
              <c:pt idx="1">
                <c:v>3.0 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②勤労者世帯!$K$14:$M$14</c15:sqref>
                  </c15:fullRef>
                </c:ext>
              </c:extLst>
              <c:f>(②勤労者世帯!$K$14,②勤労者世帯!$M$14)</c:f>
              <c:numCache>
                <c:formatCode>General</c:formatCode>
                <c:ptCount val="2"/>
                <c:pt idx="0" formatCode="0.0_ ">
                  <c:v>1.8</c:v>
                </c:pt>
                <c:pt idx="1" formatCode="0.0_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0A4-4CAF-AD8E-163AB185F3D2}"/>
            </c:ext>
          </c:extLst>
        </c:ser>
        <c:ser>
          <c:idx val="9"/>
          <c:order val="9"/>
          <c:tx>
            <c:strRef>
              <c:f>②勤労者世帯!$J$15</c:f>
              <c:strCache>
                <c:ptCount val="1"/>
                <c:pt idx="0">
                  <c:v>被服及び履物</c:v>
                </c:pt>
              </c:strCache>
            </c:strRef>
          </c:tx>
          <c:spPr>
            <a:pattFill prst="smGrid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F0A4-4CAF-AD8E-163AB185F3D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0A4-4CAF-AD8E-163AB185F3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1.0 </c:v>
              </c:pt>
              <c:pt idx="1">
                <c:v>3.0 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②勤労者世帯!$K$15:$M$15</c15:sqref>
                  </c15:fullRef>
                </c:ext>
              </c:extLst>
              <c:f>(②勤労者世帯!$K$15,②勤労者世帯!$M$15)</c:f>
              <c:numCache>
                <c:formatCode>General</c:formatCode>
                <c:ptCount val="2"/>
                <c:pt idx="0" formatCode="0.0_ ">
                  <c:v>2.2000000000000002</c:v>
                </c:pt>
                <c:pt idx="1" formatCode="0.0_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0A4-4CAF-AD8E-163AB185F3D2}"/>
            </c:ext>
          </c:extLst>
        </c:ser>
        <c:ser>
          <c:idx val="10"/>
          <c:order val="10"/>
          <c:tx>
            <c:strRef>
              <c:f>②勤労者世帯!$J$16</c:f>
              <c:strCache>
                <c:ptCount val="1"/>
                <c:pt idx="0">
                  <c:v>保健医療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5105988275986014E-3"/>
                  <c:y val="3.751404010723584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 baseline="0"/>
                      <a:t>4.3</a:t>
                    </a:r>
                    <a:r>
                      <a:rPr lang="ja-JP" altLang="en-US" sz="800" baseline="0"/>
                      <a:t>％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F0A4-4CAF-AD8E-163AB185F3D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0A4-4CAF-AD8E-163AB185F3D2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②勤労者世帯!$K$16:$M$16</c15:sqref>
                  </c15:fullRef>
                </c:ext>
              </c:extLst>
              <c:f>(②勤労者世帯!$K$16,②勤労者世帯!$M$16)</c:f>
              <c:numCache>
                <c:formatCode>General</c:formatCode>
                <c:ptCount val="2"/>
                <c:pt idx="0" formatCode="0.0_ ">
                  <c:v>2.4</c:v>
                </c:pt>
                <c:pt idx="1" formatCode="0.0_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0A4-4CAF-AD8E-163AB185F3D2}"/>
            </c:ext>
          </c:extLst>
        </c:ser>
        <c:ser>
          <c:idx val="11"/>
          <c:order val="11"/>
          <c:tx>
            <c:strRef>
              <c:f>②勤労者世帯!$J$17</c:f>
              <c:strCache>
                <c:ptCount val="1"/>
                <c:pt idx="0">
                  <c:v>交通・通信</c:v>
                </c:pt>
              </c:strCache>
            </c:strRef>
          </c:tx>
          <c:spPr>
            <a:pattFill prst="lgCheck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5.0073977401654344E-3"/>
                  <c:y val="-3.4061005137579703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 baseline="0"/>
                      <a:t>18.0</a:t>
                    </a:r>
                    <a:r>
                      <a:rPr lang="ja-JP" altLang="en-US" sz="800" baseline="0"/>
                      <a:t>％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3FB-4C2D-8012-41FC846D366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0A4-4CAF-AD8E-163AB185F3D2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1.0 </c:v>
              </c:pt>
              <c:pt idx="1">
                <c:v>3.0 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②勤労者世帯!$K$17:$M$17</c15:sqref>
                  </c15:fullRef>
                </c:ext>
              </c:extLst>
              <c:f>(②勤労者世帯!$K$17,②勤労者世帯!$M$17)</c:f>
              <c:numCache>
                <c:formatCode>General</c:formatCode>
                <c:ptCount val="2"/>
                <c:pt idx="0" formatCode="0.0_ ">
                  <c:v>10.199999999999999</c:v>
                </c:pt>
                <c:pt idx="1" formatCode="0.0_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0A4-4CAF-AD8E-163AB185F3D2}"/>
            </c:ext>
          </c:extLst>
        </c:ser>
        <c:ser>
          <c:idx val="12"/>
          <c:order val="12"/>
          <c:tx>
            <c:strRef>
              <c:f>②勤労者世帯!$J$18</c:f>
              <c:strCache>
                <c:ptCount val="1"/>
                <c:pt idx="0">
                  <c:v>教育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F0A4-4CAF-AD8E-163AB185F3D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0A4-4CAF-AD8E-163AB185F3D2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1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②勤労者世帯!$K$18:$M$18</c15:sqref>
                  </c15:fullRef>
                </c:ext>
              </c:extLst>
              <c:f>(②勤労者世帯!$K$18,②勤労者世帯!$M$18)</c:f>
              <c:numCache>
                <c:formatCode>General</c:formatCode>
                <c:ptCount val="2"/>
                <c:pt idx="0" formatCode="0.0_ ">
                  <c:v>2.1</c:v>
                </c:pt>
                <c:pt idx="1" formatCode="0.0_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0A4-4CAF-AD8E-163AB185F3D2}"/>
            </c:ext>
          </c:extLst>
        </c:ser>
        <c:ser>
          <c:idx val="13"/>
          <c:order val="13"/>
          <c:tx>
            <c:strRef>
              <c:f>②勤労者世帯!$J$19</c:f>
              <c:strCache>
                <c:ptCount val="1"/>
                <c:pt idx="0">
                  <c:v>教養娯楽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altLang="ja-JP" sz="800" baseline="0"/>
                      <a:t>8.8</a:t>
                    </a:r>
                    <a:r>
                      <a:rPr lang="ja-JP" altLang="en-US" sz="800" baseline="0"/>
                      <a:t>％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3FB-4C2D-8012-41FC846D366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0A4-4CAF-AD8E-163AB185F3D2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1.0 </c:v>
              </c:pt>
              <c:pt idx="1">
                <c:v>3.0 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②勤労者世帯!$K$19:$M$19</c15:sqref>
                  </c15:fullRef>
                </c:ext>
              </c:extLst>
              <c:f>(②勤労者世帯!$K$19,②勤労者世帯!$M$19)</c:f>
              <c:numCache>
                <c:formatCode>General</c:formatCode>
                <c:ptCount val="2"/>
                <c:pt idx="0" formatCode="0.0_ ">
                  <c:v>5</c:v>
                </c:pt>
                <c:pt idx="1" formatCode="0.0_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0A4-4CAF-AD8E-163AB185F3D2}"/>
            </c:ext>
          </c:extLst>
        </c:ser>
        <c:ser>
          <c:idx val="14"/>
          <c:order val="14"/>
          <c:tx>
            <c:strRef>
              <c:f>②勤労者世帯!$J$20</c:f>
              <c:strCache>
                <c:ptCount val="1"/>
                <c:pt idx="0">
                  <c:v>その他の消費支出
（交際費を除く）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3.40610051375796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 baseline="0"/>
                      <a:t>16.5</a:t>
                    </a:r>
                    <a:r>
                      <a:rPr lang="ja-JP" altLang="en-US" sz="800" baseline="0"/>
                      <a:t>％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3FB-4C2D-8012-41FC846D366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0A4-4CAF-AD8E-163AB185F3D2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1.0 </c:v>
              </c:pt>
              <c:pt idx="1">
                <c:v>3.0 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②勤労者世帯!$K$20:$M$20</c15:sqref>
                  </c15:fullRef>
                </c:ext>
              </c:extLst>
              <c:f>(②勤労者世帯!$K$20,②勤労者世帯!$M$20)</c:f>
              <c:numCache>
                <c:formatCode>General</c:formatCode>
                <c:ptCount val="2"/>
                <c:pt idx="0" formatCode="0.0_ ">
                  <c:v>9.3000000000000007</c:v>
                </c:pt>
                <c:pt idx="1" formatCode="0.0_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0A4-4CAF-AD8E-163AB185F3D2}"/>
            </c:ext>
          </c:extLst>
        </c:ser>
        <c:ser>
          <c:idx val="15"/>
          <c:order val="15"/>
          <c:tx>
            <c:strRef>
              <c:f>②勤労者世帯!$J$21</c:f>
              <c:strCache>
                <c:ptCount val="1"/>
                <c:pt idx="0">
                  <c:v>交際費</c:v>
                </c:pt>
              </c:strCache>
            </c:strRef>
          </c:tx>
          <c:spPr>
            <a:pattFill prst="pct7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9.180123140737236E-17"/>
                  <c:y val="-2.043660308254784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 baseline="0"/>
                      <a:t>3.8</a:t>
                    </a:r>
                    <a:r>
                      <a:rPr lang="ja-JP" altLang="en-US" sz="800" baseline="0"/>
                      <a:t>％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3FB-4C2D-8012-41FC846D366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0A4-4CAF-AD8E-163AB185F3D2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1.0 </c:v>
              </c:pt>
              <c:pt idx="1">
                <c:v>3.0 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②勤労者世帯!$K$21:$M$21</c15:sqref>
                  </c15:fullRef>
                </c:ext>
              </c:extLst>
              <c:f>(②勤労者世帯!$K$21,②勤労者世帯!$M$21)</c:f>
              <c:numCache>
                <c:formatCode>General</c:formatCode>
                <c:ptCount val="2"/>
                <c:pt idx="0" formatCode="0.0_ ">
                  <c:v>2.1</c:v>
                </c:pt>
                <c:pt idx="1" formatCode="0.0_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0A4-4CAF-AD8E-163AB185F3D2}"/>
            </c:ext>
          </c:extLst>
        </c:ser>
        <c:ser>
          <c:idx val="16"/>
          <c:order val="16"/>
          <c:tx>
            <c:strRef>
              <c:f>②勤労者世帯!$J$22</c:f>
              <c:strCache>
                <c:ptCount val="1"/>
                <c:pt idx="0">
                  <c:v>黒字</c:v>
                </c:pt>
              </c:strCache>
            </c:strRef>
          </c:tx>
          <c:spPr>
            <a:pattFill prst="wd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2.384270359630581E-2"/>
                </c:manualLayout>
              </c:layout>
              <c:tx>
                <c:rich>
                  <a:bodyPr/>
                  <a:lstStyle/>
                  <a:p>
                    <a:fld id="{B88C36F5-B2FA-4591-AB0B-4D77FC7C0BC0}" type="SERIESNAME">
                      <a:rPr lang="ja-JP" altLang="en-US"/>
                      <a:pPr/>
                      <a:t>[系列名]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FB-4C2D-8012-41FC846D366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0A4-4CAF-AD8E-163AB185F3D2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1.0 </c:v>
              </c:pt>
              <c:pt idx="1">
                <c:v>3.0 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②勤労者世帯!$K$22:$M$22</c15:sqref>
                  </c15:fullRef>
                </c:ext>
              </c:extLst>
              <c:f>(②勤労者世帯!$K$22,②勤労者世帯!$M$22)</c:f>
              <c:numCache>
                <c:formatCode>General</c:formatCode>
                <c:ptCount val="2"/>
                <c:pt idx="0" formatCode="0.0_ ">
                  <c:v>27.4</c:v>
                </c:pt>
                <c:pt idx="1" formatCode="0.0_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0A4-4CAF-AD8E-163AB185F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55150904"/>
        <c:axId val="5551551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②勤労者世帯!$J$6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ullRef>
                          <c15:sqref>②勤労者世帯!$K$6:$M$6</c15:sqref>
                        </c15:fullRef>
                        <c15:formulaRef>
                          <c15:sqref>(②勤労者世帯!$K$6,②勤労者世帯!$M$6)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0A4-4CAF-AD8E-163AB185F3D2}"/>
                  </c:ext>
                </c:extLst>
              </c15:ser>
            </c15:filteredBarSeries>
          </c:ext>
        </c:extLst>
      </c:barChart>
      <c:catAx>
        <c:axId val="5551509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55155168"/>
        <c:crosses val="autoZero"/>
        <c:auto val="1"/>
        <c:lblAlgn val="ctr"/>
        <c:lblOffset val="100"/>
        <c:noMultiLvlLbl val="0"/>
      </c:catAx>
      <c:valAx>
        <c:axId val="555155168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555150904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914260717410324E-2"/>
          <c:y val="8.0518173711980723E-2"/>
          <c:w val="0.88759273840769903"/>
          <c:h val="0.82701241293074024"/>
        </c:manualLayout>
      </c:layout>
      <c:barChart>
        <c:barDir val="bar"/>
        <c:grouping val="percentStacked"/>
        <c:varyColors val="0"/>
        <c:ser>
          <c:idx val="1"/>
          <c:order val="1"/>
          <c:tx>
            <c:strRef>
              <c:f>③無職世帯!$J$7</c:f>
              <c:strCache>
                <c:ptCount val="1"/>
                <c:pt idx="0">
                  <c:v>社会保障給付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dk1">
                  <a:shade val="95000"/>
                  <a:satMod val="105000"/>
                </a:schemeClr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472-4ACD-B35C-2198BA00F914}"/>
                </c:ext>
              </c:extLst>
            </c:dLbl>
            <c:dLbl>
              <c:idx val="1"/>
              <c:layout>
                <c:manualLayout>
                  <c:x val="0"/>
                  <c:y val="-3.18883856285072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C241B9A-FFC1-47FC-A23C-4EA923A277DD}" type="SERIESNAME">
                      <a:rPr lang="ja-JP" altLang="en-US" sz="800" baseline="0">
                        <a:solidFill>
                          <a:sysClr val="windowText" lastClr="000000"/>
                        </a:solidFill>
                      </a:rPr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[系列名]</a:t>
                    </a:fld>
                    <a:r>
                      <a:rPr lang="ja-JP" altLang="en-US" sz="800" baseline="0">
                        <a:solidFill>
                          <a:sysClr val="windowText" lastClr="000000"/>
                        </a:solidFill>
                      </a:rPr>
                      <a:t>　</a:t>
                    </a:r>
                    <a:r>
                      <a:rPr lang="en-US" altLang="ja-JP" sz="800" baseline="0">
                        <a:solidFill>
                          <a:sysClr val="windowText" lastClr="000000"/>
                        </a:solidFill>
                      </a:rPr>
                      <a:t>213,127</a:t>
                    </a:r>
                    <a:r>
                      <a:rPr lang="ja-JP" altLang="en-US" sz="800" baseline="0">
                        <a:solidFill>
                          <a:sysClr val="windowText" lastClr="000000"/>
                        </a:solidFill>
                      </a:rPr>
                      <a:t>円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80535279805352"/>
                      <c:h val="5.8993513412738341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CE7E-4D6F-A9A7-D41D670B0D59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③無職世帯!$K$7:$M$7</c15:sqref>
                  </c15:fullRef>
                </c:ext>
              </c:extLst>
              <c:f>(③無職世帯!$K$7,③無職世帯!$M$7)</c:f>
              <c:numCache>
                <c:formatCode>General</c:formatCode>
                <c:ptCount val="2"/>
                <c:pt idx="0" formatCode="0.0_ ">
                  <c:v>0</c:v>
                </c:pt>
                <c:pt idx="1" formatCode="0.0_ ">
                  <c:v>77.125197673871583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72-4ACD-B35C-2198BA00F914}"/>
            </c:ext>
          </c:extLst>
        </c:ser>
        <c:ser>
          <c:idx val="2"/>
          <c:order val="2"/>
          <c:tx>
            <c:strRef>
              <c:f>③無職世帯!$J$8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dk1">
                  <a:shade val="95000"/>
                  <a:satMod val="105000"/>
                </a:schemeClr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472-4ACD-B35C-2198BA00F914}"/>
                </c:ext>
              </c:extLst>
            </c:dLbl>
            <c:dLbl>
              <c:idx val="1"/>
              <c:layout>
                <c:manualLayout>
                  <c:x val="-7.2992700729927898E-3"/>
                  <c:y val="-3.188838562850721E-2"/>
                </c:manualLayout>
              </c:layout>
              <c:tx>
                <c:rich>
                  <a:bodyPr/>
                  <a:lstStyle/>
                  <a:p>
                    <a:fld id="{76218CF1-3E85-4094-A940-DA77AE23F72B}" type="SERIESNAME">
                      <a:rPr lang="ja-JP" altLang="en-US" sz="800" baseline="0"/>
                      <a:pPr/>
                      <a:t>[系列名]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E7E-4D6F-A9A7-D41D670B0D59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③無職世帯!$K$8:$M$8</c15:sqref>
                  </c15:fullRef>
                </c:ext>
              </c:extLst>
              <c:f>(③無職世帯!$K$8,③無職世帯!$M$8)</c:f>
              <c:numCache>
                <c:formatCode>General</c:formatCode>
                <c:ptCount val="2"/>
                <c:pt idx="0" formatCode="0.0_ ">
                  <c:v>0</c:v>
                </c:pt>
                <c:pt idx="1" formatCode="0.0_ ">
                  <c:v>22.874802326128414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72-4ACD-B35C-2198BA00F914}"/>
            </c:ext>
          </c:extLst>
        </c:ser>
        <c:ser>
          <c:idx val="3"/>
          <c:order val="3"/>
          <c:tx>
            <c:strRef>
              <c:f>③無職世帯!$J$9</c:f>
              <c:strCache>
                <c:ptCount val="1"/>
                <c:pt idx="0">
                  <c:v>非消費支出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1151533788046709E-17"/>
                  <c:y val="4.783257844276066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 baseline="0"/>
                      <a:t>32,777</a:t>
                    </a:r>
                    <a:r>
                      <a:rPr lang="ja-JP" altLang="en-US" sz="800" baseline="0"/>
                      <a:t>円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E7E-4D6F-A9A7-D41D670B0D5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8472-4ACD-B35C-2198BA00F914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③無職世帯!$K$9:$M$9</c15:sqref>
                  </c15:fullRef>
                </c:ext>
              </c:extLst>
              <c:f>(③無職世帯!$K$9,③無職世帯!$M$9)</c:f>
              <c:numCache>
                <c:formatCode>General</c:formatCode>
                <c:ptCount val="2"/>
                <c:pt idx="0" formatCode="0.0_ ">
                  <c:v>11.9</c:v>
                </c:pt>
                <c:pt idx="1" formatCode="0.0_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72-4ACD-B35C-2198BA00F914}"/>
            </c:ext>
          </c:extLst>
        </c:ser>
        <c:ser>
          <c:idx val="4"/>
          <c:order val="4"/>
          <c:tx>
            <c:strRef>
              <c:f>③無職世帯!$J$10</c:f>
              <c:strCache>
                <c:ptCount val="1"/>
                <c:pt idx="0">
                  <c:v>食料（外食を除く）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E7E-4D6F-A9A7-D41D670B0D59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sz="800" baseline="0">
                        <a:solidFill>
                          <a:sysClr val="windowText" lastClr="000000"/>
                        </a:solidFill>
                      </a:rPr>
                      <a:t>27.7</a:t>
                    </a:r>
                    <a:r>
                      <a:rPr lang="ja-JP" altLang="en-US" sz="800" baseline="0">
                        <a:solidFill>
                          <a:sysClr val="windowText" lastClr="000000"/>
                        </a:solidFill>
                      </a:rPr>
                      <a:t>％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CE7E-4D6F-A9A7-D41D670B0D5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472-4ACD-B35C-2198BA00F914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③無職世帯!$K$10:$M$10</c15:sqref>
                  </c15:fullRef>
                </c:ext>
              </c:extLst>
              <c:f>(③無職世帯!$K$10,③無職世帯!$M$10)</c:f>
              <c:numCache>
                <c:formatCode>General</c:formatCode>
                <c:ptCount val="2"/>
                <c:pt idx="0" formatCode="0.0_ ">
                  <c:v>22.7</c:v>
                </c:pt>
                <c:pt idx="1" formatCode="0.0_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72-4ACD-B35C-2198BA00F914}"/>
            </c:ext>
          </c:extLst>
        </c:ser>
        <c:ser>
          <c:idx val="5"/>
          <c:order val="5"/>
          <c:tx>
            <c:strRef>
              <c:f>③無職世帯!$J$11</c:f>
              <c:strCache>
                <c:ptCount val="1"/>
                <c:pt idx="0">
                  <c:v>外食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433090024330945E-3"/>
                  <c:y val="3.18883856285072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sz="800" baseline="0">
                        <a:solidFill>
                          <a:sysClr val="windowText" lastClr="000000"/>
                        </a:solidFill>
                      </a:rPr>
                      <a:t>2.6</a:t>
                    </a:r>
                    <a:r>
                      <a:rPr lang="ja-JP" altLang="en-US" sz="800" baseline="0">
                        <a:solidFill>
                          <a:sysClr val="windowText" lastClr="000000"/>
                        </a:solidFill>
                      </a:rPr>
                      <a:t>％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508515815085161E-2"/>
                      <c:h val="7.168923387211940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CE7E-4D6F-A9A7-D41D670B0D5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8472-4ACD-B35C-2198BA00F914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③無職世帯!$K$11:$M$11</c15:sqref>
                  </c15:fullRef>
                </c:ext>
              </c:extLst>
              <c:f>(③無職世帯!$K$11,③無職世帯!$M$11)</c:f>
              <c:numCache>
                <c:formatCode>General</c:formatCode>
                <c:ptCount val="2"/>
                <c:pt idx="0" formatCode="0.0_ ">
                  <c:v>2.2000000000000002</c:v>
                </c:pt>
                <c:pt idx="1" formatCode="0.0_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72-4ACD-B35C-2198BA00F914}"/>
            </c:ext>
          </c:extLst>
        </c:ser>
        <c:ser>
          <c:idx val="6"/>
          <c:order val="6"/>
          <c:tx>
            <c:strRef>
              <c:f>③無職世帯!$J$12</c:f>
              <c:strCache>
                <c:ptCount val="1"/>
                <c:pt idx="0">
                  <c:v>住居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472-4ACD-B35C-2198BA00F91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8472-4ACD-B35C-2198BA00F9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1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③無職世帯!$K$12:$M$12</c15:sqref>
                  </c15:fullRef>
                </c:ext>
              </c:extLst>
              <c:f>(③無職世帯!$K$12,③無職世帯!$M$12)</c:f>
              <c:numCache>
                <c:formatCode>General</c:formatCode>
                <c:ptCount val="2"/>
                <c:pt idx="0" formatCode="0.0_ ">
                  <c:v>3.8</c:v>
                </c:pt>
                <c:pt idx="1" formatCode="0.0_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72-4ACD-B35C-2198BA00F914}"/>
            </c:ext>
          </c:extLst>
        </c:ser>
        <c:ser>
          <c:idx val="7"/>
          <c:order val="7"/>
          <c:tx>
            <c:strRef>
              <c:f>③無職世帯!$J$13</c:f>
              <c:strCache>
                <c:ptCount val="1"/>
                <c:pt idx="0">
                  <c:v>光熱・水道</c:v>
                </c:pt>
              </c:strCache>
            </c:strRef>
          </c:tx>
          <c:spPr>
            <a:pattFill prst="narVer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altLang="ja-JP" sz="800" baseline="0"/>
                      <a:t>8.8</a:t>
                    </a:r>
                    <a:r>
                      <a:rPr lang="ja-JP" altLang="en-US" sz="800" baseline="0"/>
                      <a:t>％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E7E-4D6F-A9A7-D41D670B0D5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8472-4ACD-B35C-2198BA00F914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③無職世帯!$K$13:$M$13</c15:sqref>
                  </c15:fullRef>
                </c:ext>
              </c:extLst>
              <c:f>(③無職世帯!$K$13,③無職世帯!$M$13)</c:f>
              <c:numCache>
                <c:formatCode>General</c:formatCode>
                <c:ptCount val="2"/>
                <c:pt idx="0" formatCode="0.0_ ">
                  <c:v>7.2</c:v>
                </c:pt>
                <c:pt idx="1" formatCode="0.0_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472-4ACD-B35C-2198BA00F914}"/>
            </c:ext>
          </c:extLst>
        </c:ser>
        <c:ser>
          <c:idx val="8"/>
          <c:order val="8"/>
          <c:tx>
            <c:strRef>
              <c:f>③無職世帯!$J$14</c:f>
              <c:strCache>
                <c:ptCount val="1"/>
                <c:pt idx="0">
                  <c:v>家具・家事用品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472-4ACD-B35C-2198BA00F91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472-4ACD-B35C-2198BA00F914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1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③無職世帯!$K$14:$M$14</c15:sqref>
                  </c15:fullRef>
                </c:ext>
              </c:extLst>
              <c:f>(③無職世帯!$K$14,③無職世帯!$M$14)</c:f>
              <c:numCache>
                <c:formatCode>General</c:formatCode>
                <c:ptCount val="2"/>
                <c:pt idx="0" formatCode="0.0_ ">
                  <c:v>3.8</c:v>
                </c:pt>
                <c:pt idx="1" formatCode="0.0_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472-4ACD-B35C-2198BA00F914}"/>
            </c:ext>
          </c:extLst>
        </c:ser>
        <c:ser>
          <c:idx val="9"/>
          <c:order val="9"/>
          <c:tx>
            <c:strRef>
              <c:f>③無職世帯!$J$15</c:f>
              <c:strCache>
                <c:ptCount val="1"/>
                <c:pt idx="0">
                  <c:v>被服及び履物</c:v>
                </c:pt>
              </c:strCache>
            </c:strRef>
          </c:tx>
          <c:spPr>
            <a:pattFill prst="smGrid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472-4ACD-B35C-2198BA00F91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472-4ACD-B35C-2198BA00F914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1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③無職世帯!$K$15:$M$15</c15:sqref>
                  </c15:fullRef>
                </c:ext>
              </c:extLst>
              <c:f>(③無職世帯!$K$15,③無職世帯!$M$15)</c:f>
              <c:numCache>
                <c:formatCode>General</c:formatCode>
                <c:ptCount val="2"/>
                <c:pt idx="0" formatCode="0.0_ ">
                  <c:v>2.4</c:v>
                </c:pt>
                <c:pt idx="1" formatCode="0.0_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472-4ACD-B35C-2198BA00F914}"/>
            </c:ext>
          </c:extLst>
        </c:ser>
        <c:ser>
          <c:idx val="10"/>
          <c:order val="10"/>
          <c:tx>
            <c:strRef>
              <c:f>③無職世帯!$J$16</c:f>
              <c:strCache>
                <c:ptCount val="1"/>
                <c:pt idx="0">
                  <c:v>保健医療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altLang="ja-JP" sz="800" baseline="0"/>
                      <a:t>5.9</a:t>
                    </a:r>
                    <a:r>
                      <a:rPr lang="ja-JP" altLang="en-US" sz="800" baseline="0"/>
                      <a:t>％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E7E-4D6F-A9A7-D41D670B0D5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472-4ACD-B35C-2198BA00F914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③無職世帯!$K$16:$M$16</c15:sqref>
                  </c15:fullRef>
                </c:ext>
              </c:extLst>
              <c:f>(③無職世帯!$K$16,③無職世帯!$M$16)</c:f>
              <c:numCache>
                <c:formatCode>General</c:formatCode>
                <c:ptCount val="2"/>
                <c:pt idx="0" formatCode="0.0_ ">
                  <c:v>4.9000000000000004</c:v>
                </c:pt>
                <c:pt idx="1" formatCode="0.0_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472-4ACD-B35C-2198BA00F914}"/>
            </c:ext>
          </c:extLst>
        </c:ser>
        <c:ser>
          <c:idx val="11"/>
          <c:order val="11"/>
          <c:tx>
            <c:strRef>
              <c:f>③無職世帯!$J$17</c:f>
              <c:strCache>
                <c:ptCount val="1"/>
                <c:pt idx="0">
                  <c:v>交通・通信</c:v>
                </c:pt>
              </c:strCache>
            </c:strRef>
          </c:tx>
          <c:spPr>
            <a:pattFill prst="solidDmnd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lgCheck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E7E-4D6F-A9A7-D41D670B0D59}"/>
              </c:ext>
            </c:extLst>
          </c:dPt>
          <c:dLbls>
            <c:dLbl>
              <c:idx val="0"/>
              <c:layout>
                <c:manualLayout>
                  <c:x val="0"/>
                  <c:y val="-3.986048203563408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 baseline="0"/>
                      <a:t>10.7</a:t>
                    </a:r>
                    <a:r>
                      <a:rPr lang="ja-JP" altLang="en-US" sz="800" baseline="0"/>
                      <a:t>％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E7E-4D6F-A9A7-D41D670B0D5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472-4ACD-B35C-2198BA00F914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③無職世帯!$K$17:$M$17</c15:sqref>
                  </c15:fullRef>
                </c:ext>
              </c:extLst>
              <c:f>(③無職世帯!$K$17,③無職世帯!$M$17)</c:f>
              <c:numCache>
                <c:formatCode>General</c:formatCode>
                <c:ptCount val="2"/>
                <c:pt idx="0" formatCode="0.0_ ">
                  <c:v>8.8000000000000007</c:v>
                </c:pt>
                <c:pt idx="1" formatCode="0.0_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472-4ACD-B35C-2198BA00F914}"/>
            </c:ext>
          </c:extLst>
        </c:ser>
        <c:ser>
          <c:idx val="12"/>
          <c:order val="12"/>
          <c:tx>
            <c:strRef>
              <c:f>③無職世帯!$J$18</c:f>
              <c:strCache>
                <c:ptCount val="1"/>
                <c:pt idx="0">
                  <c:v>教育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1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③無職世帯!$K$18:$M$18</c15:sqref>
                  </c15:fullRef>
                </c:ext>
              </c:extLst>
              <c:f>(③無職世帯!$K$18,③無職世帯!$M$18)</c:f>
              <c:numCache>
                <c:formatCode>General</c:formatCode>
                <c:ptCount val="2"/>
                <c:pt idx="0" formatCode="0.0_ ">
                  <c:v>0</c:v>
                </c:pt>
                <c:pt idx="1" formatCode="0.0_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472-4ACD-B35C-2198BA00F914}"/>
            </c:ext>
          </c:extLst>
        </c:ser>
        <c:ser>
          <c:idx val="13"/>
          <c:order val="13"/>
          <c:tx>
            <c:strRef>
              <c:f>③無職世帯!$J$19</c:f>
              <c:strCache>
                <c:ptCount val="1"/>
                <c:pt idx="0">
                  <c:v>教養娯楽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E7E-4D6F-A9A7-D41D670B0D59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altLang="ja-JP" sz="800" baseline="0"/>
                      <a:t>9.0</a:t>
                    </a:r>
                    <a:r>
                      <a:rPr lang="ja-JP" altLang="en-US" sz="800" baseline="0"/>
                      <a:t>％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E7E-4D6F-A9A7-D41D670B0D5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472-4ACD-B35C-2198BA00F914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③無職世帯!$K$19:$M$19</c15:sqref>
                  </c15:fullRef>
                </c:ext>
              </c:extLst>
              <c:f>(③無職世帯!$K$19,③無職世帯!$M$19)</c:f>
              <c:numCache>
                <c:formatCode>General</c:formatCode>
                <c:ptCount val="2"/>
                <c:pt idx="0" formatCode="0.0_ ">
                  <c:v>7.4</c:v>
                </c:pt>
                <c:pt idx="1" formatCode="0.0_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472-4ACD-B35C-2198BA00F914}"/>
            </c:ext>
          </c:extLst>
        </c:ser>
        <c:ser>
          <c:idx val="14"/>
          <c:order val="14"/>
          <c:tx>
            <c:strRef>
              <c:f>③無職世帯!$J$20</c:f>
              <c:strCache>
                <c:ptCount val="1"/>
                <c:pt idx="0">
                  <c:v>その他の消費支出
（交際費を除く）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altLang="ja-JP" sz="800" baseline="0"/>
                      <a:t>19.0</a:t>
                    </a:r>
                    <a:r>
                      <a:rPr lang="ja-JP" altLang="en-US" sz="800" baseline="0"/>
                      <a:t>％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E7E-4D6F-A9A7-D41D670B0D5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472-4ACD-B35C-2198BA00F914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③無職世帯!$K$20:$M$20</c15:sqref>
                  </c15:fullRef>
                </c:ext>
              </c:extLst>
              <c:f>(③無職世帯!$K$20,③無職世帯!$M$20)</c:f>
              <c:numCache>
                <c:formatCode>General</c:formatCode>
                <c:ptCount val="2"/>
                <c:pt idx="0" formatCode="0.0_ ">
                  <c:v>15.6</c:v>
                </c:pt>
                <c:pt idx="1" formatCode="0.0_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472-4ACD-B35C-2198BA00F914}"/>
            </c:ext>
          </c:extLst>
        </c:ser>
        <c:ser>
          <c:idx val="15"/>
          <c:order val="15"/>
          <c:tx>
            <c:strRef>
              <c:f>③無職世帯!$J$21</c:f>
              <c:strCache>
                <c:ptCount val="1"/>
                <c:pt idx="0">
                  <c:v>交際費</c:v>
                </c:pt>
              </c:strCache>
            </c:strRef>
          </c:tx>
          <c:spPr>
            <a:pattFill prst="pct8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439565058205717E-3"/>
                  <c:y val="5.973039152319101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 baseline="0"/>
                      <a:t>3.9</a:t>
                    </a:r>
                    <a:r>
                      <a:rPr lang="ja-JP" altLang="en-US" sz="800" baseline="0"/>
                      <a:t>％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E7E-4D6F-A9A7-D41D670B0D5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472-4ACD-B35C-2198BA00F914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③無職世帯!$K$21:$M$21</c15:sqref>
                  </c15:fullRef>
                </c:ext>
              </c:extLst>
              <c:f>(③無職世帯!$K$21,③無職世帯!$M$21)</c:f>
              <c:numCache>
                <c:formatCode>General</c:formatCode>
                <c:ptCount val="2"/>
                <c:pt idx="0" formatCode="0.0_ ">
                  <c:v>3.2</c:v>
                </c:pt>
                <c:pt idx="1" formatCode="0.0_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472-4ACD-B35C-2198BA00F914}"/>
            </c:ext>
          </c:extLst>
        </c:ser>
        <c:ser>
          <c:idx val="16"/>
          <c:order val="16"/>
          <c:tx>
            <c:strRef>
              <c:f>③無職世帯!$J$22</c:f>
              <c:strCache>
                <c:ptCount val="1"/>
                <c:pt idx="0">
                  <c:v>黒字</c:v>
                </c:pt>
              </c:strCache>
            </c:strRef>
          </c:tx>
          <c:spPr>
            <a:pattFill prst="wd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4330339391524318E-3"/>
                  <c:y val="-4.7651991568544202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800" baseline="0"/>
                      <a:t>黒字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E7E-4D6F-A9A7-D41D670B0D5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472-4ACD-B35C-2198BA00F914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③無職世帯!$K$22:$M$22</c15:sqref>
                  </c15:fullRef>
                </c:ext>
              </c:extLst>
              <c:f>(③無職世帯!$K$22,③無職世帯!$M$22)</c:f>
              <c:numCache>
                <c:formatCode>General</c:formatCode>
                <c:ptCount val="2"/>
                <c:pt idx="0" formatCode="0.0_ ">
                  <c:v>6.2</c:v>
                </c:pt>
                <c:pt idx="1" formatCode="0.0_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472-4ACD-B35C-2198BA00F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51259016"/>
        <c:axId val="5512593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③無職世帯!$J$6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ullRef>
                          <c15:sqref>③無職世帯!$K$6:$M$6</c15:sqref>
                        </c15:fullRef>
                        <c15:formulaRef>
                          <c15:sqref>(③無職世帯!$K$6,③無職世帯!$M$6)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472-4ACD-B35C-2198BA00F914}"/>
                  </c:ext>
                </c:extLst>
              </c15:ser>
            </c15:filteredBarSeries>
          </c:ext>
        </c:extLst>
      </c:barChart>
      <c:catAx>
        <c:axId val="5512590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51259344"/>
        <c:crosses val="autoZero"/>
        <c:auto val="1"/>
        <c:lblAlgn val="ctr"/>
        <c:lblOffset val="100"/>
        <c:noMultiLvlLbl val="0"/>
      </c:catAx>
      <c:valAx>
        <c:axId val="551259344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551259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180975</xdr:colOff>
      <xdr:row>0</xdr:row>
      <xdr:rowOff>80961</xdr:rowOff>
    </xdr:from>
    <xdr:to>
      <xdr:col>22</xdr:col>
      <xdr:colOff>352425</xdr:colOff>
      <xdr:row>19</xdr:row>
      <xdr:rowOff>269875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57150</xdr:colOff>
      <xdr:row>16</xdr:row>
      <xdr:rowOff>57148</xdr:rowOff>
    </xdr:from>
    <xdr:to>
      <xdr:col>15</xdr:col>
      <xdr:colOff>352425</xdr:colOff>
      <xdr:row>19</xdr:row>
      <xdr:rowOff>28575</xdr:rowOff>
    </xdr:to>
    <xdr:sp macro="" textlink="">
      <xdr:nvSpPr>
        <xdr:cNvPr id="3" name="テキスト ボックス 2"/>
        <xdr:cNvSpPr txBox="1"/>
      </xdr:nvSpPr>
      <xdr:spPr>
        <a:xfrm>
          <a:off x="11391900" y="2800348"/>
          <a:ext cx="981075" cy="5429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食料</a:t>
          </a:r>
          <a:endParaRPr kumimoji="1" lang="en-US" altLang="ja-JP" sz="900"/>
        </a:p>
        <a:p>
          <a:pPr algn="ctr"/>
          <a:r>
            <a:rPr kumimoji="1" lang="ja-JP" altLang="en-US" sz="900"/>
            <a:t>（外食を除く</a:t>
          </a:r>
          <a:r>
            <a:rPr kumimoji="1" lang="ja-JP" altLang="en-US" sz="1100"/>
            <a:t>）</a:t>
          </a:r>
        </a:p>
      </xdr:txBody>
    </xdr:sp>
    <xdr:clientData/>
  </xdr:twoCellAnchor>
  <xdr:twoCellAnchor>
    <xdr:from>
      <xdr:col>15</xdr:col>
      <xdr:colOff>419100</xdr:colOff>
      <xdr:row>16</xdr:row>
      <xdr:rowOff>85725</xdr:rowOff>
    </xdr:from>
    <xdr:to>
      <xdr:col>16</xdr:col>
      <xdr:colOff>333375</xdr:colOff>
      <xdr:row>17</xdr:row>
      <xdr:rowOff>123825</xdr:rowOff>
    </xdr:to>
    <xdr:sp macro="" textlink="">
      <xdr:nvSpPr>
        <xdr:cNvPr id="4" name="テキスト ボックス 3"/>
        <xdr:cNvSpPr txBox="1"/>
      </xdr:nvSpPr>
      <xdr:spPr>
        <a:xfrm>
          <a:off x="12439650" y="2828925"/>
          <a:ext cx="6000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外食</a:t>
          </a:r>
        </a:p>
      </xdr:txBody>
    </xdr:sp>
    <xdr:clientData/>
  </xdr:twoCellAnchor>
  <xdr:twoCellAnchor>
    <xdr:from>
      <xdr:col>16</xdr:col>
      <xdr:colOff>66676</xdr:colOff>
      <xdr:row>16</xdr:row>
      <xdr:rowOff>95250</xdr:rowOff>
    </xdr:from>
    <xdr:to>
      <xdr:col>16</xdr:col>
      <xdr:colOff>561976</xdr:colOff>
      <xdr:row>17</xdr:row>
      <xdr:rowOff>76200</xdr:rowOff>
    </xdr:to>
    <xdr:sp macro="" textlink="">
      <xdr:nvSpPr>
        <xdr:cNvPr id="5" name="テキスト ボックス 4"/>
        <xdr:cNvSpPr txBox="1"/>
      </xdr:nvSpPr>
      <xdr:spPr>
        <a:xfrm>
          <a:off x="12773026" y="2838450"/>
          <a:ext cx="49530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住居</a:t>
          </a:r>
        </a:p>
      </xdr:txBody>
    </xdr:sp>
    <xdr:clientData/>
  </xdr:twoCellAnchor>
  <xdr:twoCellAnchor>
    <xdr:from>
      <xdr:col>16</xdr:col>
      <xdr:colOff>247650</xdr:colOff>
      <xdr:row>17</xdr:row>
      <xdr:rowOff>0</xdr:rowOff>
    </xdr:from>
    <xdr:to>
      <xdr:col>17</xdr:col>
      <xdr:colOff>447675</xdr:colOff>
      <xdr:row>18</xdr:row>
      <xdr:rowOff>28575</xdr:rowOff>
    </xdr:to>
    <xdr:sp macro="" textlink="">
      <xdr:nvSpPr>
        <xdr:cNvPr id="6" name="テキスト ボックス 5"/>
        <xdr:cNvSpPr txBox="1"/>
      </xdr:nvSpPr>
      <xdr:spPr>
        <a:xfrm>
          <a:off x="12268200" y="2971800"/>
          <a:ext cx="8858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光熱・水道</a:t>
          </a:r>
        </a:p>
      </xdr:txBody>
    </xdr:sp>
    <xdr:clientData/>
  </xdr:twoCellAnchor>
  <xdr:twoCellAnchor>
    <xdr:from>
      <xdr:col>16</xdr:col>
      <xdr:colOff>590550</xdr:colOff>
      <xdr:row>18</xdr:row>
      <xdr:rowOff>47626</xdr:rowOff>
    </xdr:from>
    <xdr:to>
      <xdr:col>18</xdr:col>
      <xdr:colOff>200025</xdr:colOff>
      <xdr:row>19</xdr:row>
      <xdr:rowOff>133350</xdr:rowOff>
    </xdr:to>
    <xdr:sp macro="" textlink="">
      <xdr:nvSpPr>
        <xdr:cNvPr id="7" name="テキスト ボックス 6"/>
        <xdr:cNvSpPr txBox="1"/>
      </xdr:nvSpPr>
      <xdr:spPr>
        <a:xfrm>
          <a:off x="12611100" y="3190876"/>
          <a:ext cx="981075" cy="2571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家具・家事用品</a:t>
          </a:r>
        </a:p>
      </xdr:txBody>
    </xdr:sp>
    <xdr:clientData/>
  </xdr:twoCellAnchor>
  <xdr:twoCellAnchor>
    <xdr:from>
      <xdr:col>17</xdr:col>
      <xdr:colOff>276225</xdr:colOff>
      <xdr:row>17</xdr:row>
      <xdr:rowOff>0</xdr:rowOff>
    </xdr:from>
    <xdr:to>
      <xdr:col>18</xdr:col>
      <xdr:colOff>495300</xdr:colOff>
      <xdr:row>18</xdr:row>
      <xdr:rowOff>9525</xdr:rowOff>
    </xdr:to>
    <xdr:sp macro="" textlink="">
      <xdr:nvSpPr>
        <xdr:cNvPr id="8" name="テキスト ボックス 7"/>
        <xdr:cNvSpPr txBox="1"/>
      </xdr:nvSpPr>
      <xdr:spPr>
        <a:xfrm>
          <a:off x="13668375" y="2971800"/>
          <a:ext cx="9048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被服・履物</a:t>
          </a:r>
        </a:p>
      </xdr:txBody>
    </xdr:sp>
    <xdr:clientData/>
  </xdr:twoCellAnchor>
  <xdr:twoCellAnchor>
    <xdr:from>
      <xdr:col>17</xdr:col>
      <xdr:colOff>533400</xdr:colOff>
      <xdr:row>16</xdr:row>
      <xdr:rowOff>57150</xdr:rowOff>
    </xdr:from>
    <xdr:to>
      <xdr:col>18</xdr:col>
      <xdr:colOff>666750</xdr:colOff>
      <xdr:row>17</xdr:row>
      <xdr:rowOff>19050</xdr:rowOff>
    </xdr:to>
    <xdr:sp macro="" textlink="">
      <xdr:nvSpPr>
        <xdr:cNvPr id="9" name="テキスト ボックス 8"/>
        <xdr:cNvSpPr txBox="1"/>
      </xdr:nvSpPr>
      <xdr:spPr>
        <a:xfrm>
          <a:off x="13925550" y="2800350"/>
          <a:ext cx="8191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保健医療</a:t>
          </a:r>
        </a:p>
      </xdr:txBody>
    </xdr:sp>
    <xdr:clientData/>
  </xdr:twoCellAnchor>
  <xdr:twoCellAnchor>
    <xdr:from>
      <xdr:col>18</xdr:col>
      <xdr:colOff>276225</xdr:colOff>
      <xdr:row>16</xdr:row>
      <xdr:rowOff>228599</xdr:rowOff>
    </xdr:from>
    <xdr:to>
      <xdr:col>19</xdr:col>
      <xdr:colOff>571500</xdr:colOff>
      <xdr:row>18</xdr:row>
      <xdr:rowOff>161924</xdr:rowOff>
    </xdr:to>
    <xdr:sp macro="" textlink="">
      <xdr:nvSpPr>
        <xdr:cNvPr id="10" name="テキスト ボックス 9"/>
        <xdr:cNvSpPr txBox="1"/>
      </xdr:nvSpPr>
      <xdr:spPr>
        <a:xfrm>
          <a:off x="14354175" y="2971799"/>
          <a:ext cx="98107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交通・通信</a:t>
          </a:r>
        </a:p>
      </xdr:txBody>
    </xdr:sp>
    <xdr:clientData/>
  </xdr:twoCellAnchor>
  <xdr:twoCellAnchor>
    <xdr:from>
      <xdr:col>19</xdr:col>
      <xdr:colOff>104775</xdr:colOff>
      <xdr:row>16</xdr:row>
      <xdr:rowOff>104775</xdr:rowOff>
    </xdr:from>
    <xdr:to>
      <xdr:col>20</xdr:col>
      <xdr:colOff>0</xdr:colOff>
      <xdr:row>17</xdr:row>
      <xdr:rowOff>38100</xdr:rowOff>
    </xdr:to>
    <xdr:sp macro="" textlink="">
      <xdr:nvSpPr>
        <xdr:cNvPr id="11" name="テキスト ボックス 10"/>
        <xdr:cNvSpPr txBox="1"/>
      </xdr:nvSpPr>
      <xdr:spPr>
        <a:xfrm>
          <a:off x="14868525" y="2847975"/>
          <a:ext cx="58102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教育</a:t>
          </a:r>
        </a:p>
      </xdr:txBody>
    </xdr:sp>
    <xdr:clientData/>
  </xdr:twoCellAnchor>
  <xdr:twoCellAnchor>
    <xdr:from>
      <xdr:col>19</xdr:col>
      <xdr:colOff>381000</xdr:colOff>
      <xdr:row>16</xdr:row>
      <xdr:rowOff>180975</xdr:rowOff>
    </xdr:from>
    <xdr:to>
      <xdr:col>20</xdr:col>
      <xdr:colOff>647700</xdr:colOff>
      <xdr:row>18</xdr:row>
      <xdr:rowOff>38100</xdr:rowOff>
    </xdr:to>
    <xdr:sp macro="" textlink="">
      <xdr:nvSpPr>
        <xdr:cNvPr id="12" name="テキスト ボックス 11"/>
        <xdr:cNvSpPr txBox="1"/>
      </xdr:nvSpPr>
      <xdr:spPr>
        <a:xfrm>
          <a:off x="15144750" y="2924175"/>
          <a:ext cx="9525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教養娯楽</a:t>
          </a:r>
        </a:p>
      </xdr:txBody>
    </xdr:sp>
    <xdr:clientData/>
  </xdr:twoCellAnchor>
  <xdr:twoCellAnchor>
    <xdr:from>
      <xdr:col>20</xdr:col>
      <xdr:colOff>114301</xdr:colOff>
      <xdr:row>15</xdr:row>
      <xdr:rowOff>142875</xdr:rowOff>
    </xdr:from>
    <xdr:to>
      <xdr:col>21</xdr:col>
      <xdr:colOff>552451</xdr:colOff>
      <xdr:row>18</xdr:row>
      <xdr:rowOff>47625</xdr:rowOff>
    </xdr:to>
    <xdr:sp macro="" textlink="">
      <xdr:nvSpPr>
        <xdr:cNvPr id="13" name="テキスト ボックス 12"/>
        <xdr:cNvSpPr txBox="1"/>
      </xdr:nvSpPr>
      <xdr:spPr>
        <a:xfrm>
          <a:off x="15563851" y="2714625"/>
          <a:ext cx="112395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その他の消費支出</a:t>
          </a:r>
          <a:endParaRPr kumimoji="1" lang="en-US" altLang="ja-JP" sz="900"/>
        </a:p>
        <a:p>
          <a:pPr algn="ctr"/>
          <a:r>
            <a:rPr kumimoji="1" lang="ja-JP" altLang="en-US" sz="900"/>
            <a:t>（交際費を除く）</a:t>
          </a:r>
        </a:p>
      </xdr:txBody>
    </xdr:sp>
    <xdr:clientData/>
  </xdr:twoCellAnchor>
  <xdr:twoCellAnchor>
    <xdr:from>
      <xdr:col>21</xdr:col>
      <xdr:colOff>276226</xdr:colOff>
      <xdr:row>17</xdr:row>
      <xdr:rowOff>19049</xdr:rowOff>
    </xdr:from>
    <xdr:to>
      <xdr:col>22</xdr:col>
      <xdr:colOff>257176</xdr:colOff>
      <xdr:row>18</xdr:row>
      <xdr:rowOff>85724</xdr:rowOff>
    </xdr:to>
    <xdr:sp macro="" textlink="">
      <xdr:nvSpPr>
        <xdr:cNvPr id="14" name="テキスト ボックス 13"/>
        <xdr:cNvSpPr txBox="1"/>
      </xdr:nvSpPr>
      <xdr:spPr>
        <a:xfrm>
          <a:off x="15725776" y="3105149"/>
          <a:ext cx="6667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交際費</a:t>
          </a:r>
        </a:p>
      </xdr:txBody>
    </xdr:sp>
    <xdr:clientData/>
  </xdr:twoCellAnchor>
  <xdr:twoCellAnchor>
    <xdr:from>
      <xdr:col>14</xdr:col>
      <xdr:colOff>676275</xdr:colOff>
      <xdr:row>15</xdr:row>
      <xdr:rowOff>47625</xdr:rowOff>
    </xdr:from>
    <xdr:to>
      <xdr:col>15</xdr:col>
      <xdr:colOff>19050</xdr:colOff>
      <xdr:row>16</xdr:row>
      <xdr:rowOff>95250</xdr:rowOff>
    </xdr:to>
    <xdr:cxnSp macro="">
      <xdr:nvCxnSpPr>
        <xdr:cNvPr id="16" name="直線矢印コネクタ 15"/>
        <xdr:cNvCxnSpPr/>
      </xdr:nvCxnSpPr>
      <xdr:spPr>
        <a:xfrm flipV="1">
          <a:off x="11325225" y="2619375"/>
          <a:ext cx="28575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33338</xdr:colOff>
      <xdr:row>15</xdr:row>
      <xdr:rowOff>85725</xdr:rowOff>
    </xdr:from>
    <xdr:to>
      <xdr:col>16</xdr:col>
      <xdr:colOff>47625</xdr:colOff>
      <xdr:row>16</xdr:row>
      <xdr:rowOff>85725</xdr:rowOff>
    </xdr:to>
    <xdr:cxnSp macro="">
      <xdr:nvCxnSpPr>
        <xdr:cNvPr id="18" name="直線矢印コネクタ 17"/>
        <xdr:cNvCxnSpPr>
          <a:stCxn id="4" idx="0"/>
        </xdr:cNvCxnSpPr>
      </xdr:nvCxnSpPr>
      <xdr:spPr>
        <a:xfrm flipV="1">
          <a:off x="12739688" y="2657475"/>
          <a:ext cx="14287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314325</xdr:colOff>
      <xdr:row>15</xdr:row>
      <xdr:rowOff>66675</xdr:rowOff>
    </xdr:from>
    <xdr:to>
      <xdr:col>16</xdr:col>
      <xdr:colOff>314326</xdr:colOff>
      <xdr:row>16</xdr:row>
      <xdr:rowOff>95250</xdr:rowOff>
    </xdr:to>
    <xdr:cxnSp macro="">
      <xdr:nvCxnSpPr>
        <xdr:cNvPr id="21" name="直線矢印コネクタ 20"/>
        <xdr:cNvCxnSpPr>
          <a:stCxn id="5" idx="0"/>
        </xdr:cNvCxnSpPr>
      </xdr:nvCxnSpPr>
      <xdr:spPr>
        <a:xfrm flipH="1" flipV="1">
          <a:off x="13020675" y="2638425"/>
          <a:ext cx="1" cy="2000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571500</xdr:colOff>
      <xdr:row>15</xdr:row>
      <xdr:rowOff>57151</xdr:rowOff>
    </xdr:from>
    <xdr:to>
      <xdr:col>16</xdr:col>
      <xdr:colOff>619125</xdr:colOff>
      <xdr:row>16</xdr:row>
      <xdr:rowOff>219075</xdr:rowOff>
    </xdr:to>
    <xdr:cxnSp macro="">
      <xdr:nvCxnSpPr>
        <xdr:cNvPr id="23" name="直線矢印コネクタ 22"/>
        <xdr:cNvCxnSpPr/>
      </xdr:nvCxnSpPr>
      <xdr:spPr>
        <a:xfrm flipV="1">
          <a:off x="13277850" y="2628901"/>
          <a:ext cx="47625" cy="3333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266700</xdr:colOff>
      <xdr:row>15</xdr:row>
      <xdr:rowOff>76200</xdr:rowOff>
    </xdr:from>
    <xdr:to>
      <xdr:col>17</xdr:col>
      <xdr:colOff>276225</xdr:colOff>
      <xdr:row>18</xdr:row>
      <xdr:rowOff>66676</xdr:rowOff>
    </xdr:to>
    <xdr:cxnSp macro="">
      <xdr:nvCxnSpPr>
        <xdr:cNvPr id="25" name="直線矢印コネクタ 24"/>
        <xdr:cNvCxnSpPr/>
      </xdr:nvCxnSpPr>
      <xdr:spPr>
        <a:xfrm flipV="1">
          <a:off x="13658850" y="2647950"/>
          <a:ext cx="9525" cy="56197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447675</xdr:colOff>
      <xdr:row>15</xdr:row>
      <xdr:rowOff>66675</xdr:rowOff>
    </xdr:from>
    <xdr:to>
      <xdr:col>17</xdr:col>
      <xdr:colOff>457200</xdr:colOff>
      <xdr:row>16</xdr:row>
      <xdr:rowOff>219076</xdr:rowOff>
    </xdr:to>
    <xdr:cxnSp macro="">
      <xdr:nvCxnSpPr>
        <xdr:cNvPr id="28" name="直線矢印コネクタ 27"/>
        <xdr:cNvCxnSpPr/>
      </xdr:nvCxnSpPr>
      <xdr:spPr>
        <a:xfrm flipV="1">
          <a:off x="13839825" y="2638425"/>
          <a:ext cx="9525" cy="32385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666750</xdr:colOff>
      <xdr:row>15</xdr:row>
      <xdr:rowOff>95250</xdr:rowOff>
    </xdr:from>
    <xdr:to>
      <xdr:col>18</xdr:col>
      <xdr:colOff>0</xdr:colOff>
      <xdr:row>16</xdr:row>
      <xdr:rowOff>95251</xdr:rowOff>
    </xdr:to>
    <xdr:cxnSp macro="">
      <xdr:nvCxnSpPr>
        <xdr:cNvPr id="31" name="直線矢印コネクタ 30"/>
        <xdr:cNvCxnSpPr/>
      </xdr:nvCxnSpPr>
      <xdr:spPr>
        <a:xfrm flipV="1">
          <a:off x="14058900" y="2667000"/>
          <a:ext cx="19050" cy="17145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561976</xdr:colOff>
      <xdr:row>15</xdr:row>
      <xdr:rowOff>95250</xdr:rowOff>
    </xdr:from>
    <xdr:to>
      <xdr:col>18</xdr:col>
      <xdr:colOff>571500</xdr:colOff>
      <xdr:row>17</xdr:row>
      <xdr:rowOff>9525</xdr:rowOff>
    </xdr:to>
    <xdr:cxnSp macro="">
      <xdr:nvCxnSpPr>
        <xdr:cNvPr id="33" name="直線矢印コネクタ 32"/>
        <xdr:cNvCxnSpPr/>
      </xdr:nvCxnSpPr>
      <xdr:spPr>
        <a:xfrm flipH="1" flipV="1">
          <a:off x="14639926" y="2667000"/>
          <a:ext cx="9524" cy="3143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304800</xdr:colOff>
      <xdr:row>15</xdr:row>
      <xdr:rowOff>95252</xdr:rowOff>
    </xdr:from>
    <xdr:to>
      <xdr:col>19</xdr:col>
      <xdr:colOff>323850</xdr:colOff>
      <xdr:row>16</xdr:row>
      <xdr:rowOff>85725</xdr:rowOff>
    </xdr:to>
    <xdr:cxnSp macro="">
      <xdr:nvCxnSpPr>
        <xdr:cNvPr id="35" name="直線矢印コネクタ 34"/>
        <xdr:cNvCxnSpPr/>
      </xdr:nvCxnSpPr>
      <xdr:spPr>
        <a:xfrm flipH="1" flipV="1">
          <a:off x="15068550" y="2667002"/>
          <a:ext cx="19050" cy="16192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676275</xdr:colOff>
      <xdr:row>15</xdr:row>
      <xdr:rowOff>95250</xdr:rowOff>
    </xdr:from>
    <xdr:to>
      <xdr:col>20</xdr:col>
      <xdr:colOff>0</xdr:colOff>
      <xdr:row>16</xdr:row>
      <xdr:rowOff>185738</xdr:rowOff>
    </xdr:to>
    <xdr:cxnSp macro="">
      <xdr:nvCxnSpPr>
        <xdr:cNvPr id="37" name="直線矢印コネクタ 36"/>
        <xdr:cNvCxnSpPr>
          <a:stCxn id="11" idx="3"/>
        </xdr:cNvCxnSpPr>
      </xdr:nvCxnSpPr>
      <xdr:spPr>
        <a:xfrm flipH="1" flipV="1">
          <a:off x="15440025" y="2667000"/>
          <a:ext cx="9525" cy="26193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180975</xdr:colOff>
      <xdr:row>15</xdr:row>
      <xdr:rowOff>76200</xdr:rowOff>
    </xdr:from>
    <xdr:to>
      <xdr:col>21</xdr:col>
      <xdr:colOff>190501</xdr:colOff>
      <xdr:row>16</xdr:row>
      <xdr:rowOff>95251</xdr:rowOff>
    </xdr:to>
    <xdr:cxnSp macro="">
      <xdr:nvCxnSpPr>
        <xdr:cNvPr id="40" name="直線矢印コネクタ 39"/>
        <xdr:cNvCxnSpPr/>
      </xdr:nvCxnSpPr>
      <xdr:spPr>
        <a:xfrm flipH="1" flipV="1">
          <a:off x="16316325" y="2647950"/>
          <a:ext cx="9526" cy="19050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561976</xdr:colOff>
      <xdr:row>15</xdr:row>
      <xdr:rowOff>114300</xdr:rowOff>
    </xdr:from>
    <xdr:to>
      <xdr:col>21</xdr:col>
      <xdr:colOff>609601</xdr:colOff>
      <xdr:row>17</xdr:row>
      <xdr:rowOff>19049</xdr:rowOff>
    </xdr:to>
    <xdr:cxnSp macro="">
      <xdr:nvCxnSpPr>
        <xdr:cNvPr id="42" name="直線矢印コネクタ 41"/>
        <xdr:cNvCxnSpPr>
          <a:stCxn id="14" idx="0"/>
        </xdr:cNvCxnSpPr>
      </xdr:nvCxnSpPr>
      <xdr:spPr>
        <a:xfrm flipH="1" flipV="1">
          <a:off x="16011526" y="2686050"/>
          <a:ext cx="47625" cy="41909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104775</xdr:colOff>
      <xdr:row>4</xdr:row>
      <xdr:rowOff>76200</xdr:rowOff>
    </xdr:from>
    <xdr:to>
      <xdr:col>14</xdr:col>
      <xdr:colOff>104775</xdr:colOff>
      <xdr:row>15</xdr:row>
      <xdr:rowOff>95250</xdr:rowOff>
    </xdr:to>
    <xdr:cxnSp macro="">
      <xdr:nvCxnSpPr>
        <xdr:cNvPr id="22" name="直線コネクタ 21"/>
        <xdr:cNvCxnSpPr/>
      </xdr:nvCxnSpPr>
      <xdr:spPr>
        <a:xfrm>
          <a:off x="11439525" y="762000"/>
          <a:ext cx="0" cy="1905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85725</xdr:colOff>
      <xdr:row>4</xdr:row>
      <xdr:rowOff>66677</xdr:rowOff>
    </xdr:from>
    <xdr:to>
      <xdr:col>21</xdr:col>
      <xdr:colOff>628650</xdr:colOff>
      <xdr:row>4</xdr:row>
      <xdr:rowOff>95250</xdr:rowOff>
    </xdr:to>
    <xdr:cxnSp macro="">
      <xdr:nvCxnSpPr>
        <xdr:cNvPr id="26" name="直線コネクタ 25"/>
        <xdr:cNvCxnSpPr/>
      </xdr:nvCxnSpPr>
      <xdr:spPr>
        <a:xfrm flipV="1">
          <a:off x="11420475" y="752477"/>
          <a:ext cx="5343525" cy="2857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609600</xdr:colOff>
      <xdr:row>4</xdr:row>
      <xdr:rowOff>76200</xdr:rowOff>
    </xdr:from>
    <xdr:to>
      <xdr:col>21</xdr:col>
      <xdr:colOff>619125</xdr:colOff>
      <xdr:row>15</xdr:row>
      <xdr:rowOff>114300</xdr:rowOff>
    </xdr:to>
    <xdr:cxnSp macro="">
      <xdr:nvCxnSpPr>
        <xdr:cNvPr id="29" name="直線コネクタ 28"/>
        <xdr:cNvCxnSpPr/>
      </xdr:nvCxnSpPr>
      <xdr:spPr>
        <a:xfrm>
          <a:off x="16744950" y="762000"/>
          <a:ext cx="9525" cy="1924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0.15465</cdr:x>
      <cdr:y>0.9509</cdr:y>
    </cdr:from>
    <cdr:to>
      <cdr:x>0.29429</cdr:x>
      <cdr:y>1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981075" y="2795588"/>
          <a:ext cx="88582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357620</xdr:colOff>
      <xdr:row>1</xdr:row>
      <xdr:rowOff>124691</xdr:rowOff>
    </xdr:from>
    <xdr:to>
      <xdr:col>21</xdr:col>
      <xdr:colOff>641638</xdr:colOff>
      <xdr:row>19</xdr:row>
      <xdr:rowOff>138545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600075</xdr:colOff>
      <xdr:row>6</xdr:row>
      <xdr:rowOff>9525</xdr:rowOff>
    </xdr:from>
    <xdr:to>
      <xdr:col>18</xdr:col>
      <xdr:colOff>495300</xdr:colOff>
      <xdr:row>7</xdr:row>
      <xdr:rowOff>85725</xdr:rowOff>
    </xdr:to>
    <xdr:sp macro="" textlink="">
      <xdr:nvSpPr>
        <xdr:cNvPr id="9" name="テキスト ボックス 8"/>
        <xdr:cNvSpPr txBox="1"/>
      </xdr:nvSpPr>
      <xdr:spPr>
        <a:xfrm>
          <a:off x="11763375" y="1038225"/>
          <a:ext cx="12668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勤め先収入　</a:t>
          </a:r>
          <a:r>
            <a:rPr kumimoji="1" lang="en-US" altLang="ja-JP" sz="800"/>
            <a:t>413,848</a:t>
          </a:r>
          <a:r>
            <a:rPr kumimoji="1" lang="ja-JP" altLang="en-US" sz="800"/>
            <a:t>円</a:t>
          </a:r>
        </a:p>
      </xdr:txBody>
    </xdr:sp>
    <xdr:clientData/>
  </xdr:twoCellAnchor>
  <xdr:twoCellAnchor>
    <xdr:from>
      <xdr:col>20</xdr:col>
      <xdr:colOff>538596</xdr:colOff>
      <xdr:row>6</xdr:row>
      <xdr:rowOff>25977</xdr:rowOff>
    </xdr:from>
    <xdr:to>
      <xdr:col>21</xdr:col>
      <xdr:colOff>355023</xdr:colOff>
      <xdr:row>7</xdr:row>
      <xdr:rowOff>64077</xdr:rowOff>
    </xdr:to>
    <xdr:sp macro="" textlink="">
      <xdr:nvSpPr>
        <xdr:cNvPr id="10" name="テキスト ボックス 9"/>
        <xdr:cNvSpPr txBox="1"/>
      </xdr:nvSpPr>
      <xdr:spPr>
        <a:xfrm>
          <a:off x="14436437" y="1065068"/>
          <a:ext cx="500495" cy="2112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solidFill>
                <a:schemeClr val="dk1"/>
              </a:solidFill>
              <a:latin typeface="+mn-lt"/>
              <a:ea typeface="+mn-ea"/>
              <a:cs typeface="+mn-cs"/>
            </a:rPr>
            <a:t>その他</a:t>
          </a:r>
        </a:p>
      </xdr:txBody>
    </xdr:sp>
    <xdr:clientData/>
  </xdr:twoCellAnchor>
  <xdr:twoCellAnchor>
    <xdr:from>
      <xdr:col>15</xdr:col>
      <xdr:colOff>29443</xdr:colOff>
      <xdr:row>14</xdr:row>
      <xdr:rowOff>112569</xdr:rowOff>
    </xdr:from>
    <xdr:to>
      <xdr:col>15</xdr:col>
      <xdr:colOff>597477</xdr:colOff>
      <xdr:row>15</xdr:row>
      <xdr:rowOff>103908</xdr:rowOff>
    </xdr:to>
    <xdr:sp macro="" textlink="">
      <xdr:nvSpPr>
        <xdr:cNvPr id="11" name="テキスト ボックス 10"/>
        <xdr:cNvSpPr txBox="1"/>
      </xdr:nvSpPr>
      <xdr:spPr>
        <a:xfrm>
          <a:off x="11191011" y="2537114"/>
          <a:ext cx="568034" cy="1645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75,762</a:t>
          </a:r>
          <a:r>
            <a:rPr kumimoji="1" lang="ja-JP" altLang="en-US" sz="800"/>
            <a:t>円</a:t>
          </a:r>
        </a:p>
      </xdr:txBody>
    </xdr:sp>
    <xdr:clientData/>
  </xdr:twoCellAnchor>
  <xdr:twoCellAnchor>
    <xdr:from>
      <xdr:col>14</xdr:col>
      <xdr:colOff>640770</xdr:colOff>
      <xdr:row>16</xdr:row>
      <xdr:rowOff>155863</xdr:rowOff>
    </xdr:from>
    <xdr:to>
      <xdr:col>16</xdr:col>
      <xdr:colOff>294407</xdr:colOff>
      <xdr:row>17</xdr:row>
      <xdr:rowOff>216477</xdr:rowOff>
    </xdr:to>
    <xdr:sp macro="" textlink="">
      <xdr:nvSpPr>
        <xdr:cNvPr id="2" name="テキスト ボックス 1"/>
        <xdr:cNvSpPr txBox="1"/>
      </xdr:nvSpPr>
      <xdr:spPr>
        <a:xfrm>
          <a:off x="10434202" y="2926772"/>
          <a:ext cx="1021773" cy="233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食料（外食を除く）</a:t>
          </a:r>
        </a:p>
      </xdr:txBody>
    </xdr:sp>
    <xdr:clientData/>
  </xdr:twoCellAnchor>
  <xdr:twoCellAnchor>
    <xdr:from>
      <xdr:col>16</xdr:col>
      <xdr:colOff>51954</xdr:colOff>
      <xdr:row>17</xdr:row>
      <xdr:rowOff>95252</xdr:rowOff>
    </xdr:from>
    <xdr:to>
      <xdr:col>16</xdr:col>
      <xdr:colOff>545522</xdr:colOff>
      <xdr:row>17</xdr:row>
      <xdr:rowOff>285752</xdr:rowOff>
    </xdr:to>
    <xdr:sp macro="" textlink="">
      <xdr:nvSpPr>
        <xdr:cNvPr id="3" name="テキスト ボックス 2"/>
        <xdr:cNvSpPr txBox="1"/>
      </xdr:nvSpPr>
      <xdr:spPr>
        <a:xfrm>
          <a:off x="11213522" y="3039343"/>
          <a:ext cx="493568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外食</a:t>
          </a:r>
        </a:p>
      </xdr:txBody>
    </xdr:sp>
    <xdr:clientData/>
  </xdr:twoCellAnchor>
  <xdr:twoCellAnchor>
    <xdr:from>
      <xdr:col>16</xdr:col>
      <xdr:colOff>346366</xdr:colOff>
      <xdr:row>16</xdr:row>
      <xdr:rowOff>129887</xdr:rowOff>
    </xdr:from>
    <xdr:to>
      <xdr:col>17</xdr:col>
      <xdr:colOff>233798</xdr:colOff>
      <xdr:row>17</xdr:row>
      <xdr:rowOff>329045</xdr:rowOff>
    </xdr:to>
    <xdr:sp macro="" textlink="">
      <xdr:nvSpPr>
        <xdr:cNvPr id="4" name="テキスト ボックス 3"/>
        <xdr:cNvSpPr txBox="1"/>
      </xdr:nvSpPr>
      <xdr:spPr>
        <a:xfrm>
          <a:off x="11507934" y="2900796"/>
          <a:ext cx="571500" cy="3723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/>
            <a:t>住居</a:t>
          </a:r>
          <a:endParaRPr kumimoji="1" lang="en-US" altLang="ja-JP" sz="800"/>
        </a:p>
        <a:p>
          <a:pPr algn="ctr"/>
          <a:r>
            <a:rPr kumimoji="1" lang="ja-JP" altLang="en-US" sz="800"/>
            <a:t>（</a:t>
          </a:r>
          <a:r>
            <a:rPr kumimoji="1" lang="en-US" altLang="ja-JP" sz="800"/>
            <a:t>4.4</a:t>
          </a:r>
          <a:r>
            <a:rPr kumimoji="1" lang="ja-JP" altLang="en-US" sz="800"/>
            <a:t>％）</a:t>
          </a:r>
        </a:p>
      </xdr:txBody>
    </xdr:sp>
    <xdr:clientData/>
  </xdr:twoCellAnchor>
  <xdr:twoCellAnchor>
    <xdr:from>
      <xdr:col>16</xdr:col>
      <xdr:colOff>337705</xdr:colOff>
      <xdr:row>17</xdr:row>
      <xdr:rowOff>277090</xdr:rowOff>
    </xdr:from>
    <xdr:to>
      <xdr:col>17</xdr:col>
      <xdr:colOff>311728</xdr:colOff>
      <xdr:row>18</xdr:row>
      <xdr:rowOff>25976</xdr:rowOff>
    </xdr:to>
    <xdr:sp macro="" textlink="">
      <xdr:nvSpPr>
        <xdr:cNvPr id="5" name="テキスト ボックス 4"/>
        <xdr:cNvSpPr txBox="1"/>
      </xdr:nvSpPr>
      <xdr:spPr>
        <a:xfrm>
          <a:off x="11499273" y="3221181"/>
          <a:ext cx="658091" cy="2164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光熱・水道</a:t>
          </a:r>
        </a:p>
      </xdr:txBody>
    </xdr:sp>
    <xdr:clientData/>
  </xdr:twoCellAnchor>
  <xdr:twoCellAnchor>
    <xdr:from>
      <xdr:col>16</xdr:col>
      <xdr:colOff>623455</xdr:colOff>
      <xdr:row>17</xdr:row>
      <xdr:rowOff>450270</xdr:rowOff>
    </xdr:from>
    <xdr:to>
      <xdr:col>18</xdr:col>
      <xdr:colOff>199159</xdr:colOff>
      <xdr:row>18</xdr:row>
      <xdr:rowOff>355023</xdr:rowOff>
    </xdr:to>
    <xdr:sp macro="" textlink="">
      <xdr:nvSpPr>
        <xdr:cNvPr id="6" name="テキスト ボックス 5"/>
        <xdr:cNvSpPr txBox="1"/>
      </xdr:nvSpPr>
      <xdr:spPr>
        <a:xfrm>
          <a:off x="11785023" y="3394361"/>
          <a:ext cx="943841" cy="372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家具・家事用品</a:t>
          </a:r>
          <a:endParaRPr kumimoji="1" lang="en-US" altLang="ja-JP" sz="800"/>
        </a:p>
        <a:p>
          <a:r>
            <a:rPr kumimoji="1" lang="ja-JP" altLang="en-US" sz="800"/>
            <a:t>（</a:t>
          </a:r>
          <a:r>
            <a:rPr kumimoji="1" lang="en-US" altLang="ja-JP" sz="800"/>
            <a:t>3.2</a:t>
          </a:r>
          <a:r>
            <a:rPr kumimoji="1" lang="ja-JP" altLang="en-US" sz="800"/>
            <a:t>％）</a:t>
          </a:r>
        </a:p>
      </xdr:txBody>
    </xdr:sp>
    <xdr:clientData/>
  </xdr:twoCellAnchor>
  <xdr:twoCellAnchor>
    <xdr:from>
      <xdr:col>17</xdr:col>
      <xdr:colOff>285751</xdr:colOff>
      <xdr:row>17</xdr:row>
      <xdr:rowOff>190498</xdr:rowOff>
    </xdr:from>
    <xdr:to>
      <xdr:col>18</xdr:col>
      <xdr:colOff>484908</xdr:colOff>
      <xdr:row>18</xdr:row>
      <xdr:rowOff>103909</xdr:rowOff>
    </xdr:to>
    <xdr:sp macro="" textlink="">
      <xdr:nvSpPr>
        <xdr:cNvPr id="7" name="テキスト ボックス 6"/>
        <xdr:cNvSpPr txBox="1"/>
      </xdr:nvSpPr>
      <xdr:spPr>
        <a:xfrm>
          <a:off x="12815456" y="3134589"/>
          <a:ext cx="883225" cy="3810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被服及び履物</a:t>
          </a:r>
          <a:endParaRPr kumimoji="1" lang="en-US" altLang="ja-JP" sz="800"/>
        </a:p>
        <a:p>
          <a:pPr algn="ctr"/>
          <a:r>
            <a:rPr kumimoji="1" lang="ja-JP" altLang="en-US" sz="800"/>
            <a:t>（</a:t>
          </a:r>
          <a:r>
            <a:rPr kumimoji="1" lang="en-US" altLang="ja-JP" sz="800"/>
            <a:t>3.9</a:t>
          </a:r>
          <a:r>
            <a:rPr kumimoji="1" lang="ja-JP" altLang="en-US" sz="800"/>
            <a:t>％）</a:t>
          </a:r>
        </a:p>
      </xdr:txBody>
    </xdr:sp>
    <xdr:clientData/>
  </xdr:twoCellAnchor>
  <xdr:twoCellAnchor>
    <xdr:from>
      <xdr:col>17</xdr:col>
      <xdr:colOff>363682</xdr:colOff>
      <xdr:row>17</xdr:row>
      <xdr:rowOff>17320</xdr:rowOff>
    </xdr:from>
    <xdr:to>
      <xdr:col>18</xdr:col>
      <xdr:colOff>346363</xdr:colOff>
      <xdr:row>17</xdr:row>
      <xdr:rowOff>207820</xdr:rowOff>
    </xdr:to>
    <xdr:sp macro="" textlink="">
      <xdr:nvSpPr>
        <xdr:cNvPr id="12" name="テキスト ボックス 11"/>
        <xdr:cNvSpPr txBox="1"/>
      </xdr:nvSpPr>
      <xdr:spPr>
        <a:xfrm>
          <a:off x="12209318" y="2961411"/>
          <a:ext cx="6667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保健医療</a:t>
          </a:r>
        </a:p>
      </xdr:txBody>
    </xdr:sp>
    <xdr:clientData/>
  </xdr:twoCellAnchor>
  <xdr:twoCellAnchor>
    <xdr:from>
      <xdr:col>17</xdr:col>
      <xdr:colOff>476250</xdr:colOff>
      <xdr:row>16</xdr:row>
      <xdr:rowOff>34637</xdr:rowOff>
    </xdr:from>
    <xdr:to>
      <xdr:col>18</xdr:col>
      <xdr:colOff>484908</xdr:colOff>
      <xdr:row>17</xdr:row>
      <xdr:rowOff>95250</xdr:rowOff>
    </xdr:to>
    <xdr:sp macro="" textlink="">
      <xdr:nvSpPr>
        <xdr:cNvPr id="13" name="テキスト ボックス 12"/>
        <xdr:cNvSpPr txBox="1"/>
      </xdr:nvSpPr>
      <xdr:spPr>
        <a:xfrm>
          <a:off x="12321886" y="2805546"/>
          <a:ext cx="692727" cy="233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交通・通信</a:t>
          </a:r>
        </a:p>
      </xdr:txBody>
    </xdr:sp>
    <xdr:clientData/>
  </xdr:twoCellAnchor>
  <xdr:twoCellAnchor>
    <xdr:from>
      <xdr:col>18</xdr:col>
      <xdr:colOff>207818</xdr:colOff>
      <xdr:row>17</xdr:row>
      <xdr:rowOff>1</xdr:rowOff>
    </xdr:from>
    <xdr:to>
      <xdr:col>19</xdr:col>
      <xdr:colOff>129886</xdr:colOff>
      <xdr:row>17</xdr:row>
      <xdr:rowOff>363683</xdr:rowOff>
    </xdr:to>
    <xdr:sp macro="" textlink="">
      <xdr:nvSpPr>
        <xdr:cNvPr id="14" name="テキスト ボックス 13"/>
        <xdr:cNvSpPr txBox="1"/>
      </xdr:nvSpPr>
      <xdr:spPr>
        <a:xfrm>
          <a:off x="13421591" y="2944092"/>
          <a:ext cx="606136" cy="3636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教育</a:t>
          </a:r>
          <a:endParaRPr kumimoji="1" lang="en-US" altLang="ja-JP" sz="800"/>
        </a:p>
        <a:p>
          <a:r>
            <a:rPr kumimoji="1" lang="ja-JP" altLang="en-US" sz="800"/>
            <a:t>（</a:t>
          </a:r>
          <a:r>
            <a:rPr kumimoji="1" lang="en-US" altLang="ja-JP" sz="800"/>
            <a:t>3.7</a:t>
          </a:r>
          <a:r>
            <a:rPr kumimoji="1" lang="ja-JP" altLang="en-US" sz="800"/>
            <a:t>％）</a:t>
          </a:r>
        </a:p>
      </xdr:txBody>
    </xdr:sp>
    <xdr:clientData/>
  </xdr:twoCellAnchor>
  <xdr:twoCellAnchor>
    <xdr:from>
      <xdr:col>18</xdr:col>
      <xdr:colOff>545522</xdr:colOff>
      <xdr:row>17</xdr:row>
      <xdr:rowOff>207817</xdr:rowOff>
    </xdr:from>
    <xdr:to>
      <xdr:col>19</xdr:col>
      <xdr:colOff>467590</xdr:colOff>
      <xdr:row>17</xdr:row>
      <xdr:rowOff>424294</xdr:rowOff>
    </xdr:to>
    <xdr:sp macro="" textlink="">
      <xdr:nvSpPr>
        <xdr:cNvPr id="15" name="テキスト ボックス 14"/>
        <xdr:cNvSpPr txBox="1"/>
      </xdr:nvSpPr>
      <xdr:spPr>
        <a:xfrm>
          <a:off x="13759295" y="3151908"/>
          <a:ext cx="606136" cy="2164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教養娯楽</a:t>
          </a:r>
        </a:p>
      </xdr:txBody>
    </xdr:sp>
    <xdr:clientData/>
  </xdr:twoCellAnchor>
  <xdr:twoCellAnchor>
    <xdr:from>
      <xdr:col>19</xdr:col>
      <xdr:colOff>86590</xdr:colOff>
      <xdr:row>17</xdr:row>
      <xdr:rowOff>441613</xdr:rowOff>
    </xdr:from>
    <xdr:to>
      <xdr:col>21</xdr:col>
      <xdr:colOff>467590</xdr:colOff>
      <xdr:row>18</xdr:row>
      <xdr:rowOff>207817</xdr:rowOff>
    </xdr:to>
    <xdr:sp macro="" textlink="">
      <xdr:nvSpPr>
        <xdr:cNvPr id="16" name="テキスト ボックス 15"/>
        <xdr:cNvSpPr txBox="1"/>
      </xdr:nvSpPr>
      <xdr:spPr>
        <a:xfrm>
          <a:off x="13984431" y="3385704"/>
          <a:ext cx="1749136" cy="233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その他の消費支出（交際費を除く）</a:t>
          </a:r>
        </a:p>
      </xdr:txBody>
    </xdr:sp>
    <xdr:clientData/>
  </xdr:twoCellAnchor>
  <xdr:twoCellAnchor>
    <xdr:from>
      <xdr:col>19</xdr:col>
      <xdr:colOff>389660</xdr:colOff>
      <xdr:row>17</xdr:row>
      <xdr:rowOff>0</xdr:rowOff>
    </xdr:from>
    <xdr:to>
      <xdr:col>20</xdr:col>
      <xdr:colOff>268433</xdr:colOff>
      <xdr:row>17</xdr:row>
      <xdr:rowOff>207818</xdr:rowOff>
    </xdr:to>
    <xdr:sp macro="" textlink="">
      <xdr:nvSpPr>
        <xdr:cNvPr id="17" name="テキスト ボックス 16"/>
        <xdr:cNvSpPr txBox="1"/>
      </xdr:nvSpPr>
      <xdr:spPr>
        <a:xfrm>
          <a:off x="14287501" y="2944091"/>
          <a:ext cx="562841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交際費</a:t>
          </a:r>
        </a:p>
      </xdr:txBody>
    </xdr:sp>
    <xdr:clientData/>
  </xdr:twoCellAnchor>
  <xdr:twoCellAnchor>
    <xdr:from>
      <xdr:col>21</xdr:col>
      <xdr:colOff>329046</xdr:colOff>
      <xdr:row>3</xdr:row>
      <xdr:rowOff>86592</xdr:rowOff>
    </xdr:from>
    <xdr:to>
      <xdr:col>21</xdr:col>
      <xdr:colOff>374765</xdr:colOff>
      <xdr:row>17</xdr:row>
      <xdr:rowOff>164523</xdr:rowOff>
    </xdr:to>
    <xdr:sp macro="" textlink="">
      <xdr:nvSpPr>
        <xdr:cNvPr id="18" name="右大かっこ 17"/>
        <xdr:cNvSpPr/>
      </xdr:nvSpPr>
      <xdr:spPr>
        <a:xfrm>
          <a:off x="14910955" y="606137"/>
          <a:ext cx="45719" cy="2502477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121228</xdr:colOff>
      <xdr:row>3</xdr:row>
      <xdr:rowOff>95251</xdr:rowOff>
    </xdr:from>
    <xdr:to>
      <xdr:col>19</xdr:col>
      <xdr:colOff>216478</xdr:colOff>
      <xdr:row>4</xdr:row>
      <xdr:rowOff>129888</xdr:rowOff>
    </xdr:to>
    <xdr:sp macro="" textlink="">
      <xdr:nvSpPr>
        <xdr:cNvPr id="19" name="テキスト ボックス 18"/>
        <xdr:cNvSpPr txBox="1"/>
      </xdr:nvSpPr>
      <xdr:spPr>
        <a:xfrm>
          <a:off x="11966864" y="614796"/>
          <a:ext cx="1463387" cy="2078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実収入　</a:t>
          </a:r>
          <a:r>
            <a:rPr kumimoji="1" lang="en-US" altLang="ja-JP" sz="800"/>
            <a:t>467,145</a:t>
          </a:r>
          <a:r>
            <a:rPr kumimoji="1" lang="ja-JP" altLang="en-US" sz="800"/>
            <a:t>円（</a:t>
          </a:r>
          <a:r>
            <a:rPr kumimoji="1" lang="en-US" altLang="ja-JP" sz="800"/>
            <a:t>100</a:t>
          </a:r>
          <a:r>
            <a:rPr kumimoji="1" lang="ja-JP" altLang="en-US" sz="800"/>
            <a:t>％）</a:t>
          </a:r>
        </a:p>
      </xdr:txBody>
    </xdr:sp>
    <xdr:clientData/>
  </xdr:twoCellAnchor>
  <xdr:twoCellAnchor>
    <xdr:from>
      <xdr:col>19</xdr:col>
      <xdr:colOff>277090</xdr:colOff>
      <xdr:row>4</xdr:row>
      <xdr:rowOff>17319</xdr:rowOff>
    </xdr:from>
    <xdr:to>
      <xdr:col>21</xdr:col>
      <xdr:colOff>363682</xdr:colOff>
      <xdr:row>4</xdr:row>
      <xdr:rowOff>25978</xdr:rowOff>
    </xdr:to>
    <xdr:cxnSp macro="">
      <xdr:nvCxnSpPr>
        <xdr:cNvPr id="21" name="直線矢印コネクタ 20"/>
        <xdr:cNvCxnSpPr/>
      </xdr:nvCxnSpPr>
      <xdr:spPr>
        <a:xfrm flipV="1">
          <a:off x="13490863" y="710046"/>
          <a:ext cx="1454728" cy="865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614795</xdr:colOff>
      <xdr:row>4</xdr:row>
      <xdr:rowOff>34637</xdr:rowOff>
    </xdr:from>
    <xdr:to>
      <xdr:col>16</xdr:col>
      <xdr:colOff>614797</xdr:colOff>
      <xdr:row>4</xdr:row>
      <xdr:rowOff>34638</xdr:rowOff>
    </xdr:to>
    <xdr:cxnSp macro="">
      <xdr:nvCxnSpPr>
        <xdr:cNvPr id="23" name="直線矢印コネクタ 22"/>
        <xdr:cNvCxnSpPr/>
      </xdr:nvCxnSpPr>
      <xdr:spPr>
        <a:xfrm flipH="1" flipV="1">
          <a:off x="10408227" y="727364"/>
          <a:ext cx="1368138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658091</xdr:colOff>
      <xdr:row>9</xdr:row>
      <xdr:rowOff>17319</xdr:rowOff>
    </xdr:from>
    <xdr:to>
      <xdr:col>15</xdr:col>
      <xdr:colOff>658091</xdr:colOff>
      <xdr:row>12</xdr:row>
      <xdr:rowOff>129886</xdr:rowOff>
    </xdr:to>
    <xdr:cxnSp macro="">
      <xdr:nvCxnSpPr>
        <xdr:cNvPr id="26" name="直線コネクタ 25"/>
        <xdr:cNvCxnSpPr/>
      </xdr:nvCxnSpPr>
      <xdr:spPr>
        <a:xfrm>
          <a:off x="11135591" y="1575955"/>
          <a:ext cx="0" cy="6321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424295</xdr:colOff>
      <xdr:row>9</xdr:row>
      <xdr:rowOff>112568</xdr:rowOff>
    </xdr:from>
    <xdr:to>
      <xdr:col>19</xdr:col>
      <xdr:colOff>363681</xdr:colOff>
      <xdr:row>10</xdr:row>
      <xdr:rowOff>155863</xdr:rowOff>
    </xdr:to>
    <xdr:sp macro="" textlink="">
      <xdr:nvSpPr>
        <xdr:cNvPr id="29" name="テキスト ボックス 28"/>
        <xdr:cNvSpPr txBox="1"/>
      </xdr:nvSpPr>
      <xdr:spPr>
        <a:xfrm>
          <a:off x="12269931" y="1671204"/>
          <a:ext cx="1307523" cy="2164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可処分所得　</a:t>
          </a:r>
          <a:r>
            <a:rPr kumimoji="1" lang="en-US" altLang="ja-JP" sz="800"/>
            <a:t>391,383</a:t>
          </a:r>
          <a:r>
            <a:rPr kumimoji="1" lang="ja-JP" altLang="en-US" sz="800"/>
            <a:t>円</a:t>
          </a:r>
        </a:p>
      </xdr:txBody>
    </xdr:sp>
    <xdr:clientData/>
  </xdr:twoCellAnchor>
  <xdr:twoCellAnchor>
    <xdr:from>
      <xdr:col>15</xdr:col>
      <xdr:colOff>666750</xdr:colOff>
      <xdr:row>10</xdr:row>
      <xdr:rowOff>25977</xdr:rowOff>
    </xdr:from>
    <xdr:to>
      <xdr:col>17</xdr:col>
      <xdr:colOff>363682</xdr:colOff>
      <xdr:row>10</xdr:row>
      <xdr:rowOff>34637</xdr:rowOff>
    </xdr:to>
    <xdr:cxnSp macro="">
      <xdr:nvCxnSpPr>
        <xdr:cNvPr id="32" name="直線矢印コネクタ 31"/>
        <xdr:cNvCxnSpPr/>
      </xdr:nvCxnSpPr>
      <xdr:spPr>
        <a:xfrm flipH="1" flipV="1">
          <a:off x="11144250" y="1757795"/>
          <a:ext cx="1065068" cy="866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415636</xdr:colOff>
      <xdr:row>10</xdr:row>
      <xdr:rowOff>8659</xdr:rowOff>
    </xdr:from>
    <xdr:to>
      <xdr:col>21</xdr:col>
      <xdr:colOff>355023</xdr:colOff>
      <xdr:row>10</xdr:row>
      <xdr:rowOff>17318</xdr:rowOff>
    </xdr:to>
    <xdr:cxnSp macro="">
      <xdr:nvCxnSpPr>
        <xdr:cNvPr id="35" name="直線矢印コネクタ 34"/>
        <xdr:cNvCxnSpPr/>
      </xdr:nvCxnSpPr>
      <xdr:spPr>
        <a:xfrm flipV="1">
          <a:off x="13629409" y="1740477"/>
          <a:ext cx="1307523" cy="865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493568</xdr:colOff>
      <xdr:row>10</xdr:row>
      <xdr:rowOff>155864</xdr:rowOff>
    </xdr:from>
    <xdr:to>
      <xdr:col>19</xdr:col>
      <xdr:colOff>493568</xdr:colOff>
      <xdr:row>12</xdr:row>
      <xdr:rowOff>95250</xdr:rowOff>
    </xdr:to>
    <xdr:cxnSp macro="">
      <xdr:nvCxnSpPr>
        <xdr:cNvPr id="38" name="直線コネクタ 37"/>
        <xdr:cNvCxnSpPr/>
      </xdr:nvCxnSpPr>
      <xdr:spPr>
        <a:xfrm>
          <a:off x="13707341" y="1887682"/>
          <a:ext cx="0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398318</xdr:colOff>
      <xdr:row>10</xdr:row>
      <xdr:rowOff>147206</xdr:rowOff>
    </xdr:from>
    <xdr:to>
      <xdr:col>18</xdr:col>
      <xdr:colOff>632113</xdr:colOff>
      <xdr:row>12</xdr:row>
      <xdr:rowOff>17318</xdr:rowOff>
    </xdr:to>
    <xdr:sp macro="" textlink="">
      <xdr:nvSpPr>
        <xdr:cNvPr id="40" name="テキスト ボックス 39"/>
        <xdr:cNvSpPr txBox="1"/>
      </xdr:nvSpPr>
      <xdr:spPr>
        <a:xfrm>
          <a:off x="11559886" y="1879024"/>
          <a:ext cx="1601932" cy="216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消費支出　</a:t>
          </a:r>
          <a:r>
            <a:rPr kumimoji="1" lang="en-US" altLang="ja-JP" sz="800"/>
            <a:t>263,260</a:t>
          </a:r>
          <a:r>
            <a:rPr kumimoji="1" lang="ja-JP" altLang="en-US" sz="800"/>
            <a:t>円（</a:t>
          </a:r>
          <a:r>
            <a:rPr kumimoji="1" lang="en-US" altLang="ja-JP" sz="800"/>
            <a:t>100</a:t>
          </a:r>
          <a:r>
            <a:rPr kumimoji="1" lang="ja-JP" altLang="en-US" sz="800"/>
            <a:t>％）</a:t>
          </a:r>
        </a:p>
      </xdr:txBody>
    </xdr:sp>
    <xdr:clientData/>
  </xdr:twoCellAnchor>
  <xdr:twoCellAnchor>
    <xdr:from>
      <xdr:col>18</xdr:col>
      <xdr:colOff>666750</xdr:colOff>
      <xdr:row>11</xdr:row>
      <xdr:rowOff>86591</xdr:rowOff>
    </xdr:from>
    <xdr:to>
      <xdr:col>19</xdr:col>
      <xdr:colOff>502227</xdr:colOff>
      <xdr:row>11</xdr:row>
      <xdr:rowOff>86591</xdr:rowOff>
    </xdr:to>
    <xdr:cxnSp macro="">
      <xdr:nvCxnSpPr>
        <xdr:cNvPr id="42" name="直線矢印コネクタ 41"/>
        <xdr:cNvCxnSpPr/>
      </xdr:nvCxnSpPr>
      <xdr:spPr>
        <a:xfrm>
          <a:off x="13196455" y="1991591"/>
          <a:ext cx="51954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658091</xdr:colOff>
      <xdr:row>11</xdr:row>
      <xdr:rowOff>77932</xdr:rowOff>
    </xdr:from>
    <xdr:to>
      <xdr:col>16</xdr:col>
      <xdr:colOff>294409</xdr:colOff>
      <xdr:row>11</xdr:row>
      <xdr:rowOff>77932</xdr:rowOff>
    </xdr:to>
    <xdr:cxnSp macro="">
      <xdr:nvCxnSpPr>
        <xdr:cNvPr id="44" name="直線矢印コネクタ 43"/>
        <xdr:cNvCxnSpPr/>
      </xdr:nvCxnSpPr>
      <xdr:spPr>
        <a:xfrm flipH="1">
          <a:off x="11135591" y="1982932"/>
          <a:ext cx="32038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614795</xdr:colOff>
      <xdr:row>16</xdr:row>
      <xdr:rowOff>34636</xdr:rowOff>
    </xdr:from>
    <xdr:to>
      <xdr:col>16</xdr:col>
      <xdr:colOff>112568</xdr:colOff>
      <xdr:row>16</xdr:row>
      <xdr:rowOff>147205</xdr:rowOff>
    </xdr:to>
    <xdr:cxnSp macro="">
      <xdr:nvCxnSpPr>
        <xdr:cNvPr id="46" name="直線矢印コネクタ 45"/>
        <xdr:cNvCxnSpPr/>
      </xdr:nvCxnSpPr>
      <xdr:spPr>
        <a:xfrm flipV="1">
          <a:off x="11092295" y="2805545"/>
          <a:ext cx="181841" cy="11256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294407</xdr:colOff>
      <xdr:row>16</xdr:row>
      <xdr:rowOff>17318</xdr:rowOff>
    </xdr:from>
    <xdr:to>
      <xdr:col>16</xdr:col>
      <xdr:colOff>588818</xdr:colOff>
      <xdr:row>17</xdr:row>
      <xdr:rowOff>99579</xdr:rowOff>
    </xdr:to>
    <xdr:cxnSp macro="">
      <xdr:nvCxnSpPr>
        <xdr:cNvPr id="48" name="直線矢印コネクタ 47"/>
        <xdr:cNvCxnSpPr>
          <a:stCxn id="2" idx="3"/>
        </xdr:cNvCxnSpPr>
      </xdr:nvCxnSpPr>
      <xdr:spPr>
        <a:xfrm flipV="1">
          <a:off x="11455975" y="2788227"/>
          <a:ext cx="294411" cy="25544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8660</xdr:colOff>
      <xdr:row>16</xdr:row>
      <xdr:rowOff>8659</xdr:rowOff>
    </xdr:from>
    <xdr:to>
      <xdr:col>17</xdr:col>
      <xdr:colOff>17319</xdr:colOff>
      <xdr:row>17</xdr:row>
      <xdr:rowOff>25977</xdr:rowOff>
    </xdr:to>
    <xdr:cxnSp macro="">
      <xdr:nvCxnSpPr>
        <xdr:cNvPr id="50" name="直線矢印コネクタ 49"/>
        <xdr:cNvCxnSpPr/>
      </xdr:nvCxnSpPr>
      <xdr:spPr>
        <a:xfrm flipH="1" flipV="1">
          <a:off x="11854296" y="2779568"/>
          <a:ext cx="8659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181841</xdr:colOff>
      <xdr:row>16</xdr:row>
      <xdr:rowOff>8659</xdr:rowOff>
    </xdr:from>
    <xdr:to>
      <xdr:col>17</xdr:col>
      <xdr:colOff>190500</xdr:colOff>
      <xdr:row>17</xdr:row>
      <xdr:rowOff>259773</xdr:rowOff>
    </xdr:to>
    <xdr:cxnSp macro="">
      <xdr:nvCxnSpPr>
        <xdr:cNvPr id="54" name="直線矢印コネクタ 53"/>
        <xdr:cNvCxnSpPr/>
      </xdr:nvCxnSpPr>
      <xdr:spPr>
        <a:xfrm flipV="1">
          <a:off x="12027477" y="2779568"/>
          <a:ext cx="8659" cy="42429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303070</xdr:colOff>
      <xdr:row>16</xdr:row>
      <xdr:rowOff>17320</xdr:rowOff>
    </xdr:from>
    <xdr:to>
      <xdr:col>17</xdr:col>
      <xdr:colOff>311728</xdr:colOff>
      <xdr:row>17</xdr:row>
      <xdr:rowOff>441614</xdr:rowOff>
    </xdr:to>
    <xdr:cxnSp macro="">
      <xdr:nvCxnSpPr>
        <xdr:cNvPr id="56" name="直線矢印コネクタ 55"/>
        <xdr:cNvCxnSpPr/>
      </xdr:nvCxnSpPr>
      <xdr:spPr>
        <a:xfrm flipH="1" flipV="1">
          <a:off x="12148706" y="2788229"/>
          <a:ext cx="8658" cy="59747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406978</xdr:colOff>
      <xdr:row>16</xdr:row>
      <xdr:rowOff>17318</xdr:rowOff>
    </xdr:from>
    <xdr:to>
      <xdr:col>17</xdr:col>
      <xdr:colOff>424296</xdr:colOff>
      <xdr:row>17</xdr:row>
      <xdr:rowOff>225136</xdr:rowOff>
    </xdr:to>
    <xdr:cxnSp macro="">
      <xdr:nvCxnSpPr>
        <xdr:cNvPr id="60" name="直線矢印コネクタ 59"/>
        <xdr:cNvCxnSpPr/>
      </xdr:nvCxnSpPr>
      <xdr:spPr>
        <a:xfrm flipH="1" flipV="1">
          <a:off x="12252614" y="2788227"/>
          <a:ext cx="17318" cy="3810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519546</xdr:colOff>
      <xdr:row>16</xdr:row>
      <xdr:rowOff>25977</xdr:rowOff>
    </xdr:from>
    <xdr:to>
      <xdr:col>17</xdr:col>
      <xdr:colOff>528205</xdr:colOff>
      <xdr:row>17</xdr:row>
      <xdr:rowOff>103909</xdr:rowOff>
    </xdr:to>
    <xdr:cxnSp macro="">
      <xdr:nvCxnSpPr>
        <xdr:cNvPr id="63" name="直線矢印コネクタ 62"/>
        <xdr:cNvCxnSpPr/>
      </xdr:nvCxnSpPr>
      <xdr:spPr>
        <a:xfrm flipH="1" flipV="1">
          <a:off x="12365182" y="2796886"/>
          <a:ext cx="8659" cy="25111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15</xdr:row>
      <xdr:rowOff>138546</xdr:rowOff>
    </xdr:from>
    <xdr:to>
      <xdr:col>18</xdr:col>
      <xdr:colOff>17318</xdr:colOff>
      <xdr:row>16</xdr:row>
      <xdr:rowOff>77932</xdr:rowOff>
    </xdr:to>
    <xdr:cxnSp macro="">
      <xdr:nvCxnSpPr>
        <xdr:cNvPr id="67" name="直線矢印コネクタ 66"/>
        <xdr:cNvCxnSpPr/>
      </xdr:nvCxnSpPr>
      <xdr:spPr>
        <a:xfrm flipH="1" flipV="1">
          <a:off x="12529705" y="2736273"/>
          <a:ext cx="17318" cy="11256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372342</xdr:colOff>
      <xdr:row>15</xdr:row>
      <xdr:rowOff>155867</xdr:rowOff>
    </xdr:from>
    <xdr:to>
      <xdr:col>18</xdr:col>
      <xdr:colOff>467590</xdr:colOff>
      <xdr:row>17</xdr:row>
      <xdr:rowOff>1</xdr:rowOff>
    </xdr:to>
    <xdr:cxnSp macro="">
      <xdr:nvCxnSpPr>
        <xdr:cNvPr id="69" name="直線矢印コネクタ 68"/>
        <xdr:cNvCxnSpPr/>
      </xdr:nvCxnSpPr>
      <xdr:spPr>
        <a:xfrm flipH="1" flipV="1">
          <a:off x="13586115" y="2753594"/>
          <a:ext cx="95248" cy="19049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632114</xdr:colOff>
      <xdr:row>16</xdr:row>
      <xdr:rowOff>25978</xdr:rowOff>
    </xdr:from>
    <xdr:to>
      <xdr:col>19</xdr:col>
      <xdr:colOff>129886</xdr:colOff>
      <xdr:row>17</xdr:row>
      <xdr:rowOff>181842</xdr:rowOff>
    </xdr:to>
    <xdr:cxnSp macro="">
      <xdr:nvCxnSpPr>
        <xdr:cNvPr id="72" name="直線矢印コネクタ 71"/>
        <xdr:cNvCxnSpPr>
          <a:stCxn id="14" idx="3"/>
        </xdr:cNvCxnSpPr>
      </xdr:nvCxnSpPr>
      <xdr:spPr>
        <a:xfrm flipH="1" flipV="1">
          <a:off x="13845887" y="2796887"/>
          <a:ext cx="181840" cy="32904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207820</xdr:colOff>
      <xdr:row>16</xdr:row>
      <xdr:rowOff>17320</xdr:rowOff>
    </xdr:from>
    <xdr:to>
      <xdr:col>19</xdr:col>
      <xdr:colOff>597477</xdr:colOff>
      <xdr:row>18</xdr:row>
      <xdr:rowOff>8659</xdr:rowOff>
    </xdr:to>
    <xdr:cxnSp macro="">
      <xdr:nvCxnSpPr>
        <xdr:cNvPr id="77" name="直線矢印コネクタ 76"/>
        <xdr:cNvCxnSpPr/>
      </xdr:nvCxnSpPr>
      <xdr:spPr>
        <a:xfrm flipH="1" flipV="1">
          <a:off x="14105661" y="2788229"/>
          <a:ext cx="389657" cy="63211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450272</xdr:colOff>
      <xdr:row>16</xdr:row>
      <xdr:rowOff>2</xdr:rowOff>
    </xdr:from>
    <xdr:to>
      <xdr:col>19</xdr:col>
      <xdr:colOff>467591</xdr:colOff>
      <xdr:row>17</xdr:row>
      <xdr:rowOff>25977</xdr:rowOff>
    </xdr:to>
    <xdr:cxnSp macro="">
      <xdr:nvCxnSpPr>
        <xdr:cNvPr id="79" name="直線矢印コネクタ 78"/>
        <xdr:cNvCxnSpPr/>
      </xdr:nvCxnSpPr>
      <xdr:spPr>
        <a:xfrm flipH="1" flipV="1">
          <a:off x="14348113" y="2770911"/>
          <a:ext cx="17319" cy="19915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121227</xdr:colOff>
      <xdr:row>14</xdr:row>
      <xdr:rowOff>112570</xdr:rowOff>
    </xdr:from>
    <xdr:to>
      <xdr:col>21</xdr:col>
      <xdr:colOff>103908</xdr:colOff>
      <xdr:row>15</xdr:row>
      <xdr:rowOff>103910</xdr:rowOff>
    </xdr:to>
    <xdr:sp macro="" textlink="">
      <xdr:nvSpPr>
        <xdr:cNvPr id="81" name="テキスト ボックス 80"/>
        <xdr:cNvSpPr txBox="1"/>
      </xdr:nvSpPr>
      <xdr:spPr>
        <a:xfrm>
          <a:off x="14703136" y="2537115"/>
          <a:ext cx="666749" cy="1645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aseline="0"/>
            <a:t>128,123</a:t>
          </a:r>
          <a:r>
            <a:rPr kumimoji="1" lang="ja-JP" altLang="en-US" sz="800" baseline="0"/>
            <a:t>円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0.04852</cdr:x>
      <cdr:y>0.08964</cdr:y>
    </cdr:from>
    <cdr:to>
      <cdr:x>0.05753</cdr:x>
      <cdr:y>0.77009</cdr:y>
    </cdr:to>
    <cdr:sp macro="" textlink="">
      <cdr:nvSpPr>
        <cdr:cNvPr id="2" name="左大かっこ 1"/>
        <cdr:cNvSpPr/>
      </cdr:nvSpPr>
      <cdr:spPr>
        <a:xfrm xmlns:a="http://schemas.openxmlformats.org/drawingml/2006/main">
          <a:off x="246093" y="334241"/>
          <a:ext cx="45719" cy="2537113"/>
        </a:xfrm>
        <a:prstGeom xmlns:a="http://schemas.openxmlformats.org/drawingml/2006/main" prst="leftBracket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285750</xdr:colOff>
      <xdr:row>4</xdr:row>
      <xdr:rowOff>109536</xdr:rowOff>
    </xdr:from>
    <xdr:to>
      <xdr:col>22</xdr:col>
      <xdr:colOff>19050</xdr:colOff>
      <xdr:row>20</xdr:row>
      <xdr:rowOff>38099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19050</xdr:colOff>
      <xdr:row>10</xdr:row>
      <xdr:rowOff>76200</xdr:rowOff>
    </xdr:from>
    <xdr:to>
      <xdr:col>17</xdr:col>
      <xdr:colOff>495300</xdr:colOff>
      <xdr:row>11</xdr:row>
      <xdr:rowOff>85725</xdr:rowOff>
    </xdr:to>
    <xdr:sp macro="" textlink="">
      <xdr:nvSpPr>
        <xdr:cNvPr id="3" name="テキスト ボックス 2"/>
        <xdr:cNvSpPr txBox="1"/>
      </xdr:nvSpPr>
      <xdr:spPr>
        <a:xfrm>
          <a:off x="13030200" y="1790700"/>
          <a:ext cx="476250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800"/>
            <a:t>77.1</a:t>
          </a:r>
          <a:r>
            <a:rPr kumimoji="1" lang="ja-JP" altLang="en-US" sz="800"/>
            <a:t>％</a:t>
          </a:r>
        </a:p>
      </xdr:txBody>
    </xdr:sp>
    <xdr:clientData/>
  </xdr:twoCellAnchor>
  <xdr:twoCellAnchor>
    <xdr:from>
      <xdr:col>20</xdr:col>
      <xdr:colOff>276225</xdr:colOff>
      <xdr:row>10</xdr:row>
      <xdr:rowOff>76200</xdr:rowOff>
    </xdr:from>
    <xdr:to>
      <xdr:col>21</xdr:col>
      <xdr:colOff>114300</xdr:colOff>
      <xdr:row>11</xdr:row>
      <xdr:rowOff>57150</xdr:rowOff>
    </xdr:to>
    <xdr:sp macro="" textlink="">
      <xdr:nvSpPr>
        <xdr:cNvPr id="4" name="テキスト ボックス 3"/>
        <xdr:cNvSpPr txBox="1"/>
      </xdr:nvSpPr>
      <xdr:spPr>
        <a:xfrm>
          <a:off x="15344775" y="1790700"/>
          <a:ext cx="523875" cy="152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800"/>
            <a:t>22.9</a:t>
          </a:r>
          <a:r>
            <a:rPr kumimoji="1" lang="ja-JP" altLang="en-US" sz="800"/>
            <a:t>％</a:t>
          </a:r>
        </a:p>
      </xdr:txBody>
    </xdr:sp>
    <xdr:clientData/>
  </xdr:twoCellAnchor>
  <xdr:twoCellAnchor>
    <xdr:from>
      <xdr:col>14</xdr:col>
      <xdr:colOff>590550</xdr:colOff>
      <xdr:row>16</xdr:row>
      <xdr:rowOff>47625</xdr:rowOff>
    </xdr:from>
    <xdr:to>
      <xdr:col>15</xdr:col>
      <xdr:colOff>619125</xdr:colOff>
      <xdr:row>17</xdr:row>
      <xdr:rowOff>66675</xdr:rowOff>
    </xdr:to>
    <xdr:sp macro="" textlink="">
      <xdr:nvSpPr>
        <xdr:cNvPr id="5" name="テキスト ボックス 4"/>
        <xdr:cNvSpPr txBox="1"/>
      </xdr:nvSpPr>
      <xdr:spPr>
        <a:xfrm>
          <a:off x="11544300" y="2790825"/>
          <a:ext cx="714375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800"/>
            <a:t>非消費支出</a:t>
          </a:r>
        </a:p>
      </xdr:txBody>
    </xdr:sp>
    <xdr:clientData/>
  </xdr:twoCellAnchor>
  <xdr:twoCellAnchor>
    <xdr:from>
      <xdr:col>21</xdr:col>
      <xdr:colOff>323850</xdr:colOff>
      <xdr:row>6</xdr:row>
      <xdr:rowOff>76200</xdr:rowOff>
    </xdr:from>
    <xdr:to>
      <xdr:col>21</xdr:col>
      <xdr:colOff>390525</xdr:colOff>
      <xdr:row>19</xdr:row>
      <xdr:rowOff>85725</xdr:rowOff>
    </xdr:to>
    <xdr:sp macro="" textlink="">
      <xdr:nvSpPr>
        <xdr:cNvPr id="6" name="右大かっこ 5"/>
        <xdr:cNvSpPr/>
      </xdr:nvSpPr>
      <xdr:spPr>
        <a:xfrm>
          <a:off x="16078200" y="1104900"/>
          <a:ext cx="66675" cy="258127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590551</xdr:colOff>
      <xdr:row>6</xdr:row>
      <xdr:rowOff>38100</xdr:rowOff>
    </xdr:from>
    <xdr:to>
      <xdr:col>19</xdr:col>
      <xdr:colOff>276225</xdr:colOff>
      <xdr:row>7</xdr:row>
      <xdr:rowOff>76200</xdr:rowOff>
    </xdr:to>
    <xdr:sp macro="" textlink="">
      <xdr:nvSpPr>
        <xdr:cNvPr id="7" name="テキスト ボックス 6"/>
        <xdr:cNvSpPr txBox="1"/>
      </xdr:nvSpPr>
      <xdr:spPr>
        <a:xfrm>
          <a:off x="12915901" y="1066800"/>
          <a:ext cx="1743074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実収入　</a:t>
          </a:r>
          <a:r>
            <a:rPr kumimoji="1" lang="en-US" altLang="ja-JP" sz="800"/>
            <a:t>276,339</a:t>
          </a:r>
          <a:r>
            <a:rPr kumimoji="1" lang="ja-JP" altLang="en-US" sz="800"/>
            <a:t>円（</a:t>
          </a:r>
          <a:r>
            <a:rPr kumimoji="1" lang="en-US" altLang="ja-JP" sz="800"/>
            <a:t>100</a:t>
          </a:r>
          <a:r>
            <a:rPr kumimoji="1" lang="ja-JP" altLang="en-US" sz="800"/>
            <a:t>％）</a:t>
          </a:r>
        </a:p>
      </xdr:txBody>
    </xdr:sp>
    <xdr:clientData/>
  </xdr:twoCellAnchor>
  <xdr:twoCellAnchor>
    <xdr:from>
      <xdr:col>14</xdr:col>
      <xdr:colOff>590550</xdr:colOff>
      <xdr:row>6</xdr:row>
      <xdr:rowOff>142875</xdr:rowOff>
    </xdr:from>
    <xdr:to>
      <xdr:col>16</xdr:col>
      <xdr:colOff>552450</xdr:colOff>
      <xdr:row>6</xdr:row>
      <xdr:rowOff>152400</xdr:rowOff>
    </xdr:to>
    <xdr:cxnSp macro="">
      <xdr:nvCxnSpPr>
        <xdr:cNvPr id="9" name="直線矢印コネクタ 8"/>
        <xdr:cNvCxnSpPr/>
      </xdr:nvCxnSpPr>
      <xdr:spPr>
        <a:xfrm flipH="1">
          <a:off x="11544300" y="1171575"/>
          <a:ext cx="133350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390525</xdr:colOff>
      <xdr:row>6</xdr:row>
      <xdr:rowOff>161925</xdr:rowOff>
    </xdr:from>
    <xdr:to>
      <xdr:col>21</xdr:col>
      <xdr:colOff>371475</xdr:colOff>
      <xdr:row>7</xdr:row>
      <xdr:rowOff>9525</xdr:rowOff>
    </xdr:to>
    <xdr:cxnSp macro="">
      <xdr:nvCxnSpPr>
        <xdr:cNvPr id="11" name="直線矢印コネクタ 10"/>
        <xdr:cNvCxnSpPr/>
      </xdr:nvCxnSpPr>
      <xdr:spPr>
        <a:xfrm>
          <a:off x="14773275" y="1190625"/>
          <a:ext cx="1352550" cy="190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424296</xdr:colOff>
      <xdr:row>12</xdr:row>
      <xdr:rowOff>51954</xdr:rowOff>
    </xdr:from>
    <xdr:to>
      <xdr:col>15</xdr:col>
      <xdr:colOff>424296</xdr:colOff>
      <xdr:row>15</xdr:row>
      <xdr:rowOff>95250</xdr:rowOff>
    </xdr:to>
    <xdr:cxnSp macro="">
      <xdr:nvCxnSpPr>
        <xdr:cNvPr id="13" name="直線コネクタ 12"/>
        <xdr:cNvCxnSpPr/>
      </xdr:nvCxnSpPr>
      <xdr:spPr>
        <a:xfrm>
          <a:off x="12062114" y="2130136"/>
          <a:ext cx="0" cy="5628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233796</xdr:colOff>
      <xdr:row>12</xdr:row>
      <xdr:rowOff>121228</xdr:rowOff>
    </xdr:from>
    <xdr:to>
      <xdr:col>19</xdr:col>
      <xdr:colOff>147206</xdr:colOff>
      <xdr:row>14</xdr:row>
      <xdr:rowOff>1</xdr:rowOff>
    </xdr:to>
    <xdr:sp macro="" textlink="">
      <xdr:nvSpPr>
        <xdr:cNvPr id="14" name="テキスト ボックス 13"/>
        <xdr:cNvSpPr txBox="1"/>
      </xdr:nvSpPr>
      <xdr:spPr>
        <a:xfrm>
          <a:off x="13239751" y="2199410"/>
          <a:ext cx="1281546" cy="2251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/>
            <a:t>可処分所得　</a:t>
          </a:r>
          <a:r>
            <a:rPr kumimoji="1" lang="en-US" altLang="ja-JP" sz="800"/>
            <a:t>243,562</a:t>
          </a:r>
          <a:r>
            <a:rPr kumimoji="1" lang="ja-JP" altLang="en-US" sz="800"/>
            <a:t>円</a:t>
          </a:r>
        </a:p>
      </xdr:txBody>
    </xdr:sp>
    <xdr:clientData/>
  </xdr:twoCellAnchor>
  <xdr:twoCellAnchor>
    <xdr:from>
      <xdr:col>15</xdr:col>
      <xdr:colOff>441614</xdr:colOff>
      <xdr:row>13</xdr:row>
      <xdr:rowOff>34636</xdr:rowOff>
    </xdr:from>
    <xdr:to>
      <xdr:col>17</xdr:col>
      <xdr:colOff>138545</xdr:colOff>
      <xdr:row>13</xdr:row>
      <xdr:rowOff>43295</xdr:rowOff>
    </xdr:to>
    <xdr:cxnSp macro="">
      <xdr:nvCxnSpPr>
        <xdr:cNvPr id="16" name="直線矢印コネクタ 15"/>
        <xdr:cNvCxnSpPr/>
      </xdr:nvCxnSpPr>
      <xdr:spPr>
        <a:xfrm flipH="1">
          <a:off x="12079432" y="2286000"/>
          <a:ext cx="1065068" cy="865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112568</xdr:colOff>
      <xdr:row>13</xdr:row>
      <xdr:rowOff>60613</xdr:rowOff>
    </xdr:from>
    <xdr:to>
      <xdr:col>21</xdr:col>
      <xdr:colOff>112568</xdr:colOff>
      <xdr:row>15</xdr:row>
      <xdr:rowOff>69273</xdr:rowOff>
    </xdr:to>
    <xdr:cxnSp macro="">
      <xdr:nvCxnSpPr>
        <xdr:cNvPr id="18" name="直線コネクタ 17"/>
        <xdr:cNvCxnSpPr/>
      </xdr:nvCxnSpPr>
      <xdr:spPr>
        <a:xfrm>
          <a:off x="15854795" y="2311977"/>
          <a:ext cx="0" cy="3550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597478</xdr:colOff>
      <xdr:row>13</xdr:row>
      <xdr:rowOff>155865</xdr:rowOff>
    </xdr:from>
    <xdr:to>
      <xdr:col>19</xdr:col>
      <xdr:colOff>69273</xdr:colOff>
      <xdr:row>15</xdr:row>
      <xdr:rowOff>25978</xdr:rowOff>
    </xdr:to>
    <xdr:sp macro="" textlink="">
      <xdr:nvSpPr>
        <xdr:cNvPr id="20" name="テキスト ボックス 19"/>
        <xdr:cNvSpPr txBox="1"/>
      </xdr:nvSpPr>
      <xdr:spPr>
        <a:xfrm>
          <a:off x="12919364" y="2407229"/>
          <a:ext cx="1524000" cy="216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/>
            <a:t>消費支出　</a:t>
          </a:r>
          <a:r>
            <a:rPr kumimoji="1" lang="en-US" altLang="ja-JP" sz="800"/>
            <a:t>226,305</a:t>
          </a:r>
          <a:r>
            <a:rPr kumimoji="1" lang="ja-JP" altLang="en-US" sz="800"/>
            <a:t>円（</a:t>
          </a:r>
          <a:r>
            <a:rPr kumimoji="1" lang="en-US" altLang="ja-JP" sz="800"/>
            <a:t>100</a:t>
          </a:r>
          <a:r>
            <a:rPr kumimoji="1" lang="ja-JP" altLang="en-US" sz="800"/>
            <a:t>％）</a:t>
          </a:r>
        </a:p>
      </xdr:txBody>
    </xdr:sp>
    <xdr:clientData/>
  </xdr:twoCellAnchor>
  <xdr:twoCellAnchor>
    <xdr:from>
      <xdr:col>19</xdr:col>
      <xdr:colOff>277091</xdr:colOff>
      <xdr:row>14</xdr:row>
      <xdr:rowOff>95250</xdr:rowOff>
    </xdr:from>
    <xdr:to>
      <xdr:col>21</xdr:col>
      <xdr:colOff>103909</xdr:colOff>
      <xdr:row>14</xdr:row>
      <xdr:rowOff>103910</xdr:rowOff>
    </xdr:to>
    <xdr:cxnSp macro="">
      <xdr:nvCxnSpPr>
        <xdr:cNvPr id="22" name="直線矢印コネクタ 21"/>
        <xdr:cNvCxnSpPr/>
      </xdr:nvCxnSpPr>
      <xdr:spPr>
        <a:xfrm flipV="1">
          <a:off x="14651182" y="2519795"/>
          <a:ext cx="1194954" cy="866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450273</xdr:colOff>
      <xdr:row>14</xdr:row>
      <xdr:rowOff>121228</xdr:rowOff>
    </xdr:from>
    <xdr:to>
      <xdr:col>16</xdr:col>
      <xdr:colOff>484909</xdr:colOff>
      <xdr:row>14</xdr:row>
      <xdr:rowOff>129887</xdr:rowOff>
    </xdr:to>
    <xdr:cxnSp macro="">
      <xdr:nvCxnSpPr>
        <xdr:cNvPr id="26" name="直線矢印コネクタ 25"/>
        <xdr:cNvCxnSpPr/>
      </xdr:nvCxnSpPr>
      <xdr:spPr>
        <a:xfrm flipH="1">
          <a:off x="12088091" y="2545773"/>
          <a:ext cx="718704" cy="865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675409</xdr:colOff>
      <xdr:row>18</xdr:row>
      <xdr:rowOff>458932</xdr:rowOff>
    </xdr:from>
    <xdr:to>
      <xdr:col>16</xdr:col>
      <xdr:colOff>329046</xdr:colOff>
      <xdr:row>19</xdr:row>
      <xdr:rowOff>181842</xdr:rowOff>
    </xdr:to>
    <xdr:sp macro="" textlink="">
      <xdr:nvSpPr>
        <xdr:cNvPr id="28" name="テキスト ボックス 27"/>
        <xdr:cNvSpPr txBox="1"/>
      </xdr:nvSpPr>
      <xdr:spPr>
        <a:xfrm>
          <a:off x="11629159" y="3576205"/>
          <a:ext cx="1021773" cy="233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食料（外食を除く）</a:t>
          </a:r>
        </a:p>
      </xdr:txBody>
    </xdr:sp>
    <xdr:clientData/>
  </xdr:twoCellAnchor>
  <xdr:twoCellAnchor>
    <xdr:from>
      <xdr:col>16</xdr:col>
      <xdr:colOff>311729</xdr:colOff>
      <xdr:row>18</xdr:row>
      <xdr:rowOff>450272</xdr:rowOff>
    </xdr:from>
    <xdr:to>
      <xdr:col>17</xdr:col>
      <xdr:colOff>69273</xdr:colOff>
      <xdr:row>19</xdr:row>
      <xdr:rowOff>138545</xdr:rowOff>
    </xdr:to>
    <xdr:sp macro="" textlink="">
      <xdr:nvSpPr>
        <xdr:cNvPr id="29" name="テキスト ボックス 28"/>
        <xdr:cNvSpPr txBox="1"/>
      </xdr:nvSpPr>
      <xdr:spPr>
        <a:xfrm>
          <a:off x="12633615" y="3567545"/>
          <a:ext cx="441613" cy="1991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外食</a:t>
          </a:r>
        </a:p>
      </xdr:txBody>
    </xdr:sp>
    <xdr:clientData/>
  </xdr:twoCellAnchor>
  <xdr:twoCellAnchor>
    <xdr:from>
      <xdr:col>16</xdr:col>
      <xdr:colOff>649431</xdr:colOff>
      <xdr:row>18</xdr:row>
      <xdr:rowOff>458932</xdr:rowOff>
    </xdr:from>
    <xdr:to>
      <xdr:col>17</xdr:col>
      <xdr:colOff>476250</xdr:colOff>
      <xdr:row>20</xdr:row>
      <xdr:rowOff>34635</xdr:rowOff>
    </xdr:to>
    <xdr:sp macro="" textlink="">
      <xdr:nvSpPr>
        <xdr:cNvPr id="30" name="テキスト ボックス 29"/>
        <xdr:cNvSpPr txBox="1"/>
      </xdr:nvSpPr>
      <xdr:spPr>
        <a:xfrm>
          <a:off x="13655386" y="3576205"/>
          <a:ext cx="510887" cy="4329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 baseline="0"/>
            <a:t>住居</a:t>
          </a:r>
          <a:endParaRPr kumimoji="1" lang="en-US" altLang="ja-JP" sz="800" baseline="0"/>
        </a:p>
        <a:p>
          <a:pPr algn="ctr"/>
          <a:r>
            <a:rPr kumimoji="1" lang="en-US" altLang="ja-JP" sz="800" baseline="0"/>
            <a:t>(4.7</a:t>
          </a:r>
          <a:r>
            <a:rPr kumimoji="1" lang="ja-JP" altLang="en-US" sz="800" baseline="0"/>
            <a:t>％</a:t>
          </a:r>
          <a:r>
            <a:rPr kumimoji="1" lang="en-US" altLang="ja-JP" sz="800" baseline="0"/>
            <a:t>)</a:t>
          </a:r>
          <a:endParaRPr kumimoji="1" lang="ja-JP" altLang="en-US" sz="800" baseline="0"/>
        </a:p>
      </xdr:txBody>
    </xdr:sp>
    <xdr:clientData/>
  </xdr:twoCellAnchor>
  <xdr:twoCellAnchor>
    <xdr:from>
      <xdr:col>16</xdr:col>
      <xdr:colOff>649432</xdr:colOff>
      <xdr:row>19</xdr:row>
      <xdr:rowOff>233796</xdr:rowOff>
    </xdr:from>
    <xdr:to>
      <xdr:col>17</xdr:col>
      <xdr:colOff>640772</xdr:colOff>
      <xdr:row>20</xdr:row>
      <xdr:rowOff>51955</xdr:rowOff>
    </xdr:to>
    <xdr:sp macro="" textlink="">
      <xdr:nvSpPr>
        <xdr:cNvPr id="31" name="テキスト ボックス 30"/>
        <xdr:cNvSpPr txBox="1"/>
      </xdr:nvSpPr>
      <xdr:spPr>
        <a:xfrm>
          <a:off x="13655387" y="3861955"/>
          <a:ext cx="675408" cy="1645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光熱・水道</a:t>
          </a:r>
        </a:p>
      </xdr:txBody>
    </xdr:sp>
    <xdr:clientData/>
  </xdr:twoCellAnchor>
  <xdr:twoCellAnchor>
    <xdr:from>
      <xdr:col>17</xdr:col>
      <xdr:colOff>129885</xdr:colOff>
      <xdr:row>20</xdr:row>
      <xdr:rowOff>60614</xdr:rowOff>
    </xdr:from>
    <xdr:to>
      <xdr:col>18</xdr:col>
      <xdr:colOff>320386</xdr:colOff>
      <xdr:row>22</xdr:row>
      <xdr:rowOff>77933</xdr:rowOff>
    </xdr:to>
    <xdr:sp macro="" textlink="">
      <xdr:nvSpPr>
        <xdr:cNvPr id="32" name="テキスト ボックス 31"/>
        <xdr:cNvSpPr txBox="1"/>
      </xdr:nvSpPr>
      <xdr:spPr>
        <a:xfrm>
          <a:off x="13819908" y="4035137"/>
          <a:ext cx="874569" cy="3636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/>
            <a:t>家具・家事用品</a:t>
          </a:r>
          <a:endParaRPr kumimoji="1" lang="en-US" altLang="ja-JP" sz="800"/>
        </a:p>
        <a:p>
          <a:pPr algn="ctr"/>
          <a:r>
            <a:rPr kumimoji="1" lang="en-US" altLang="ja-JP" sz="800">
              <a:solidFill>
                <a:schemeClr val="tx1"/>
              </a:solidFill>
            </a:rPr>
            <a:t>(4.6</a:t>
          </a:r>
          <a:r>
            <a:rPr kumimoji="1" lang="ja-JP" altLang="en-US" sz="800">
              <a:solidFill>
                <a:schemeClr val="tx1"/>
              </a:solidFill>
            </a:rPr>
            <a:t>％</a:t>
          </a:r>
          <a:r>
            <a:rPr kumimoji="1" lang="en-US" altLang="ja-JP" sz="800">
              <a:solidFill>
                <a:schemeClr val="tx1"/>
              </a:solidFill>
            </a:rPr>
            <a:t>)</a:t>
          </a:r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597477</xdr:colOff>
      <xdr:row>19</xdr:row>
      <xdr:rowOff>112568</xdr:rowOff>
    </xdr:from>
    <xdr:to>
      <xdr:col>19</xdr:col>
      <xdr:colOff>51955</xdr:colOff>
      <xdr:row>21</xdr:row>
      <xdr:rowOff>25977</xdr:rowOff>
    </xdr:to>
    <xdr:sp macro="" textlink="">
      <xdr:nvSpPr>
        <xdr:cNvPr id="33" name="テキスト ボックス 32"/>
        <xdr:cNvSpPr txBox="1"/>
      </xdr:nvSpPr>
      <xdr:spPr>
        <a:xfrm>
          <a:off x="14287500" y="3740727"/>
          <a:ext cx="822614" cy="432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/>
            <a:t>被服及び履物</a:t>
          </a:r>
          <a:endParaRPr kumimoji="1" lang="en-US" altLang="ja-JP" sz="800"/>
        </a:p>
        <a:p>
          <a:pPr algn="ctr"/>
          <a:r>
            <a:rPr kumimoji="1" lang="en-US" altLang="ja-JP" sz="800">
              <a:solidFill>
                <a:schemeClr val="tx1"/>
              </a:solidFill>
            </a:rPr>
            <a:t>(2.9</a:t>
          </a:r>
          <a:r>
            <a:rPr kumimoji="1" lang="ja-JP" altLang="en-US" sz="800">
              <a:solidFill>
                <a:schemeClr val="tx1"/>
              </a:solidFill>
            </a:rPr>
            <a:t>％</a:t>
          </a:r>
          <a:r>
            <a:rPr kumimoji="1" lang="en-US" altLang="ja-JP" sz="800">
              <a:solidFill>
                <a:schemeClr val="tx1"/>
              </a:solidFill>
            </a:rPr>
            <a:t>)</a:t>
          </a:r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216477</xdr:colOff>
      <xdr:row>18</xdr:row>
      <xdr:rowOff>467591</xdr:rowOff>
    </xdr:from>
    <xdr:to>
      <xdr:col>19</xdr:col>
      <xdr:colOff>138546</xdr:colOff>
      <xdr:row>19</xdr:row>
      <xdr:rowOff>181841</xdr:rowOff>
    </xdr:to>
    <xdr:sp macro="" textlink="">
      <xdr:nvSpPr>
        <xdr:cNvPr id="34" name="テキスト ボックス 33"/>
        <xdr:cNvSpPr txBox="1"/>
      </xdr:nvSpPr>
      <xdr:spPr>
        <a:xfrm>
          <a:off x="14590568" y="3584864"/>
          <a:ext cx="606137" cy="2251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保健医療</a:t>
          </a:r>
        </a:p>
      </xdr:txBody>
    </xdr:sp>
    <xdr:clientData/>
  </xdr:twoCellAnchor>
  <xdr:twoCellAnchor>
    <xdr:from>
      <xdr:col>18</xdr:col>
      <xdr:colOff>398319</xdr:colOff>
      <xdr:row>18</xdr:row>
      <xdr:rowOff>337703</xdr:rowOff>
    </xdr:from>
    <xdr:to>
      <xdr:col>19</xdr:col>
      <xdr:colOff>372341</xdr:colOff>
      <xdr:row>19</xdr:row>
      <xdr:rowOff>43294</xdr:rowOff>
    </xdr:to>
    <xdr:sp macro="" textlink="">
      <xdr:nvSpPr>
        <xdr:cNvPr id="35" name="テキスト ボックス 34"/>
        <xdr:cNvSpPr txBox="1"/>
      </xdr:nvSpPr>
      <xdr:spPr>
        <a:xfrm>
          <a:off x="14772410" y="3454976"/>
          <a:ext cx="658090" cy="2164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交通・通信</a:t>
          </a:r>
        </a:p>
      </xdr:txBody>
    </xdr:sp>
    <xdr:clientData/>
  </xdr:twoCellAnchor>
  <xdr:twoCellAnchor>
    <xdr:from>
      <xdr:col>19</xdr:col>
      <xdr:colOff>432956</xdr:colOff>
      <xdr:row>19</xdr:row>
      <xdr:rowOff>225136</xdr:rowOff>
    </xdr:from>
    <xdr:to>
      <xdr:col>20</xdr:col>
      <xdr:colOff>346364</xdr:colOff>
      <xdr:row>20</xdr:row>
      <xdr:rowOff>121227</xdr:rowOff>
    </xdr:to>
    <xdr:sp macro="" textlink="">
      <xdr:nvSpPr>
        <xdr:cNvPr id="36" name="テキスト ボックス 35"/>
        <xdr:cNvSpPr txBox="1"/>
      </xdr:nvSpPr>
      <xdr:spPr>
        <a:xfrm>
          <a:off x="15491115" y="3853295"/>
          <a:ext cx="597476" cy="2424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教養娯楽</a:t>
          </a:r>
        </a:p>
      </xdr:txBody>
    </xdr:sp>
    <xdr:clientData/>
  </xdr:twoCellAnchor>
  <xdr:twoCellAnchor>
    <xdr:from>
      <xdr:col>19</xdr:col>
      <xdr:colOff>34637</xdr:colOff>
      <xdr:row>20</xdr:row>
      <xdr:rowOff>86591</xdr:rowOff>
    </xdr:from>
    <xdr:to>
      <xdr:col>21</xdr:col>
      <xdr:colOff>389661</xdr:colOff>
      <xdr:row>21</xdr:row>
      <xdr:rowOff>147204</xdr:rowOff>
    </xdr:to>
    <xdr:sp macro="" textlink="">
      <xdr:nvSpPr>
        <xdr:cNvPr id="37" name="テキスト ボックス 36"/>
        <xdr:cNvSpPr txBox="1"/>
      </xdr:nvSpPr>
      <xdr:spPr>
        <a:xfrm>
          <a:off x="15092796" y="4061114"/>
          <a:ext cx="1723160" cy="233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その他の消費支出（交際費を除く）</a:t>
          </a:r>
        </a:p>
      </xdr:txBody>
    </xdr:sp>
    <xdr:clientData/>
  </xdr:twoCellAnchor>
  <xdr:twoCellAnchor>
    <xdr:from>
      <xdr:col>20</xdr:col>
      <xdr:colOff>268431</xdr:colOff>
      <xdr:row>18</xdr:row>
      <xdr:rowOff>441614</xdr:rowOff>
    </xdr:from>
    <xdr:to>
      <xdr:col>21</xdr:col>
      <xdr:colOff>121227</xdr:colOff>
      <xdr:row>19</xdr:row>
      <xdr:rowOff>147205</xdr:rowOff>
    </xdr:to>
    <xdr:sp macro="" textlink="">
      <xdr:nvSpPr>
        <xdr:cNvPr id="38" name="テキスト ボックス 37"/>
        <xdr:cNvSpPr txBox="1"/>
      </xdr:nvSpPr>
      <xdr:spPr>
        <a:xfrm>
          <a:off x="15326590" y="3558887"/>
          <a:ext cx="536864" cy="2164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交際費</a:t>
          </a:r>
        </a:p>
      </xdr:txBody>
    </xdr:sp>
    <xdr:clientData/>
  </xdr:twoCellAnchor>
  <xdr:twoCellAnchor>
    <xdr:from>
      <xdr:col>21</xdr:col>
      <xdr:colOff>60614</xdr:colOff>
      <xdr:row>17</xdr:row>
      <xdr:rowOff>51954</xdr:rowOff>
    </xdr:from>
    <xdr:to>
      <xdr:col>22</xdr:col>
      <xdr:colOff>51955</xdr:colOff>
      <xdr:row>18</xdr:row>
      <xdr:rowOff>8659</xdr:rowOff>
    </xdr:to>
    <xdr:sp macro="" textlink="">
      <xdr:nvSpPr>
        <xdr:cNvPr id="39" name="テキスト ボックス 38"/>
        <xdr:cNvSpPr txBox="1"/>
      </xdr:nvSpPr>
      <xdr:spPr>
        <a:xfrm>
          <a:off x="16486909" y="2996045"/>
          <a:ext cx="675410" cy="129887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800"/>
            <a:t>17,257</a:t>
          </a:r>
          <a:r>
            <a:rPr kumimoji="1" lang="ja-JP" altLang="en-US" sz="800"/>
            <a:t>円</a:t>
          </a:r>
        </a:p>
      </xdr:txBody>
    </xdr:sp>
    <xdr:clientData/>
  </xdr:twoCellAnchor>
  <xdr:twoCellAnchor>
    <xdr:from>
      <xdr:col>15</xdr:col>
      <xdr:colOff>337705</xdr:colOff>
      <xdr:row>18</xdr:row>
      <xdr:rowOff>285750</xdr:rowOff>
    </xdr:from>
    <xdr:to>
      <xdr:col>16</xdr:col>
      <xdr:colOff>60613</xdr:colOff>
      <xdr:row>18</xdr:row>
      <xdr:rowOff>450273</xdr:rowOff>
    </xdr:to>
    <xdr:cxnSp macro="">
      <xdr:nvCxnSpPr>
        <xdr:cNvPr id="41" name="直線矢印コネクタ 40"/>
        <xdr:cNvCxnSpPr/>
      </xdr:nvCxnSpPr>
      <xdr:spPr>
        <a:xfrm flipV="1">
          <a:off x="12659591" y="3403023"/>
          <a:ext cx="406977" cy="16452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532535</xdr:colOff>
      <xdr:row>18</xdr:row>
      <xdr:rowOff>268432</xdr:rowOff>
    </xdr:from>
    <xdr:to>
      <xdr:col>17</xdr:col>
      <xdr:colOff>155863</xdr:colOff>
      <xdr:row>18</xdr:row>
      <xdr:rowOff>450272</xdr:rowOff>
    </xdr:to>
    <xdr:cxnSp macro="">
      <xdr:nvCxnSpPr>
        <xdr:cNvPr id="43" name="直線矢印コネクタ 42"/>
        <xdr:cNvCxnSpPr>
          <a:stCxn id="29" idx="0"/>
        </xdr:cNvCxnSpPr>
      </xdr:nvCxnSpPr>
      <xdr:spPr>
        <a:xfrm flipV="1">
          <a:off x="13538490" y="3385705"/>
          <a:ext cx="307396" cy="18184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220807</xdr:colOff>
      <xdr:row>18</xdr:row>
      <xdr:rowOff>233795</xdr:rowOff>
    </xdr:from>
    <xdr:to>
      <xdr:col>17</xdr:col>
      <xdr:colOff>294409</xdr:colOff>
      <xdr:row>18</xdr:row>
      <xdr:rowOff>458932</xdr:rowOff>
    </xdr:to>
    <xdr:cxnSp macro="">
      <xdr:nvCxnSpPr>
        <xdr:cNvPr id="46" name="直線矢印コネクタ 45"/>
        <xdr:cNvCxnSpPr>
          <a:stCxn id="30" idx="0"/>
        </xdr:cNvCxnSpPr>
      </xdr:nvCxnSpPr>
      <xdr:spPr>
        <a:xfrm flipV="1">
          <a:off x="13910830" y="3351068"/>
          <a:ext cx="73602" cy="225137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441613</xdr:colOff>
      <xdr:row>18</xdr:row>
      <xdr:rowOff>251114</xdr:rowOff>
    </xdr:from>
    <xdr:to>
      <xdr:col>17</xdr:col>
      <xdr:colOff>536863</xdr:colOff>
      <xdr:row>19</xdr:row>
      <xdr:rowOff>268432</xdr:rowOff>
    </xdr:to>
    <xdr:cxnSp macro="">
      <xdr:nvCxnSpPr>
        <xdr:cNvPr id="52" name="直線矢印コネクタ 51"/>
        <xdr:cNvCxnSpPr/>
      </xdr:nvCxnSpPr>
      <xdr:spPr>
        <a:xfrm flipV="1">
          <a:off x="14131636" y="3368387"/>
          <a:ext cx="95250" cy="52820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567170</xdr:colOff>
      <xdr:row>18</xdr:row>
      <xdr:rowOff>277091</xdr:rowOff>
    </xdr:from>
    <xdr:to>
      <xdr:col>18</xdr:col>
      <xdr:colOff>129886</xdr:colOff>
      <xdr:row>20</xdr:row>
      <xdr:rowOff>60614</xdr:rowOff>
    </xdr:to>
    <xdr:cxnSp macro="">
      <xdr:nvCxnSpPr>
        <xdr:cNvPr id="54" name="直線矢印コネクタ 53"/>
        <xdr:cNvCxnSpPr>
          <a:stCxn id="32" idx="0"/>
        </xdr:cNvCxnSpPr>
      </xdr:nvCxnSpPr>
      <xdr:spPr>
        <a:xfrm flipV="1">
          <a:off x="14257193" y="3394364"/>
          <a:ext cx="246784" cy="64077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216477</xdr:colOff>
      <xdr:row>18</xdr:row>
      <xdr:rowOff>251114</xdr:rowOff>
    </xdr:from>
    <xdr:to>
      <xdr:col>18</xdr:col>
      <xdr:colOff>277091</xdr:colOff>
      <xdr:row>19</xdr:row>
      <xdr:rowOff>173182</xdr:rowOff>
    </xdr:to>
    <xdr:cxnSp macro="">
      <xdr:nvCxnSpPr>
        <xdr:cNvPr id="72" name="直線矢印コネクタ 71"/>
        <xdr:cNvCxnSpPr/>
      </xdr:nvCxnSpPr>
      <xdr:spPr>
        <a:xfrm flipV="1">
          <a:off x="14590568" y="3368387"/>
          <a:ext cx="60614" cy="43295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415636</xdr:colOff>
      <xdr:row>18</xdr:row>
      <xdr:rowOff>242455</xdr:rowOff>
    </xdr:from>
    <xdr:to>
      <xdr:col>18</xdr:col>
      <xdr:colOff>415636</xdr:colOff>
      <xdr:row>19</xdr:row>
      <xdr:rowOff>8659</xdr:rowOff>
    </xdr:to>
    <xdr:cxnSp macro="">
      <xdr:nvCxnSpPr>
        <xdr:cNvPr id="75" name="直線矢印コネクタ 74"/>
        <xdr:cNvCxnSpPr/>
      </xdr:nvCxnSpPr>
      <xdr:spPr>
        <a:xfrm flipV="1">
          <a:off x="14789727" y="3359728"/>
          <a:ext cx="0" cy="27709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69273</xdr:colOff>
      <xdr:row>18</xdr:row>
      <xdr:rowOff>242457</xdr:rowOff>
    </xdr:from>
    <xdr:to>
      <xdr:col>19</xdr:col>
      <xdr:colOff>86592</xdr:colOff>
      <xdr:row>18</xdr:row>
      <xdr:rowOff>389659</xdr:rowOff>
    </xdr:to>
    <xdr:cxnSp macro="">
      <xdr:nvCxnSpPr>
        <xdr:cNvPr id="77" name="直線矢印コネクタ 76"/>
        <xdr:cNvCxnSpPr/>
      </xdr:nvCxnSpPr>
      <xdr:spPr>
        <a:xfrm flipV="1">
          <a:off x="15127432" y="3359730"/>
          <a:ext cx="17319" cy="14720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571500</xdr:colOff>
      <xdr:row>18</xdr:row>
      <xdr:rowOff>294410</xdr:rowOff>
    </xdr:from>
    <xdr:to>
      <xdr:col>19</xdr:col>
      <xdr:colOff>658091</xdr:colOff>
      <xdr:row>19</xdr:row>
      <xdr:rowOff>294409</xdr:rowOff>
    </xdr:to>
    <xdr:cxnSp macro="">
      <xdr:nvCxnSpPr>
        <xdr:cNvPr id="79" name="直線矢印コネクタ 78"/>
        <xdr:cNvCxnSpPr/>
      </xdr:nvCxnSpPr>
      <xdr:spPr>
        <a:xfrm flipH="1" flipV="1">
          <a:off x="15629659" y="3411683"/>
          <a:ext cx="86591" cy="51088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303069</xdr:colOff>
      <xdr:row>18</xdr:row>
      <xdr:rowOff>251114</xdr:rowOff>
    </xdr:from>
    <xdr:to>
      <xdr:col>20</xdr:col>
      <xdr:colOff>337705</xdr:colOff>
      <xdr:row>20</xdr:row>
      <xdr:rowOff>77932</xdr:rowOff>
    </xdr:to>
    <xdr:cxnSp macro="">
      <xdr:nvCxnSpPr>
        <xdr:cNvPr id="82" name="直線矢印コネクタ 81"/>
        <xdr:cNvCxnSpPr/>
      </xdr:nvCxnSpPr>
      <xdr:spPr>
        <a:xfrm flipH="1" flipV="1">
          <a:off x="16045296" y="3368387"/>
          <a:ext cx="34636" cy="68406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614796</xdr:colOff>
      <xdr:row>18</xdr:row>
      <xdr:rowOff>259772</xdr:rowOff>
    </xdr:from>
    <xdr:to>
      <xdr:col>21</xdr:col>
      <xdr:colOff>51955</xdr:colOff>
      <xdr:row>19</xdr:row>
      <xdr:rowOff>43297</xdr:rowOff>
    </xdr:to>
    <xdr:cxnSp macro="">
      <xdr:nvCxnSpPr>
        <xdr:cNvPr id="85" name="直線矢印コネクタ 84"/>
        <xdr:cNvCxnSpPr/>
      </xdr:nvCxnSpPr>
      <xdr:spPr>
        <a:xfrm flipV="1">
          <a:off x="16357023" y="3377045"/>
          <a:ext cx="121227" cy="29441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190500</xdr:colOff>
      <xdr:row>18</xdr:row>
      <xdr:rowOff>277091</xdr:rowOff>
    </xdr:from>
    <xdr:to>
      <xdr:col>21</xdr:col>
      <xdr:colOff>233796</xdr:colOff>
      <xdr:row>19</xdr:row>
      <xdr:rowOff>129886</xdr:rowOff>
    </xdr:to>
    <xdr:cxnSp macro="">
      <xdr:nvCxnSpPr>
        <xdr:cNvPr id="89" name="直線矢印コネクタ 88"/>
        <xdr:cNvCxnSpPr/>
      </xdr:nvCxnSpPr>
      <xdr:spPr>
        <a:xfrm flipV="1">
          <a:off x="16616795" y="3394364"/>
          <a:ext cx="43296" cy="36368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640773</xdr:colOff>
      <xdr:row>19</xdr:row>
      <xdr:rowOff>34637</xdr:rowOff>
    </xdr:from>
    <xdr:to>
      <xdr:col>20</xdr:col>
      <xdr:colOff>17318</xdr:colOff>
      <xdr:row>19</xdr:row>
      <xdr:rowOff>311728</xdr:rowOff>
    </xdr:to>
    <xdr:sp macro="" textlink="">
      <xdr:nvSpPr>
        <xdr:cNvPr id="8" name="テキスト ボックス 7"/>
        <xdr:cNvSpPr txBox="1"/>
      </xdr:nvSpPr>
      <xdr:spPr>
        <a:xfrm>
          <a:off x="15014864" y="3662796"/>
          <a:ext cx="744681" cy="2770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教育</a:t>
          </a:r>
          <a:r>
            <a:rPr kumimoji="1" lang="en-US" altLang="ja-JP" sz="800"/>
            <a:t>(0.0</a:t>
          </a:r>
          <a:r>
            <a:rPr kumimoji="1" lang="ja-JP" altLang="en-US" sz="800"/>
            <a:t>％</a:t>
          </a:r>
          <a:r>
            <a:rPr kumimoji="1" lang="en-US" altLang="ja-JP" sz="800"/>
            <a:t>)</a:t>
          </a:r>
          <a:endParaRPr kumimoji="1" lang="ja-JP" altLang="en-US" sz="800"/>
        </a:p>
      </xdr:txBody>
    </xdr:sp>
    <xdr:clientData/>
  </xdr:twoCellAnchor>
  <xdr:twoCellAnchor>
    <xdr:from>
      <xdr:col>19</xdr:col>
      <xdr:colOff>277091</xdr:colOff>
      <xdr:row>18</xdr:row>
      <xdr:rowOff>242454</xdr:rowOff>
    </xdr:from>
    <xdr:to>
      <xdr:col>19</xdr:col>
      <xdr:colOff>329046</xdr:colOff>
      <xdr:row>19</xdr:row>
      <xdr:rowOff>34637</xdr:rowOff>
    </xdr:to>
    <xdr:cxnSp macro="">
      <xdr:nvCxnSpPr>
        <xdr:cNvPr id="23" name="直線矢印コネクタ 22"/>
        <xdr:cNvCxnSpPr>
          <a:stCxn id="8" idx="0"/>
        </xdr:cNvCxnSpPr>
      </xdr:nvCxnSpPr>
      <xdr:spPr>
        <a:xfrm flipH="1" flipV="1">
          <a:off x="15335250" y="3359727"/>
          <a:ext cx="51955" cy="30306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0.05194</cdr:x>
      <cdr:y>0.09446</cdr:y>
    </cdr:from>
    <cdr:to>
      <cdr:x>0.0607</cdr:x>
      <cdr:y>0.91658</cdr:y>
    </cdr:to>
    <cdr:sp macro="" textlink="">
      <cdr:nvSpPr>
        <cdr:cNvPr id="2" name="左大かっこ 1"/>
        <cdr:cNvSpPr/>
      </cdr:nvSpPr>
      <cdr:spPr>
        <a:xfrm xmlns:a="http://schemas.openxmlformats.org/drawingml/2006/main">
          <a:off x="270392" y="303259"/>
          <a:ext cx="45603" cy="2639301"/>
        </a:xfrm>
        <a:prstGeom xmlns:a="http://schemas.openxmlformats.org/drawingml/2006/main" prst="leftBracket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0.66534</cdr:x>
      <cdr:y>0.47026</cdr:y>
    </cdr:from>
    <cdr:to>
      <cdr:x>0.93812</cdr:x>
      <cdr:y>0.47026</cdr:y>
    </cdr:to>
    <cdr:cxnSp macro="">
      <cdr:nvCxnSpPr>
        <cdr:cNvPr id="4" name="直線矢印コネクタ 3"/>
        <cdr:cNvCxnSpPr/>
      </cdr:nvCxnSpPr>
      <cdr:spPr>
        <a:xfrm xmlns:a="http://schemas.openxmlformats.org/drawingml/2006/main">
          <a:off x="3463636" y="1509714"/>
          <a:ext cx="1420091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1"/>
  <sheetViews>
    <sheetView showGridLines="0" topLeftCell="I1" zoomScaleNormal="100" workbookViewId="0">
      <selection activeCell="N4" sqref="N4:W20"/>
    </sheetView>
  </sheetViews>
  <sheetFormatPr defaultRowHeight="13.5"/>
  <cols>
    <col min="2" max="2" width="20.375" customWidth="1"/>
    <col min="10" max="10" width="20.375" customWidth="1"/>
    <col min="13" max="13" width="9" customWidth="1"/>
  </cols>
  <sheetData>
    <row r="2" spans="2:13">
      <c r="B2" t="s">
        <v>7</v>
      </c>
      <c r="D2" t="s">
        <v>59</v>
      </c>
      <c r="J2" t="s">
        <v>72</v>
      </c>
    </row>
    <row r="4" spans="2:13">
      <c r="B4" s="55" t="s">
        <v>81</v>
      </c>
      <c r="C4" s="47" t="s">
        <v>1</v>
      </c>
      <c r="D4" s="48"/>
      <c r="E4" s="47" t="s">
        <v>4</v>
      </c>
      <c r="F4" s="48"/>
      <c r="G4" s="51" t="s">
        <v>5</v>
      </c>
      <c r="H4" s="52"/>
      <c r="J4" s="23" t="s">
        <v>0</v>
      </c>
      <c r="K4" s="23" t="s">
        <v>4</v>
      </c>
      <c r="L4" s="23" t="s">
        <v>1</v>
      </c>
      <c r="M4" s="36"/>
    </row>
    <row r="5" spans="2:13">
      <c r="B5" s="56"/>
      <c r="C5" s="49"/>
      <c r="D5" s="50"/>
      <c r="E5" s="49"/>
      <c r="F5" s="50"/>
      <c r="G5" s="53" t="s">
        <v>6</v>
      </c>
      <c r="H5" s="54"/>
      <c r="J5" s="25"/>
      <c r="K5" s="25"/>
      <c r="L5" s="25"/>
      <c r="M5" s="36"/>
    </row>
    <row r="6" spans="2:13">
      <c r="B6" s="57"/>
      <c r="C6" s="24" t="s">
        <v>2</v>
      </c>
      <c r="D6" s="35" t="s">
        <v>73</v>
      </c>
      <c r="E6" s="24" t="s">
        <v>2</v>
      </c>
      <c r="F6" s="35" t="s">
        <v>73</v>
      </c>
      <c r="G6" s="24" t="s">
        <v>2</v>
      </c>
      <c r="H6" s="35" t="s">
        <v>77</v>
      </c>
      <c r="J6" s="24"/>
      <c r="K6" s="34"/>
      <c r="L6" s="34"/>
      <c r="M6" s="37"/>
    </row>
    <row r="7" spans="2:13">
      <c r="B7" s="13" t="s">
        <v>80</v>
      </c>
      <c r="C7" s="13">
        <f>'2014遡及値'!I8</f>
        <v>57.5</v>
      </c>
      <c r="D7" s="41" t="s">
        <v>76</v>
      </c>
      <c r="E7" s="13">
        <f>'2019値'!K8</f>
        <v>59.3</v>
      </c>
      <c r="F7" s="41" t="s">
        <v>76</v>
      </c>
      <c r="G7" s="39" t="s">
        <v>74</v>
      </c>
      <c r="H7" s="41" t="s">
        <v>76</v>
      </c>
      <c r="J7" s="13" t="s">
        <v>9</v>
      </c>
      <c r="K7" s="19">
        <v>23.4</v>
      </c>
      <c r="L7" s="19">
        <v>21.9</v>
      </c>
      <c r="M7" s="29"/>
    </row>
    <row r="8" spans="2:13">
      <c r="B8" s="13" t="s">
        <v>78</v>
      </c>
      <c r="C8" s="14">
        <f>'2014遡及値'!I7</f>
        <v>2.94</v>
      </c>
      <c r="D8" s="41" t="s">
        <v>76</v>
      </c>
      <c r="E8" s="14">
        <f>'2019値'!K7</f>
        <v>2.9</v>
      </c>
      <c r="F8" s="41" t="s">
        <v>76</v>
      </c>
      <c r="G8" s="40" t="s">
        <v>75</v>
      </c>
      <c r="H8" s="41" t="s">
        <v>76</v>
      </c>
      <c r="J8" s="13" t="s">
        <v>10</v>
      </c>
      <c r="K8" s="19">
        <v>4.2</v>
      </c>
      <c r="L8" s="19">
        <v>4</v>
      </c>
      <c r="M8" s="29"/>
    </row>
    <row r="9" spans="2:13">
      <c r="B9" s="13" t="s">
        <v>79</v>
      </c>
      <c r="C9" s="15">
        <v>260822</v>
      </c>
      <c r="D9" s="16">
        <f>ROUND(C9/C9*100,1)</f>
        <v>100</v>
      </c>
      <c r="E9" s="15">
        <v>249820</v>
      </c>
      <c r="F9" s="16">
        <f>ROUND(E9/E9*100,1)</f>
        <v>100</v>
      </c>
      <c r="G9" s="17">
        <f>E9/C9*100-100</f>
        <v>-4.2182024522471266</v>
      </c>
      <c r="H9" s="17" t="s">
        <v>60</v>
      </c>
      <c r="J9" s="13" t="s">
        <v>11</v>
      </c>
      <c r="K9" s="19">
        <v>4.3</v>
      </c>
      <c r="L9" s="19">
        <v>4.9000000000000004</v>
      </c>
      <c r="M9" s="29"/>
    </row>
    <row r="10" spans="2:13">
      <c r="B10" s="41" t="s">
        <v>9</v>
      </c>
      <c r="C10" s="18">
        <v>57004</v>
      </c>
      <c r="D10" s="19">
        <f>ROUND(C10/C9*100,1)</f>
        <v>21.9</v>
      </c>
      <c r="E10" s="15">
        <v>58362</v>
      </c>
      <c r="F10" s="19">
        <f>ROUND(E10/E9*100,1)</f>
        <v>23.4</v>
      </c>
      <c r="G10" s="17">
        <f t="shared" ref="G10:G21" si="0">E10/C10*100-100</f>
        <v>2.3822889621780945</v>
      </c>
      <c r="H10" s="20">
        <f>F10-D10</f>
        <v>1.5</v>
      </c>
      <c r="J10" s="13" t="s">
        <v>12</v>
      </c>
      <c r="K10" s="19">
        <v>7.9</v>
      </c>
      <c r="L10" s="19">
        <v>7.5</v>
      </c>
      <c r="M10" s="29"/>
    </row>
    <row r="11" spans="2:13">
      <c r="B11" s="41" t="s">
        <v>10</v>
      </c>
      <c r="C11" s="18">
        <v>10396</v>
      </c>
      <c r="D11" s="19">
        <f>ROUND(C11/C9*100,1)</f>
        <v>4</v>
      </c>
      <c r="E11" s="15">
        <v>10486</v>
      </c>
      <c r="F11" s="19">
        <f>ROUND(E11/E9*100,1)</f>
        <v>4.2</v>
      </c>
      <c r="G11" s="17">
        <f t="shared" si="0"/>
        <v>0.86571758368603469</v>
      </c>
      <c r="H11" s="20">
        <f t="shared" ref="H11:H21" si="1">F11-D11</f>
        <v>0.20000000000000018</v>
      </c>
      <c r="J11" s="13" t="s">
        <v>13</v>
      </c>
      <c r="K11" s="19">
        <v>3.5</v>
      </c>
      <c r="L11" s="19">
        <v>3.7</v>
      </c>
      <c r="M11" s="29"/>
    </row>
    <row r="12" spans="2:13">
      <c r="B12" s="41" t="s">
        <v>11</v>
      </c>
      <c r="C12" s="18">
        <v>12910</v>
      </c>
      <c r="D12" s="19">
        <f>ROUND(C12/C9*100,1)</f>
        <v>4.9000000000000004</v>
      </c>
      <c r="E12" s="15">
        <v>10866</v>
      </c>
      <c r="F12" s="19">
        <f>ROUND(E12/E9*100,1)</f>
        <v>4.3</v>
      </c>
      <c r="G12" s="17">
        <f t="shared" si="0"/>
        <v>-15.832687838884581</v>
      </c>
      <c r="H12" s="20">
        <f t="shared" si="1"/>
        <v>-0.60000000000000053</v>
      </c>
      <c r="J12" s="13" t="s">
        <v>14</v>
      </c>
      <c r="K12" s="19">
        <v>3.9</v>
      </c>
      <c r="L12" s="19">
        <v>4.0999999999999996</v>
      </c>
      <c r="M12" s="29"/>
    </row>
    <row r="13" spans="2:13">
      <c r="B13" s="41" t="s">
        <v>12</v>
      </c>
      <c r="C13" s="18">
        <v>19540</v>
      </c>
      <c r="D13" s="19">
        <f>ROUND(C13/C9*100,1)</f>
        <v>7.5</v>
      </c>
      <c r="E13" s="15">
        <v>19622</v>
      </c>
      <c r="F13" s="19">
        <f>ROUND(E13/E9*100,1)</f>
        <v>7.9</v>
      </c>
      <c r="G13" s="17">
        <f t="shared" si="0"/>
        <v>0.41965199590583779</v>
      </c>
      <c r="H13" s="20">
        <f t="shared" si="1"/>
        <v>0.40000000000000036</v>
      </c>
      <c r="J13" s="13" t="s">
        <v>15</v>
      </c>
      <c r="K13" s="19">
        <v>5.0999999999999996</v>
      </c>
      <c r="L13" s="19">
        <v>4.8</v>
      </c>
      <c r="M13" s="29"/>
    </row>
    <row r="14" spans="2:13">
      <c r="B14" s="41" t="s">
        <v>13</v>
      </c>
      <c r="C14" s="18">
        <v>9558</v>
      </c>
      <c r="D14" s="19">
        <f>ROUND(C14/C9*100,1)</f>
        <v>3.7</v>
      </c>
      <c r="E14" s="15">
        <v>8659</v>
      </c>
      <c r="F14" s="19">
        <f>ROUND(E14/E9*100,1)</f>
        <v>3.5</v>
      </c>
      <c r="G14" s="17">
        <f t="shared" si="0"/>
        <v>-9.4057334170328488</v>
      </c>
      <c r="H14" s="20">
        <f t="shared" si="1"/>
        <v>-0.20000000000000018</v>
      </c>
      <c r="J14" s="13" t="s">
        <v>16</v>
      </c>
      <c r="K14" s="19">
        <v>14.9</v>
      </c>
      <c r="L14" s="19">
        <v>16.399999999999999</v>
      </c>
      <c r="M14" s="29"/>
    </row>
    <row r="15" spans="2:13">
      <c r="B15" s="41" t="s">
        <v>14</v>
      </c>
      <c r="C15" s="18">
        <v>10579</v>
      </c>
      <c r="D15" s="19">
        <f>ROUND(C15/C9*100,1)</f>
        <v>4.0999999999999996</v>
      </c>
      <c r="E15" s="15">
        <v>9721</v>
      </c>
      <c r="F15" s="19">
        <f>ROUND(E15/E9*100,1)</f>
        <v>3.9</v>
      </c>
      <c r="G15" s="17">
        <f t="shared" si="0"/>
        <v>-8.1104074109084081</v>
      </c>
      <c r="H15" s="20">
        <f t="shared" si="1"/>
        <v>-0.19999999999999973</v>
      </c>
      <c r="J15" s="13" t="s">
        <v>17</v>
      </c>
      <c r="K15" s="19">
        <v>2.4</v>
      </c>
      <c r="L15" s="19">
        <v>3.7</v>
      </c>
      <c r="M15" s="29"/>
    </row>
    <row r="16" spans="2:13">
      <c r="B16" s="41" t="s">
        <v>15</v>
      </c>
      <c r="C16" s="18">
        <v>12609</v>
      </c>
      <c r="D16" s="19">
        <f>ROUND(C16/C9*100,1)</f>
        <v>4.8</v>
      </c>
      <c r="E16" s="15">
        <v>12740</v>
      </c>
      <c r="F16" s="19">
        <f>ROUND(E16/E9*100,1)</f>
        <v>5.0999999999999996</v>
      </c>
      <c r="G16" s="17">
        <f t="shared" si="0"/>
        <v>1.0389404393687016</v>
      </c>
      <c r="H16" s="20">
        <f t="shared" si="1"/>
        <v>0.29999999999999982</v>
      </c>
      <c r="J16" s="13" t="s">
        <v>18</v>
      </c>
      <c r="K16" s="19">
        <v>9.4</v>
      </c>
      <c r="L16" s="19">
        <v>9</v>
      </c>
      <c r="M16" s="29"/>
    </row>
    <row r="17" spans="2:13" ht="18" customHeight="1">
      <c r="B17" s="41" t="s">
        <v>16</v>
      </c>
      <c r="C17" s="18">
        <v>42873</v>
      </c>
      <c r="D17" s="19">
        <f>ROUND(C17/C9*100,1)</f>
        <v>16.399999999999999</v>
      </c>
      <c r="E17" s="15">
        <v>37172</v>
      </c>
      <c r="F17" s="19">
        <f>ROUND(E17/E9*100,1)</f>
        <v>14.9</v>
      </c>
      <c r="G17" s="17">
        <f t="shared" si="0"/>
        <v>-13.297413290415889</v>
      </c>
      <c r="H17" s="20">
        <f t="shared" si="1"/>
        <v>-1.4999999999999982</v>
      </c>
      <c r="J17" s="21" t="s">
        <v>19</v>
      </c>
      <c r="K17" s="19">
        <v>17.600000000000001</v>
      </c>
      <c r="L17" s="16">
        <v>14.7</v>
      </c>
      <c r="M17" s="38"/>
    </row>
    <row r="18" spans="2:13">
      <c r="B18" s="41" t="s">
        <v>17</v>
      </c>
      <c r="C18" s="18">
        <v>9600</v>
      </c>
      <c r="D18" s="19">
        <f>ROUND(C18/C9*100,1)</f>
        <v>3.7</v>
      </c>
      <c r="E18" s="15">
        <v>5871</v>
      </c>
      <c r="F18" s="19">
        <f>ROUND(E18/E9*100,1)</f>
        <v>2.4</v>
      </c>
      <c r="G18" s="17">
        <f t="shared" si="0"/>
        <v>-38.84375</v>
      </c>
      <c r="H18" s="20">
        <f t="shared" si="1"/>
        <v>-1.3000000000000003</v>
      </c>
      <c r="J18" s="13" t="s">
        <v>20</v>
      </c>
      <c r="K18" s="19">
        <v>3.6</v>
      </c>
      <c r="L18" s="16">
        <v>5.4</v>
      </c>
      <c r="M18" s="38"/>
    </row>
    <row r="19" spans="2:13">
      <c r="B19" s="41" t="s">
        <v>18</v>
      </c>
      <c r="C19" s="18">
        <v>23375</v>
      </c>
      <c r="D19" s="19">
        <f>ROUND(C19/C9*100,1)</f>
        <v>9</v>
      </c>
      <c r="E19" s="15">
        <v>23400</v>
      </c>
      <c r="F19" s="19">
        <f>ROUND(E19/E9*100,1)</f>
        <v>9.4</v>
      </c>
      <c r="G19" s="17">
        <f t="shared" si="0"/>
        <v>0.106951871657742</v>
      </c>
      <c r="H19" s="20">
        <f t="shared" si="1"/>
        <v>0.40000000000000036</v>
      </c>
    </row>
    <row r="20" spans="2:13" ht="27">
      <c r="B20" s="42" t="s">
        <v>19</v>
      </c>
      <c r="C20" s="18">
        <v>38212</v>
      </c>
      <c r="D20" s="22">
        <f>ROUND(C20/C9*100,1)</f>
        <v>14.7</v>
      </c>
      <c r="E20" s="15">
        <v>43979</v>
      </c>
      <c r="F20" s="22">
        <f>ROUND(E20/E9*100,1)</f>
        <v>17.600000000000001</v>
      </c>
      <c r="G20" s="17">
        <f t="shared" si="0"/>
        <v>15.092117659374011</v>
      </c>
      <c r="H20" s="20">
        <f t="shared" si="1"/>
        <v>2.9000000000000021</v>
      </c>
    </row>
    <row r="21" spans="2:13" ht="14.25" customHeight="1">
      <c r="B21" s="41" t="s">
        <v>20</v>
      </c>
      <c r="C21" s="18">
        <v>14165</v>
      </c>
      <c r="D21" s="22">
        <f>ROUND(C21/C9*100,1)</f>
        <v>5.4</v>
      </c>
      <c r="E21" s="15">
        <v>8943</v>
      </c>
      <c r="F21" s="22">
        <f>ROUND(E21/E9*100,1)</f>
        <v>3.6</v>
      </c>
      <c r="G21" s="17">
        <f t="shared" si="0"/>
        <v>-36.865513589834094</v>
      </c>
      <c r="H21" s="20">
        <f t="shared" si="1"/>
        <v>-1.8000000000000003</v>
      </c>
    </row>
  </sheetData>
  <mergeCells count="5">
    <mergeCell ref="C4:D5"/>
    <mergeCell ref="E4:F5"/>
    <mergeCell ref="G4:H4"/>
    <mergeCell ref="G5:H5"/>
    <mergeCell ref="B4:B6"/>
  </mergeCells>
  <phoneticPr fontId="1"/>
  <pageMargins left="0.70866141732283472" right="0.70866141732283472" top="0.74803149606299213" bottom="0.74803149606299213" header="0.31496062992125984" footer="0.31496062992125984"/>
  <pageSetup paperSize="9" scale="95" orientation="landscape" r:id="rId1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6"/>
  <sheetViews>
    <sheetView showGridLines="0" tabSelected="1" topLeftCell="G1" zoomScale="110" zoomScaleNormal="110" workbookViewId="0">
      <selection activeCell="Q19" sqref="Q19"/>
    </sheetView>
  </sheetViews>
  <sheetFormatPr defaultRowHeight="13.5"/>
  <cols>
    <col min="1" max="1" width="3.375" customWidth="1"/>
    <col min="2" max="2" width="14" customWidth="1"/>
    <col min="3" max="3" width="9.375" customWidth="1"/>
    <col min="5" max="5" width="16" customWidth="1"/>
    <col min="9" max="9" width="4.875" customWidth="1"/>
    <col min="10" max="10" width="11.25" customWidth="1"/>
    <col min="12" max="12" width="15.625" customWidth="1"/>
  </cols>
  <sheetData>
    <row r="2" spans="2:14">
      <c r="B2" t="s">
        <v>66</v>
      </c>
    </row>
    <row r="4" spans="2:14">
      <c r="B4" s="23" t="s">
        <v>0</v>
      </c>
      <c r="C4" s="23" t="s">
        <v>4</v>
      </c>
      <c r="D4" s="23"/>
      <c r="E4" s="23" t="s">
        <v>0</v>
      </c>
      <c r="F4" s="23" t="s">
        <v>4</v>
      </c>
      <c r="G4" s="23"/>
      <c r="H4" s="23"/>
      <c r="J4" s="23" t="s">
        <v>0</v>
      </c>
      <c r="L4" s="23" t="s">
        <v>0</v>
      </c>
    </row>
    <row r="5" spans="2:14">
      <c r="B5" s="25"/>
      <c r="C5" s="25"/>
      <c r="D5" s="25"/>
      <c r="E5" s="25"/>
      <c r="F5" s="25"/>
      <c r="G5" s="25"/>
      <c r="H5" s="25" t="s">
        <v>70</v>
      </c>
      <c r="J5" s="25"/>
      <c r="L5" s="25"/>
    </row>
    <row r="6" spans="2:14">
      <c r="B6" s="24"/>
      <c r="C6" s="24" t="s">
        <v>2</v>
      </c>
      <c r="D6" s="24" t="s">
        <v>3</v>
      </c>
      <c r="E6" s="24"/>
      <c r="F6" s="24" t="s">
        <v>2</v>
      </c>
      <c r="G6" s="24" t="s">
        <v>3</v>
      </c>
      <c r="H6" s="24" t="s">
        <v>3</v>
      </c>
      <c r="J6" s="24"/>
      <c r="L6" s="24"/>
    </row>
    <row r="7" spans="2:14">
      <c r="B7" s="13" t="s">
        <v>63</v>
      </c>
      <c r="C7" s="15">
        <v>467145</v>
      </c>
      <c r="D7" s="20">
        <f>C7/C7*100</f>
        <v>100</v>
      </c>
      <c r="E7" s="24" t="s">
        <v>61</v>
      </c>
      <c r="F7" s="15">
        <v>75762</v>
      </c>
      <c r="G7" s="20"/>
      <c r="H7" s="20">
        <f>ROUND(F7/C7*100,1)</f>
        <v>16.2</v>
      </c>
      <c r="J7" s="13" t="s">
        <v>64</v>
      </c>
      <c r="K7" s="30">
        <v>0</v>
      </c>
      <c r="L7" s="13" t="s">
        <v>64</v>
      </c>
      <c r="M7" s="20">
        <v>88.590908604394784</v>
      </c>
      <c r="N7" s="28"/>
    </row>
    <row r="8" spans="2:14">
      <c r="B8" s="13" t="s">
        <v>64</v>
      </c>
      <c r="C8" s="15">
        <v>413848</v>
      </c>
      <c r="D8" s="20">
        <f>C8/C7*100</f>
        <v>88.590908604394784</v>
      </c>
      <c r="E8" s="24" t="s">
        <v>8</v>
      </c>
      <c r="F8" s="6">
        <v>263260</v>
      </c>
      <c r="G8" s="16">
        <f>ROUND(F8/F8*100,1)</f>
        <v>100</v>
      </c>
      <c r="H8" s="16"/>
      <c r="J8" s="13" t="s">
        <v>69</v>
      </c>
      <c r="K8" s="30">
        <v>0</v>
      </c>
      <c r="L8" s="13" t="s">
        <v>69</v>
      </c>
      <c r="M8" s="20">
        <v>11.409091395605218</v>
      </c>
      <c r="N8" s="28"/>
    </row>
    <row r="9" spans="2:14">
      <c r="B9" s="13" t="s">
        <v>69</v>
      </c>
      <c r="C9" s="15">
        <f>C7-C8</f>
        <v>53297</v>
      </c>
      <c r="D9" s="20">
        <f>C9/C7*100</f>
        <v>11.409091395605218</v>
      </c>
      <c r="E9" s="13" t="s">
        <v>9</v>
      </c>
      <c r="F9" s="18">
        <v>54470</v>
      </c>
      <c r="G9" s="19">
        <f>ROUND(F9/F8*100,1)</f>
        <v>20.7</v>
      </c>
      <c r="H9" s="19">
        <f>ROUND(F9/C7*100,1)</f>
        <v>11.7</v>
      </c>
      <c r="J9" s="24" t="s">
        <v>61</v>
      </c>
      <c r="K9" s="20">
        <v>16.2</v>
      </c>
      <c r="L9" s="24" t="s">
        <v>61</v>
      </c>
      <c r="M9" s="28">
        <v>0</v>
      </c>
      <c r="N9" s="28"/>
    </row>
    <row r="10" spans="2:14">
      <c r="B10" s="13" t="s">
        <v>62</v>
      </c>
      <c r="C10" s="15">
        <v>391383</v>
      </c>
      <c r="D10" s="20"/>
      <c r="E10" s="13" t="s">
        <v>10</v>
      </c>
      <c r="F10" s="18">
        <v>14272</v>
      </c>
      <c r="G10" s="19">
        <f>ROUND(F10/F8*100,1)</f>
        <v>5.4</v>
      </c>
      <c r="H10" s="19">
        <f>ROUND(F10/C7*100,1)</f>
        <v>3.1</v>
      </c>
      <c r="J10" s="13" t="s">
        <v>9</v>
      </c>
      <c r="K10" s="20">
        <v>11.7</v>
      </c>
      <c r="L10" s="13" t="s">
        <v>9</v>
      </c>
      <c r="M10" s="28">
        <v>0</v>
      </c>
      <c r="N10" s="28"/>
    </row>
    <row r="11" spans="2:14">
      <c r="B11" s="24" t="s">
        <v>61</v>
      </c>
      <c r="C11" s="15">
        <f>C7-C10</f>
        <v>75762</v>
      </c>
      <c r="D11" s="20"/>
      <c r="E11" s="13" t="s">
        <v>11</v>
      </c>
      <c r="F11" s="18">
        <v>11498</v>
      </c>
      <c r="G11" s="19">
        <f>ROUND(F11/F8*100,1)</f>
        <v>4.4000000000000004</v>
      </c>
      <c r="H11" s="19">
        <f>ROUND(F11/C7*100,1)</f>
        <v>2.5</v>
      </c>
      <c r="J11" s="13" t="s">
        <v>10</v>
      </c>
      <c r="K11" s="20">
        <v>3.1</v>
      </c>
      <c r="L11" s="13" t="s">
        <v>10</v>
      </c>
      <c r="M11" s="28">
        <v>0</v>
      </c>
      <c r="N11" s="28"/>
    </row>
    <row r="12" spans="2:14">
      <c r="E12" s="13" t="s">
        <v>12</v>
      </c>
      <c r="F12" s="18">
        <v>19055</v>
      </c>
      <c r="G12" s="19">
        <f>ROUND(F12/F8*100,1)</f>
        <v>7.2</v>
      </c>
      <c r="H12" s="19">
        <f>ROUND(F12/C7*100,1)</f>
        <v>4.0999999999999996</v>
      </c>
      <c r="J12" s="13" t="s">
        <v>11</v>
      </c>
      <c r="K12" s="20">
        <v>2.5</v>
      </c>
      <c r="L12" s="13" t="s">
        <v>11</v>
      </c>
      <c r="M12" s="28">
        <v>0</v>
      </c>
      <c r="N12" s="28"/>
    </row>
    <row r="13" spans="2:14">
      <c r="E13" s="13" t="s">
        <v>13</v>
      </c>
      <c r="F13" s="18">
        <v>8481</v>
      </c>
      <c r="G13" s="19">
        <f>ROUND(F13/F8*100,1)</f>
        <v>3.2</v>
      </c>
      <c r="H13" s="19">
        <f>ROUND(F13/C7*100,1)</f>
        <v>1.8</v>
      </c>
      <c r="J13" s="13" t="s">
        <v>12</v>
      </c>
      <c r="K13" s="20">
        <v>4.0999999999999996</v>
      </c>
      <c r="L13" s="13" t="s">
        <v>12</v>
      </c>
      <c r="M13" s="28">
        <v>0</v>
      </c>
      <c r="N13" s="28"/>
    </row>
    <row r="14" spans="2:14">
      <c r="E14" s="13" t="s">
        <v>14</v>
      </c>
      <c r="F14" s="18">
        <v>10395</v>
      </c>
      <c r="G14" s="19">
        <f>ROUND(F14/F8*100,1)</f>
        <v>3.9</v>
      </c>
      <c r="H14" s="19">
        <f>ROUND(F14/C7*100,1)</f>
        <v>2.2000000000000002</v>
      </c>
      <c r="J14" s="13" t="s">
        <v>13</v>
      </c>
      <c r="K14" s="20">
        <v>1.8</v>
      </c>
      <c r="L14" s="13" t="s">
        <v>13</v>
      </c>
      <c r="M14" s="28">
        <v>0</v>
      </c>
      <c r="N14" s="28"/>
    </row>
    <row r="15" spans="2:14">
      <c r="E15" s="13" t="s">
        <v>15</v>
      </c>
      <c r="F15" s="18">
        <v>11357</v>
      </c>
      <c r="G15" s="19">
        <f>ROUND(F15/F8*100,1)</f>
        <v>4.3</v>
      </c>
      <c r="H15" s="19">
        <f>ROUND(F15/C7*100,1)</f>
        <v>2.4</v>
      </c>
      <c r="J15" s="13" t="s">
        <v>14</v>
      </c>
      <c r="K15" s="20">
        <v>2.2000000000000002</v>
      </c>
      <c r="L15" s="13" t="s">
        <v>14</v>
      </c>
      <c r="M15" s="28">
        <v>0</v>
      </c>
      <c r="N15" s="28"/>
    </row>
    <row r="16" spans="2:14">
      <c r="E16" s="13" t="s">
        <v>16</v>
      </c>
      <c r="F16" s="18">
        <v>47459</v>
      </c>
      <c r="G16" s="19">
        <f>ROUND(F16/F8*100,1)</f>
        <v>18</v>
      </c>
      <c r="H16" s="19">
        <f>ROUND(F16/C7*100,1)</f>
        <v>10.199999999999999</v>
      </c>
      <c r="J16" s="13" t="s">
        <v>15</v>
      </c>
      <c r="K16" s="20">
        <v>2.4</v>
      </c>
      <c r="L16" s="13" t="s">
        <v>15</v>
      </c>
      <c r="M16" s="28">
        <v>0</v>
      </c>
      <c r="N16" s="28"/>
    </row>
    <row r="17" spans="5:14">
      <c r="E17" s="13" t="s">
        <v>17</v>
      </c>
      <c r="F17" s="18">
        <v>9824</v>
      </c>
      <c r="G17" s="19">
        <f>ROUND(F17/F8*100,1)</f>
        <v>3.7</v>
      </c>
      <c r="H17" s="19">
        <f>ROUND(F17/C7*100,1)</f>
        <v>2.1</v>
      </c>
      <c r="J17" s="13" t="s">
        <v>16</v>
      </c>
      <c r="K17" s="20">
        <v>10.199999999999999</v>
      </c>
      <c r="L17" s="13" t="s">
        <v>16</v>
      </c>
      <c r="M17" s="28">
        <v>0</v>
      </c>
      <c r="N17" s="28"/>
    </row>
    <row r="18" spans="5:14" ht="36.75" customHeight="1">
      <c r="E18" s="13" t="s">
        <v>18</v>
      </c>
      <c r="F18" s="18">
        <v>23198</v>
      </c>
      <c r="G18" s="19">
        <f>ROUND(F18/F8*100,1)</f>
        <v>8.8000000000000007</v>
      </c>
      <c r="H18" s="19">
        <f>ROUND(F18/C7*100,1)</f>
        <v>5</v>
      </c>
      <c r="J18" s="13" t="s">
        <v>17</v>
      </c>
      <c r="K18" s="20">
        <v>2.1</v>
      </c>
      <c r="L18" s="13" t="s">
        <v>17</v>
      </c>
      <c r="M18" s="28">
        <v>0</v>
      </c>
      <c r="N18" s="28"/>
    </row>
    <row r="19" spans="5:14" ht="37.5" customHeight="1">
      <c r="E19" s="21" t="s">
        <v>19</v>
      </c>
      <c r="F19" s="15">
        <v>43346</v>
      </c>
      <c r="G19" s="22">
        <f>ROUND(F19/F8*100,1)</f>
        <v>16.5</v>
      </c>
      <c r="H19" s="22">
        <f>ROUND(F19/C7*100,1)</f>
        <v>9.3000000000000007</v>
      </c>
      <c r="J19" s="13" t="s">
        <v>18</v>
      </c>
      <c r="K19" s="20">
        <v>5</v>
      </c>
      <c r="L19" s="13" t="s">
        <v>18</v>
      </c>
      <c r="M19" s="28">
        <v>0</v>
      </c>
      <c r="N19" s="28"/>
    </row>
    <row r="20" spans="5:14" ht="54">
      <c r="E20" s="13" t="s">
        <v>20</v>
      </c>
      <c r="F20" s="12">
        <v>9905</v>
      </c>
      <c r="G20" s="22">
        <f>ROUND(F20/F8*100,1)</f>
        <v>3.8</v>
      </c>
      <c r="H20" s="22">
        <f>ROUND(F20/C7*100,1)</f>
        <v>2.1</v>
      </c>
      <c r="J20" s="21" t="s">
        <v>19</v>
      </c>
      <c r="K20" s="20">
        <v>9.3000000000000007</v>
      </c>
      <c r="L20" s="21" t="s">
        <v>19</v>
      </c>
      <c r="M20" s="28">
        <v>0</v>
      </c>
      <c r="N20" s="28"/>
    </row>
    <row r="21" spans="5:14">
      <c r="E21" s="24" t="s">
        <v>65</v>
      </c>
      <c r="F21" s="15">
        <f>C10-F8</f>
        <v>128123</v>
      </c>
      <c r="G21" s="20"/>
      <c r="H21" s="20">
        <f>ROUND(F21/C7*100,1)</f>
        <v>27.4</v>
      </c>
      <c r="J21" s="13" t="s">
        <v>20</v>
      </c>
      <c r="K21" s="20">
        <v>2.1</v>
      </c>
      <c r="L21" s="13" t="s">
        <v>20</v>
      </c>
      <c r="M21" s="28">
        <v>0</v>
      </c>
      <c r="N21" s="28"/>
    </row>
    <row r="22" spans="5:14">
      <c r="J22" s="24" t="s">
        <v>65</v>
      </c>
      <c r="K22" s="20">
        <v>27.4</v>
      </c>
      <c r="L22" s="24" t="s">
        <v>65</v>
      </c>
      <c r="M22" s="28">
        <v>0</v>
      </c>
      <c r="N22" s="28"/>
    </row>
    <row r="23" spans="5:14">
      <c r="K23" s="28"/>
    </row>
    <row r="24" spans="5:14">
      <c r="K24" s="28"/>
    </row>
    <row r="25" spans="5:14">
      <c r="K25" s="28"/>
    </row>
    <row r="26" spans="5:14">
      <c r="K26" s="28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5"/>
  <sheetViews>
    <sheetView showGridLines="0" topLeftCell="K13" zoomScale="110" zoomScaleNormal="110" workbookViewId="0">
      <selection activeCell="N5" sqref="N5"/>
    </sheetView>
  </sheetViews>
  <sheetFormatPr defaultRowHeight="13.5"/>
  <cols>
    <col min="1" max="1" width="5.375" customWidth="1"/>
    <col min="2" max="2" width="16.875" customWidth="1"/>
    <col min="3" max="3" width="12.75" customWidth="1"/>
    <col min="5" max="5" width="14.625" customWidth="1"/>
    <col min="6" max="6" width="13.125" customWidth="1"/>
    <col min="9" max="9" width="4.25" customWidth="1"/>
    <col min="10" max="10" width="15.875" customWidth="1"/>
    <col min="12" max="12" width="15.875" customWidth="1"/>
  </cols>
  <sheetData>
    <row r="2" spans="2:14">
      <c r="B2" t="s">
        <v>67</v>
      </c>
    </row>
    <row r="4" spans="2:14">
      <c r="B4" s="23" t="s">
        <v>0</v>
      </c>
      <c r="C4" s="23" t="s">
        <v>4</v>
      </c>
      <c r="D4" s="23"/>
      <c r="E4" s="23" t="s">
        <v>71</v>
      </c>
      <c r="F4" s="23" t="s">
        <v>4</v>
      </c>
      <c r="G4" s="23"/>
      <c r="H4" s="23"/>
      <c r="J4" s="23" t="s">
        <v>0</v>
      </c>
      <c r="L4" s="23" t="s">
        <v>0</v>
      </c>
    </row>
    <row r="5" spans="2:14">
      <c r="B5" s="25"/>
      <c r="C5" s="25"/>
      <c r="D5" s="25"/>
      <c r="E5" s="25"/>
      <c r="F5" s="25"/>
      <c r="G5" s="25"/>
      <c r="H5" s="25" t="s">
        <v>70</v>
      </c>
      <c r="J5" s="25"/>
      <c r="L5" s="25"/>
    </row>
    <row r="6" spans="2:14">
      <c r="B6" s="24"/>
      <c r="C6" s="24" t="s">
        <v>2</v>
      </c>
      <c r="D6" s="24" t="s">
        <v>3</v>
      </c>
      <c r="E6" s="24"/>
      <c r="F6" s="24" t="s">
        <v>2</v>
      </c>
      <c r="G6" s="24" t="s">
        <v>3</v>
      </c>
      <c r="H6" s="24" t="s">
        <v>3</v>
      </c>
      <c r="J6" s="24"/>
      <c r="L6" s="24"/>
    </row>
    <row r="7" spans="2:14">
      <c r="B7" s="13" t="s">
        <v>63</v>
      </c>
      <c r="C7" s="6">
        <v>276339</v>
      </c>
      <c r="D7" s="20">
        <f>C7/C7*100</f>
        <v>100</v>
      </c>
      <c r="E7" s="24" t="s">
        <v>61</v>
      </c>
      <c r="F7" s="15">
        <v>32777</v>
      </c>
      <c r="G7" s="20"/>
      <c r="H7" s="20">
        <f>ROUND(F7/C7*100,1)</f>
        <v>11.9</v>
      </c>
      <c r="J7" s="13" t="s">
        <v>68</v>
      </c>
      <c r="K7" s="30">
        <v>0</v>
      </c>
      <c r="L7" s="13" t="s">
        <v>68</v>
      </c>
      <c r="M7" s="30">
        <v>77.125197673871583</v>
      </c>
      <c r="N7" s="30"/>
    </row>
    <row r="8" spans="2:14">
      <c r="B8" s="13" t="s">
        <v>68</v>
      </c>
      <c r="C8" s="15">
        <v>213127</v>
      </c>
      <c r="D8" s="20">
        <f>C8/C7*100</f>
        <v>77.125197673871583</v>
      </c>
      <c r="E8" s="24" t="s">
        <v>8</v>
      </c>
      <c r="F8" s="15">
        <v>226305</v>
      </c>
      <c r="G8" s="16">
        <f>ROUND(F8/F8*100,1)</f>
        <v>100</v>
      </c>
      <c r="H8" s="16"/>
      <c r="J8" s="13" t="s">
        <v>69</v>
      </c>
      <c r="K8" s="30">
        <v>0</v>
      </c>
      <c r="L8" s="13" t="s">
        <v>69</v>
      </c>
      <c r="M8" s="20">
        <v>22.874802326128414</v>
      </c>
      <c r="N8" s="28"/>
    </row>
    <row r="9" spans="2:14">
      <c r="B9" s="13" t="s">
        <v>69</v>
      </c>
      <c r="C9" s="15">
        <f>C7-C8</f>
        <v>63212</v>
      </c>
      <c r="D9" s="20">
        <f>C9/C7*100</f>
        <v>22.874802326128414</v>
      </c>
      <c r="E9" s="13" t="s">
        <v>9</v>
      </c>
      <c r="F9" s="15">
        <v>62715</v>
      </c>
      <c r="G9" s="19">
        <f>ROUND(F9/F8*100,1)</f>
        <v>27.7</v>
      </c>
      <c r="H9" s="19">
        <f>ROUND(F9/C7*100,1)</f>
        <v>22.7</v>
      </c>
      <c r="J9" s="24" t="s">
        <v>61</v>
      </c>
      <c r="K9" s="30">
        <v>11.9</v>
      </c>
      <c r="L9" s="24" t="s">
        <v>61</v>
      </c>
      <c r="M9" s="20">
        <v>0</v>
      </c>
      <c r="N9" s="28"/>
    </row>
    <row r="10" spans="2:14">
      <c r="B10" s="13" t="s">
        <v>62</v>
      </c>
      <c r="C10" s="15">
        <v>243562</v>
      </c>
      <c r="D10" s="13"/>
      <c r="E10" s="13" t="s">
        <v>10</v>
      </c>
      <c r="F10" s="15">
        <v>5996</v>
      </c>
      <c r="G10" s="19">
        <f>ROUND(F10/F8*100,1)</f>
        <v>2.6</v>
      </c>
      <c r="H10" s="19">
        <f>ROUND(F10/C7*100,1)</f>
        <v>2.2000000000000002</v>
      </c>
      <c r="J10" s="13" t="s">
        <v>9</v>
      </c>
      <c r="K10" s="30">
        <v>22.7</v>
      </c>
      <c r="L10" s="13" t="s">
        <v>9</v>
      </c>
      <c r="M10" s="20">
        <v>0</v>
      </c>
      <c r="N10" s="28"/>
    </row>
    <row r="11" spans="2:14">
      <c r="B11" s="24" t="s">
        <v>61</v>
      </c>
      <c r="C11" s="15">
        <f>C7-C10</f>
        <v>32777</v>
      </c>
      <c r="D11" s="13"/>
      <c r="E11" s="13" t="s">
        <v>11</v>
      </c>
      <c r="F11" s="15">
        <v>10552</v>
      </c>
      <c r="G11" s="19">
        <f>ROUND(F11/F8*100,1)</f>
        <v>4.7</v>
      </c>
      <c r="H11" s="19">
        <f>ROUND(F11/C7*100,1)</f>
        <v>3.8</v>
      </c>
      <c r="J11" s="13" t="s">
        <v>10</v>
      </c>
      <c r="K11" s="30">
        <v>2.2000000000000002</v>
      </c>
      <c r="L11" s="13" t="s">
        <v>10</v>
      </c>
      <c r="M11" s="20">
        <v>0</v>
      </c>
      <c r="N11" s="28"/>
    </row>
    <row r="12" spans="2:14">
      <c r="B12" s="24" t="s">
        <v>65</v>
      </c>
      <c r="C12" s="15">
        <f>C10-C13</f>
        <v>17257</v>
      </c>
      <c r="D12" s="13"/>
      <c r="E12" s="13" t="s">
        <v>12</v>
      </c>
      <c r="F12" s="15">
        <v>19852</v>
      </c>
      <c r="G12" s="19">
        <f>ROUND(F12/F8*100,1)</f>
        <v>8.8000000000000007</v>
      </c>
      <c r="H12" s="19">
        <f>ROUND(F12/C7*100,1)</f>
        <v>7.2</v>
      </c>
      <c r="J12" s="13" t="s">
        <v>11</v>
      </c>
      <c r="K12" s="30">
        <v>3.8</v>
      </c>
      <c r="L12" s="13" t="s">
        <v>11</v>
      </c>
      <c r="M12" s="20">
        <v>0</v>
      </c>
      <c r="N12" s="28"/>
    </row>
    <row r="13" spans="2:14">
      <c r="B13" s="24" t="s">
        <v>8</v>
      </c>
      <c r="C13" s="15">
        <v>226305</v>
      </c>
      <c r="D13" s="31">
        <f>C13/C13*100</f>
        <v>100</v>
      </c>
      <c r="E13" s="13" t="s">
        <v>13</v>
      </c>
      <c r="F13" s="15">
        <v>10407</v>
      </c>
      <c r="G13" s="19">
        <f>ROUND(F13/F8*100,1)</f>
        <v>4.5999999999999996</v>
      </c>
      <c r="H13" s="19">
        <f>ROUND(F13/C7*100,1)</f>
        <v>3.8</v>
      </c>
      <c r="J13" s="13" t="s">
        <v>12</v>
      </c>
      <c r="K13" s="30">
        <v>7.2</v>
      </c>
      <c r="L13" s="13" t="s">
        <v>12</v>
      </c>
      <c r="M13" s="20">
        <v>0</v>
      </c>
      <c r="N13" s="28"/>
    </row>
    <row r="14" spans="2:14">
      <c r="C14" s="26"/>
      <c r="D14" s="29"/>
      <c r="E14" s="13" t="s">
        <v>14</v>
      </c>
      <c r="F14" s="15">
        <v>6652</v>
      </c>
      <c r="G14" s="19">
        <f>ROUND(F14/F8*100,1)</f>
        <v>2.9</v>
      </c>
      <c r="H14" s="19">
        <f>ROUND(F14/C7*100,1)</f>
        <v>2.4</v>
      </c>
      <c r="J14" s="13" t="s">
        <v>13</v>
      </c>
      <c r="K14" s="30">
        <v>3.8</v>
      </c>
      <c r="L14" s="13" t="s">
        <v>13</v>
      </c>
      <c r="M14" s="20">
        <v>0</v>
      </c>
      <c r="N14" s="28"/>
    </row>
    <row r="15" spans="2:14">
      <c r="C15" s="26"/>
      <c r="D15" s="29"/>
      <c r="E15" s="13" t="s">
        <v>15</v>
      </c>
      <c r="F15" s="15">
        <v>13462</v>
      </c>
      <c r="G15" s="19">
        <f>ROUND(F15/F8*100,1)</f>
        <v>5.9</v>
      </c>
      <c r="H15" s="19">
        <f>ROUND(F15/C7*100,1)</f>
        <v>4.9000000000000004</v>
      </c>
      <c r="J15" s="13" t="s">
        <v>14</v>
      </c>
      <c r="K15" s="30">
        <v>2.4</v>
      </c>
      <c r="L15" s="13" t="s">
        <v>14</v>
      </c>
      <c r="M15" s="20">
        <v>0</v>
      </c>
      <c r="N15" s="28"/>
    </row>
    <row r="16" spans="2:14">
      <c r="C16" s="26"/>
      <c r="D16" s="29"/>
      <c r="E16" s="13" t="s">
        <v>16</v>
      </c>
      <c r="F16" s="15">
        <v>24302</v>
      </c>
      <c r="G16" s="19">
        <f>ROUND(F16/F8*100,1)</f>
        <v>10.7</v>
      </c>
      <c r="H16" s="19">
        <f>ROUND(F16/C7*100,1)</f>
        <v>8.8000000000000007</v>
      </c>
      <c r="J16" s="13" t="s">
        <v>15</v>
      </c>
      <c r="K16" s="30">
        <v>4.9000000000000004</v>
      </c>
      <c r="L16" s="13" t="s">
        <v>15</v>
      </c>
      <c r="M16" s="20">
        <v>0</v>
      </c>
      <c r="N16" s="28"/>
    </row>
    <row r="17" spans="3:14">
      <c r="C17" s="26"/>
      <c r="D17" s="29"/>
      <c r="E17" s="13" t="s">
        <v>17</v>
      </c>
      <c r="F17" s="15">
        <v>29</v>
      </c>
      <c r="G17" s="19">
        <f>ROUND(F17/F8*100,1)</f>
        <v>0</v>
      </c>
      <c r="H17" s="19">
        <f>ROUND(F17/C7*100,1)</f>
        <v>0</v>
      </c>
      <c r="J17" s="13" t="s">
        <v>16</v>
      </c>
      <c r="K17" s="30">
        <v>8.8000000000000007</v>
      </c>
      <c r="L17" s="13" t="s">
        <v>16</v>
      </c>
      <c r="M17" s="20">
        <v>0</v>
      </c>
      <c r="N17" s="28"/>
    </row>
    <row r="18" spans="3:14">
      <c r="C18" s="26"/>
      <c r="D18" s="29"/>
      <c r="E18" s="13" t="s">
        <v>18</v>
      </c>
      <c r="F18" s="15">
        <v>20388</v>
      </c>
      <c r="G18" s="19">
        <f>ROUND(F18/F8*100,1)</f>
        <v>9</v>
      </c>
      <c r="H18" s="19">
        <f>ROUND(F18/C7*100,1)</f>
        <v>7.4</v>
      </c>
      <c r="J18" s="13" t="s">
        <v>17</v>
      </c>
      <c r="K18" s="30">
        <v>0</v>
      </c>
      <c r="L18" s="13" t="s">
        <v>17</v>
      </c>
      <c r="M18" s="20">
        <v>0</v>
      </c>
      <c r="N18" s="28"/>
    </row>
    <row r="19" spans="3:14" ht="40.5">
      <c r="C19" s="26"/>
      <c r="D19" s="29"/>
      <c r="E19" s="21" t="s">
        <v>19</v>
      </c>
      <c r="F19" s="15">
        <v>43042</v>
      </c>
      <c r="G19" s="22">
        <f>ROUND(F19/F8*100,1)</f>
        <v>19</v>
      </c>
      <c r="H19" s="22">
        <f>ROUND(F19/C7*100,1)</f>
        <v>15.6</v>
      </c>
      <c r="J19" s="13" t="s">
        <v>18</v>
      </c>
      <c r="K19" s="30">
        <v>7.4</v>
      </c>
      <c r="L19" s="13" t="s">
        <v>18</v>
      </c>
      <c r="M19" s="20">
        <v>0</v>
      </c>
      <c r="N19" s="28"/>
    </row>
    <row r="20" spans="3:14" ht="27">
      <c r="C20" s="26"/>
      <c r="D20" s="29"/>
      <c r="E20" s="13" t="s">
        <v>20</v>
      </c>
      <c r="F20" s="15">
        <v>8909</v>
      </c>
      <c r="G20" s="22">
        <f>ROUND(F20/F8*100,1)</f>
        <v>3.9</v>
      </c>
      <c r="H20" s="22">
        <f>ROUND(F20/C7*100,1)</f>
        <v>3.2</v>
      </c>
      <c r="J20" s="21" t="s">
        <v>19</v>
      </c>
      <c r="K20" s="30">
        <v>15.6</v>
      </c>
      <c r="L20" s="21" t="s">
        <v>19</v>
      </c>
      <c r="M20" s="20">
        <v>0</v>
      </c>
      <c r="N20" s="28"/>
    </row>
    <row r="21" spans="3:14">
      <c r="C21" s="26"/>
      <c r="D21" s="29"/>
      <c r="E21" s="32" t="s">
        <v>65</v>
      </c>
      <c r="F21" s="33">
        <f>C10-F8</f>
        <v>17257</v>
      </c>
      <c r="G21" s="20"/>
      <c r="H21" s="20">
        <f>ROUND(F21/C7*100,1)</f>
        <v>6.2</v>
      </c>
      <c r="J21" s="13" t="s">
        <v>20</v>
      </c>
      <c r="K21" s="30">
        <v>3.2</v>
      </c>
      <c r="L21" s="13" t="s">
        <v>20</v>
      </c>
      <c r="M21" s="20">
        <v>0</v>
      </c>
      <c r="N21" s="28"/>
    </row>
    <row r="22" spans="3:14">
      <c r="C22" s="26"/>
      <c r="D22" s="29"/>
      <c r="J22" s="24" t="s">
        <v>65</v>
      </c>
      <c r="K22" s="30">
        <v>6.2</v>
      </c>
      <c r="L22" s="24" t="s">
        <v>65</v>
      </c>
      <c r="M22" s="20">
        <v>0</v>
      </c>
      <c r="N22" s="28"/>
    </row>
    <row r="23" spans="3:14">
      <c r="C23" s="26"/>
      <c r="D23" s="29"/>
    </row>
    <row r="24" spans="3:14">
      <c r="C24" s="26"/>
      <c r="D24" s="27"/>
    </row>
    <row r="25" spans="3:14">
      <c r="C25" s="26"/>
      <c r="D25" s="27"/>
    </row>
  </sheetData>
  <phoneticPr fontId="1"/>
  <pageMargins left="0.70866141732283472" right="0.70866141732283472" top="0.74803149606299213" bottom="0.74803149606299213" header="0.31496062992125984" footer="0.31496062992125984"/>
  <pageSetup paperSize="9" scale="87" orientation="landscape" r:id="rId1"/>
  <colBreaks count="1" manualBreakCount="1"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2" sqref="J12"/>
    </sheetView>
  </sheetViews>
  <sheetFormatPr defaultRowHeight="13.5"/>
  <cols>
    <col min="4" max="4" width="29" customWidth="1"/>
    <col min="5" max="5" width="23.5" customWidth="1"/>
    <col min="7" max="7" width="11.375" customWidth="1"/>
    <col min="8" max="8" width="9.25" customWidth="1"/>
    <col min="9" max="9" width="12.25" customWidth="1"/>
  </cols>
  <sheetData>
    <row r="1" spans="1:10">
      <c r="A1" s="1" t="s">
        <v>48</v>
      </c>
      <c r="B1" s="1"/>
      <c r="C1" s="1"/>
      <c r="D1" s="1"/>
      <c r="E1" s="1"/>
      <c r="F1" s="1"/>
      <c r="G1" s="1"/>
      <c r="H1" s="1"/>
      <c r="I1" s="1"/>
    </row>
    <row r="2" spans="1:10">
      <c r="A2" s="1" t="s">
        <v>49</v>
      </c>
      <c r="B2" s="1"/>
      <c r="C2" s="1"/>
      <c r="D2" s="1"/>
      <c r="E2" s="1"/>
      <c r="F2" s="1"/>
      <c r="G2" s="1"/>
      <c r="H2" s="1"/>
      <c r="I2" s="1"/>
    </row>
    <row r="3" spans="1:10">
      <c r="A3" s="1"/>
      <c r="B3" s="1"/>
      <c r="C3" s="1"/>
      <c r="D3" s="1"/>
      <c r="E3" s="1"/>
      <c r="F3" s="1"/>
      <c r="G3" s="1"/>
      <c r="H3" s="1"/>
      <c r="I3" s="1"/>
    </row>
    <row r="4" spans="1:10">
      <c r="A4" s="1"/>
      <c r="B4" s="1"/>
      <c r="C4" s="1"/>
      <c r="D4" s="1"/>
      <c r="E4" s="1"/>
      <c r="F4" s="1"/>
      <c r="G4" s="3" t="s">
        <v>25</v>
      </c>
      <c r="H4" s="3"/>
      <c r="I4" s="3" t="s">
        <v>25</v>
      </c>
      <c r="J4" s="3"/>
    </row>
    <row r="5" spans="1:10">
      <c r="A5" s="1"/>
      <c r="B5" s="1"/>
      <c r="C5" s="1"/>
      <c r="D5" s="1"/>
      <c r="E5" s="1"/>
      <c r="F5" s="1"/>
      <c r="G5" s="3" t="s">
        <v>26</v>
      </c>
      <c r="H5" s="3" t="s">
        <v>58</v>
      </c>
      <c r="I5" s="3" t="s">
        <v>29</v>
      </c>
      <c r="J5" s="3" t="s">
        <v>58</v>
      </c>
    </row>
    <row r="6" spans="1:10">
      <c r="A6" s="2" t="s">
        <v>21</v>
      </c>
      <c r="B6" s="2" t="s">
        <v>22</v>
      </c>
      <c r="C6" s="2" t="s">
        <v>23</v>
      </c>
      <c r="D6" s="2" t="s">
        <v>24</v>
      </c>
      <c r="E6" s="2" t="s">
        <v>27</v>
      </c>
      <c r="F6" s="2"/>
      <c r="G6" s="2" t="s">
        <v>28</v>
      </c>
      <c r="H6" s="2"/>
      <c r="I6" s="2"/>
      <c r="J6" s="2"/>
    </row>
    <row r="7" spans="1:10">
      <c r="A7" s="4" t="s">
        <v>30</v>
      </c>
      <c r="B7" s="4" t="s">
        <v>31</v>
      </c>
      <c r="C7" s="4" t="s">
        <v>32</v>
      </c>
      <c r="D7" s="4" t="s">
        <v>50</v>
      </c>
      <c r="E7" s="4" t="s">
        <v>51</v>
      </c>
      <c r="F7" s="5" t="s">
        <v>52</v>
      </c>
      <c r="G7" s="8">
        <v>3.04</v>
      </c>
      <c r="I7" s="8">
        <v>2.94</v>
      </c>
    </row>
    <row r="8" spans="1:10">
      <c r="A8" s="4" t="s">
        <v>30</v>
      </c>
      <c r="B8" s="4" t="s">
        <v>31</v>
      </c>
      <c r="C8" s="4" t="s">
        <v>32</v>
      </c>
      <c r="D8" s="4" t="s">
        <v>53</v>
      </c>
      <c r="E8" s="4" t="s">
        <v>51</v>
      </c>
      <c r="F8" s="5" t="s">
        <v>54</v>
      </c>
      <c r="G8" s="9">
        <v>56.7</v>
      </c>
      <c r="I8" s="9">
        <v>57.5</v>
      </c>
    </row>
    <row r="9" spans="1:10">
      <c r="A9" s="4" t="s">
        <v>30</v>
      </c>
      <c r="B9" s="4" t="s">
        <v>31</v>
      </c>
      <c r="C9" s="4" t="s">
        <v>32</v>
      </c>
      <c r="D9" s="4" t="s">
        <v>33</v>
      </c>
      <c r="E9" s="4" t="s">
        <v>34</v>
      </c>
      <c r="F9" s="5" t="s">
        <v>35</v>
      </c>
      <c r="G9" s="6">
        <v>286684</v>
      </c>
      <c r="H9" s="30">
        <f>G9/G9*100</f>
        <v>100</v>
      </c>
      <c r="I9" s="6">
        <v>260822</v>
      </c>
      <c r="J9" s="30">
        <f>I9/I9*100</f>
        <v>100</v>
      </c>
    </row>
    <row r="10" spans="1:10">
      <c r="A10" s="4" t="s">
        <v>30</v>
      </c>
      <c r="B10" s="4" t="s">
        <v>31</v>
      </c>
      <c r="C10" s="4" t="s">
        <v>32</v>
      </c>
      <c r="D10" s="4" t="s">
        <v>33</v>
      </c>
      <c r="E10" s="4" t="s">
        <v>36</v>
      </c>
      <c r="F10" s="5" t="s">
        <v>35</v>
      </c>
      <c r="G10" s="6">
        <v>74317</v>
      </c>
      <c r="H10" s="30">
        <f>G10/G9*100</f>
        <v>25.922967448479859</v>
      </c>
      <c r="I10" s="6">
        <v>67400</v>
      </c>
      <c r="J10" s="30">
        <f>I10/I9*100</f>
        <v>25.841378411330336</v>
      </c>
    </row>
    <row r="11" spans="1:10">
      <c r="A11" s="4"/>
      <c r="B11" s="4"/>
      <c r="C11" s="4"/>
      <c r="D11" s="4"/>
      <c r="E11" s="4" t="s">
        <v>83</v>
      </c>
      <c r="F11" s="5"/>
      <c r="G11" s="6">
        <f>G10-G12</f>
        <v>61006</v>
      </c>
      <c r="H11" s="30">
        <f>G11/G9*100</f>
        <v>21.279876100514851</v>
      </c>
      <c r="I11" s="6">
        <f>I10-I12</f>
        <v>57004</v>
      </c>
      <c r="J11" s="30">
        <f>I11/I9*100</f>
        <v>21.855518322840865</v>
      </c>
    </row>
    <row r="12" spans="1:10">
      <c r="A12" s="4" t="s">
        <v>30</v>
      </c>
      <c r="B12" s="4" t="s">
        <v>31</v>
      </c>
      <c r="C12" s="4" t="s">
        <v>32</v>
      </c>
      <c r="D12" s="4" t="s">
        <v>33</v>
      </c>
      <c r="E12" s="4" t="s">
        <v>37</v>
      </c>
      <c r="F12" s="5" t="s">
        <v>35</v>
      </c>
      <c r="G12" s="6">
        <v>13311</v>
      </c>
      <c r="H12" s="30">
        <f>G12/G9*100</f>
        <v>4.6430913479650071</v>
      </c>
      <c r="I12" s="6">
        <v>10396</v>
      </c>
      <c r="J12" s="30">
        <f>I12/I9*100</f>
        <v>3.9858600884894679</v>
      </c>
    </row>
    <row r="13" spans="1:10">
      <c r="A13" s="4" t="s">
        <v>30</v>
      </c>
      <c r="B13" s="4" t="s">
        <v>31</v>
      </c>
      <c r="C13" s="4" t="s">
        <v>32</v>
      </c>
      <c r="D13" s="4" t="s">
        <v>33</v>
      </c>
      <c r="E13" s="4" t="s">
        <v>38</v>
      </c>
      <c r="F13" s="5" t="s">
        <v>35</v>
      </c>
      <c r="G13" s="6">
        <v>18576</v>
      </c>
      <c r="H13" s="30">
        <f>G13/G9*100</f>
        <v>6.4796082097361554</v>
      </c>
      <c r="I13" s="6">
        <v>12910</v>
      </c>
      <c r="J13" s="30">
        <f>I13/I9*100</f>
        <v>4.9497358351672789</v>
      </c>
    </row>
    <row r="14" spans="1:10">
      <c r="A14" s="4" t="s">
        <v>30</v>
      </c>
      <c r="B14" s="4" t="s">
        <v>31</v>
      </c>
      <c r="C14" s="4" t="s">
        <v>32</v>
      </c>
      <c r="D14" s="4" t="s">
        <v>33</v>
      </c>
      <c r="E14" s="4" t="s">
        <v>39</v>
      </c>
      <c r="F14" s="5" t="s">
        <v>35</v>
      </c>
      <c r="G14" s="6">
        <v>20735</v>
      </c>
      <c r="H14" s="30">
        <f>G14/G9*100</f>
        <v>7.2327022087036594</v>
      </c>
      <c r="I14" s="6">
        <v>19540</v>
      </c>
      <c r="J14" s="30">
        <f>I14/I9*100</f>
        <v>7.4916993198426516</v>
      </c>
    </row>
    <row r="15" spans="1:10">
      <c r="A15" s="4" t="s">
        <v>30</v>
      </c>
      <c r="B15" s="4" t="s">
        <v>31</v>
      </c>
      <c r="C15" s="4" t="s">
        <v>32</v>
      </c>
      <c r="D15" s="4" t="s">
        <v>33</v>
      </c>
      <c r="E15" s="4" t="s">
        <v>40</v>
      </c>
      <c r="F15" s="5" t="s">
        <v>35</v>
      </c>
      <c r="G15" s="6">
        <v>10481</v>
      </c>
      <c r="H15" s="30">
        <f>G15/G9*100</f>
        <v>3.6559417337556335</v>
      </c>
      <c r="I15" s="6">
        <v>9558</v>
      </c>
      <c r="J15" s="30">
        <f>I15/I9*100</f>
        <v>3.6645681729301978</v>
      </c>
    </row>
    <row r="16" spans="1:10">
      <c r="A16" s="4" t="s">
        <v>30</v>
      </c>
      <c r="B16" s="4" t="s">
        <v>31</v>
      </c>
      <c r="C16" s="4" t="s">
        <v>32</v>
      </c>
      <c r="D16" s="4" t="s">
        <v>33</v>
      </c>
      <c r="E16" s="4" t="s">
        <v>41</v>
      </c>
      <c r="F16" s="5" t="s">
        <v>35</v>
      </c>
      <c r="G16" s="6">
        <v>13478</v>
      </c>
      <c r="H16" s="30">
        <f>G16/G9*100</f>
        <v>4.7013436396869031</v>
      </c>
      <c r="I16" s="6">
        <v>10579</v>
      </c>
      <c r="J16" s="30">
        <f>I16/I9*100</f>
        <v>4.0560228815053945</v>
      </c>
    </row>
    <row r="17" spans="1:10">
      <c r="A17" s="4" t="s">
        <v>30</v>
      </c>
      <c r="B17" s="4" t="s">
        <v>31</v>
      </c>
      <c r="C17" s="4" t="s">
        <v>32</v>
      </c>
      <c r="D17" s="4" t="s">
        <v>33</v>
      </c>
      <c r="E17" s="4" t="s">
        <v>42</v>
      </c>
      <c r="F17" s="5" t="s">
        <v>35</v>
      </c>
      <c r="G17" s="6">
        <v>12926</v>
      </c>
      <c r="H17" s="30">
        <f>G17/G9*100</f>
        <v>4.5087971424983611</v>
      </c>
      <c r="I17" s="6">
        <v>12609</v>
      </c>
      <c r="J17" s="30">
        <f>I17/I9*100</f>
        <v>4.8343314597694986</v>
      </c>
    </row>
    <row r="18" spans="1:10">
      <c r="A18" s="4" t="s">
        <v>30</v>
      </c>
      <c r="B18" s="4" t="s">
        <v>31</v>
      </c>
      <c r="C18" s="4" t="s">
        <v>32</v>
      </c>
      <c r="D18" s="4" t="s">
        <v>33</v>
      </c>
      <c r="E18" s="4" t="s">
        <v>43</v>
      </c>
      <c r="F18" s="5" t="s">
        <v>35</v>
      </c>
      <c r="G18" s="6">
        <v>43473</v>
      </c>
      <c r="H18" s="30">
        <f>G18/G9*100</f>
        <v>15.164083101951976</v>
      </c>
      <c r="I18" s="6">
        <v>42873</v>
      </c>
      <c r="J18" s="30">
        <f>I18/I9*100</f>
        <v>16.43764713099355</v>
      </c>
    </row>
    <row r="19" spans="1:10">
      <c r="A19" s="4" t="s">
        <v>30</v>
      </c>
      <c r="B19" s="4" t="s">
        <v>31</v>
      </c>
      <c r="C19" s="4" t="s">
        <v>32</v>
      </c>
      <c r="D19" s="4" t="s">
        <v>33</v>
      </c>
      <c r="E19" s="4" t="s">
        <v>44</v>
      </c>
      <c r="F19" s="5" t="s">
        <v>35</v>
      </c>
      <c r="G19" s="6">
        <v>11660</v>
      </c>
      <c r="H19" s="30">
        <f>G19/G9*100</f>
        <v>4.0671959369898563</v>
      </c>
      <c r="I19" s="6">
        <v>9600</v>
      </c>
      <c r="J19" s="30">
        <f>I19/I9*100</f>
        <v>3.6806711090322137</v>
      </c>
    </row>
    <row r="20" spans="1:10">
      <c r="A20" s="4" t="s">
        <v>30</v>
      </c>
      <c r="B20" s="4" t="s">
        <v>31</v>
      </c>
      <c r="C20" s="4" t="s">
        <v>32</v>
      </c>
      <c r="D20" s="4" t="s">
        <v>33</v>
      </c>
      <c r="E20" s="4" t="s">
        <v>45</v>
      </c>
      <c r="F20" s="5" t="s">
        <v>35</v>
      </c>
      <c r="G20" s="6">
        <v>28701</v>
      </c>
      <c r="H20" s="30">
        <f>G20/G9*100</f>
        <v>10.011371405449903</v>
      </c>
      <c r="I20" s="6">
        <v>23375</v>
      </c>
      <c r="J20" s="30">
        <f>I20/I9*100</f>
        <v>8.9620507472529152</v>
      </c>
    </row>
    <row r="21" spans="1:10">
      <c r="A21" s="4" t="s">
        <v>30</v>
      </c>
      <c r="B21" s="4" t="s">
        <v>31</v>
      </c>
      <c r="C21" s="4" t="s">
        <v>32</v>
      </c>
      <c r="D21" s="4" t="s">
        <v>33</v>
      </c>
      <c r="E21" s="4" t="s">
        <v>46</v>
      </c>
      <c r="F21" s="5" t="s">
        <v>35</v>
      </c>
      <c r="G21" s="6">
        <v>52337</v>
      </c>
      <c r="H21" s="30">
        <f>G21/G9*100</f>
        <v>18.255989172747693</v>
      </c>
      <c r="I21" s="6">
        <v>52377</v>
      </c>
      <c r="J21" s="30">
        <f>I21/I9*100</f>
        <v>20.08151152893544</v>
      </c>
    </row>
    <row r="22" spans="1:10">
      <c r="A22" s="4"/>
      <c r="B22" s="4"/>
      <c r="C22" s="4"/>
      <c r="D22" s="4"/>
      <c r="E22" s="7" t="s">
        <v>82</v>
      </c>
      <c r="F22" s="5"/>
      <c r="G22" s="6">
        <f>G21-G23</f>
        <v>39836</v>
      </c>
      <c r="H22" s="30">
        <f>G22/G9*100</f>
        <v>13.895438880439787</v>
      </c>
      <c r="I22" s="6">
        <f>I21-I23</f>
        <v>38212</v>
      </c>
      <c r="J22" s="30">
        <f>I22/I9*100</f>
        <v>14.650604626910308</v>
      </c>
    </row>
    <row r="23" spans="1:10">
      <c r="A23" s="4" t="s">
        <v>30</v>
      </c>
      <c r="B23" s="4" t="s">
        <v>31</v>
      </c>
      <c r="C23" s="4" t="s">
        <v>32</v>
      </c>
      <c r="D23" s="4" t="s">
        <v>33</v>
      </c>
      <c r="E23" s="4" t="s">
        <v>47</v>
      </c>
      <c r="F23" s="5" t="s">
        <v>35</v>
      </c>
      <c r="G23" s="6">
        <v>12501</v>
      </c>
      <c r="H23" s="30">
        <f>G23/G9*100</f>
        <v>4.3605502923079067</v>
      </c>
      <c r="I23" s="6">
        <v>14165</v>
      </c>
      <c r="J23" s="30">
        <f>I23/I9*100</f>
        <v>5.4309069020251357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opLeftCell="A55" zoomScaleNormal="100" workbookViewId="0">
      <selection activeCell="K69" sqref="K69"/>
    </sheetView>
  </sheetViews>
  <sheetFormatPr defaultRowHeight="13.5"/>
  <cols>
    <col min="1" max="1" width="3.75" customWidth="1"/>
    <col min="2" max="2" width="16.25" customWidth="1"/>
    <col min="3" max="3" width="11.875" customWidth="1"/>
    <col min="4" max="4" width="7.5" customWidth="1"/>
    <col min="5" max="5" width="0.25" customWidth="1"/>
    <col min="6" max="6" width="1.5" customWidth="1"/>
    <col min="7" max="7" width="23.25" customWidth="1"/>
    <col min="8" max="8" width="5.125" customWidth="1"/>
    <col min="9" max="10" width="10.875" customWidth="1"/>
    <col min="11" max="11" width="11.375" customWidth="1"/>
    <col min="12" max="12" width="10.875" customWidth="1"/>
  </cols>
  <sheetData>
    <row r="1" spans="1:12">
      <c r="A1" s="1" t="s">
        <v>55</v>
      </c>
    </row>
    <row r="2" spans="1:12">
      <c r="A2" s="1" t="s">
        <v>49</v>
      </c>
    </row>
    <row r="4" spans="1:12">
      <c r="A4" s="1"/>
      <c r="B4" s="1"/>
      <c r="C4" s="1"/>
      <c r="D4" s="1"/>
      <c r="E4" s="1"/>
      <c r="F4" s="1"/>
      <c r="G4" s="1"/>
      <c r="H4" s="1"/>
      <c r="I4" s="3" t="s">
        <v>25</v>
      </c>
      <c r="J4" s="3"/>
      <c r="K4" s="3" t="s">
        <v>25</v>
      </c>
      <c r="L4" s="3"/>
    </row>
    <row r="5" spans="1:12">
      <c r="A5" s="1"/>
      <c r="B5" s="1"/>
      <c r="C5" s="1"/>
      <c r="D5" s="1"/>
      <c r="E5" s="1"/>
      <c r="F5" s="1"/>
      <c r="G5" s="1"/>
      <c r="H5" s="1"/>
      <c r="I5" s="3" t="s">
        <v>26</v>
      </c>
      <c r="J5" s="3" t="s">
        <v>89</v>
      </c>
      <c r="K5" s="3" t="s">
        <v>29</v>
      </c>
      <c r="L5" s="3" t="s">
        <v>89</v>
      </c>
    </row>
    <row r="6" spans="1:12">
      <c r="A6" s="2"/>
      <c r="B6" s="2" t="s">
        <v>21</v>
      </c>
      <c r="C6" s="2" t="s">
        <v>22</v>
      </c>
      <c r="D6" s="2" t="s">
        <v>23</v>
      </c>
      <c r="E6" s="2" t="s">
        <v>24</v>
      </c>
      <c r="F6" s="2"/>
      <c r="G6" s="2" t="s">
        <v>27</v>
      </c>
      <c r="H6" s="2"/>
      <c r="I6" s="2" t="s">
        <v>28</v>
      </c>
      <c r="J6" s="2"/>
      <c r="K6" s="2"/>
      <c r="L6" s="2"/>
    </row>
    <row r="7" spans="1:12">
      <c r="A7" s="4">
        <v>1</v>
      </c>
      <c r="B7" s="4" t="s">
        <v>30</v>
      </c>
      <c r="C7" s="4" t="s">
        <v>31</v>
      </c>
      <c r="D7" s="4" t="s">
        <v>32</v>
      </c>
      <c r="E7" s="4" t="s">
        <v>50</v>
      </c>
      <c r="F7" s="4">
        <v>1</v>
      </c>
      <c r="G7" s="4" t="s">
        <v>51</v>
      </c>
      <c r="H7" s="5" t="s">
        <v>52</v>
      </c>
      <c r="I7" s="8">
        <v>2.98</v>
      </c>
      <c r="K7" s="8">
        <v>2.9</v>
      </c>
    </row>
    <row r="8" spans="1:12">
      <c r="A8" s="4">
        <v>1</v>
      </c>
      <c r="B8" s="4" t="s">
        <v>30</v>
      </c>
      <c r="C8" s="4" t="s">
        <v>31</v>
      </c>
      <c r="D8" s="4" t="s">
        <v>32</v>
      </c>
      <c r="E8" s="4" t="s">
        <v>53</v>
      </c>
      <c r="F8" s="4">
        <v>1</v>
      </c>
      <c r="G8" s="4" t="s">
        <v>51</v>
      </c>
      <c r="H8" s="5" t="s">
        <v>54</v>
      </c>
      <c r="I8" s="9">
        <v>58.1</v>
      </c>
      <c r="K8" s="9">
        <v>59.3</v>
      </c>
    </row>
    <row r="9" spans="1:12">
      <c r="A9" s="4">
        <v>1</v>
      </c>
      <c r="B9" s="4" t="s">
        <v>30</v>
      </c>
      <c r="C9" s="4" t="s">
        <v>31</v>
      </c>
      <c r="D9" s="4" t="s">
        <v>32</v>
      </c>
      <c r="E9" s="4" t="s">
        <v>33</v>
      </c>
      <c r="F9" s="4">
        <v>2</v>
      </c>
      <c r="G9" s="4" t="s">
        <v>84</v>
      </c>
      <c r="H9" s="5" t="s">
        <v>35</v>
      </c>
      <c r="I9" s="43" t="s">
        <v>91</v>
      </c>
      <c r="K9" s="43" t="s">
        <v>91</v>
      </c>
    </row>
    <row r="10" spans="1:12">
      <c r="A10" s="4">
        <v>1</v>
      </c>
      <c r="B10" s="4" t="s">
        <v>30</v>
      </c>
      <c r="C10" s="4" t="s">
        <v>31</v>
      </c>
      <c r="D10" s="4" t="s">
        <v>32</v>
      </c>
      <c r="E10" s="4" t="s">
        <v>33</v>
      </c>
      <c r="F10" s="4">
        <v>3</v>
      </c>
      <c r="G10" s="4" t="s">
        <v>34</v>
      </c>
      <c r="H10" s="5" t="s">
        <v>35</v>
      </c>
      <c r="I10" s="6">
        <v>279066</v>
      </c>
      <c r="J10" s="30">
        <f>I10/I10*100</f>
        <v>100</v>
      </c>
      <c r="K10" s="6">
        <v>249820</v>
      </c>
      <c r="L10" s="30">
        <f>K10/K10*100</f>
        <v>100</v>
      </c>
    </row>
    <row r="11" spans="1:12">
      <c r="A11" s="4">
        <v>1</v>
      </c>
      <c r="B11" s="4" t="s">
        <v>30</v>
      </c>
      <c r="C11" s="4" t="s">
        <v>31</v>
      </c>
      <c r="D11" s="4" t="s">
        <v>32</v>
      </c>
      <c r="E11" s="4" t="s">
        <v>33</v>
      </c>
      <c r="F11" s="4">
        <v>4</v>
      </c>
      <c r="G11" s="4" t="s">
        <v>36</v>
      </c>
      <c r="H11" s="5" t="s">
        <v>35</v>
      </c>
      <c r="I11" s="6">
        <v>76646</v>
      </c>
      <c r="J11" s="30">
        <f>I11/I10*100</f>
        <v>27.465187446697197</v>
      </c>
      <c r="K11" s="6">
        <v>68848</v>
      </c>
      <c r="L11" s="30">
        <f>K11/K10*100</f>
        <v>27.55904251060764</v>
      </c>
    </row>
    <row r="12" spans="1:12">
      <c r="A12" s="4"/>
      <c r="B12" s="4"/>
      <c r="C12" s="4"/>
      <c r="D12" s="4"/>
      <c r="E12" s="4"/>
      <c r="F12" s="4"/>
      <c r="G12" s="4" t="s">
        <v>83</v>
      </c>
      <c r="H12" s="5"/>
      <c r="I12" s="6">
        <f>I11-I13</f>
        <v>62932</v>
      </c>
      <c r="J12" s="30">
        <f>I12/I10*100</f>
        <v>22.550937770993244</v>
      </c>
      <c r="K12" s="6">
        <f>K11-K13</f>
        <v>58362</v>
      </c>
      <c r="L12" s="30">
        <f>K12/K10*100</f>
        <v>23.361620366663999</v>
      </c>
    </row>
    <row r="13" spans="1:12">
      <c r="A13" s="4">
        <v>1</v>
      </c>
      <c r="B13" s="4" t="s">
        <v>30</v>
      </c>
      <c r="C13" s="4" t="s">
        <v>31</v>
      </c>
      <c r="D13" s="4" t="s">
        <v>32</v>
      </c>
      <c r="E13" s="4" t="s">
        <v>33</v>
      </c>
      <c r="F13" s="4">
        <v>5</v>
      </c>
      <c r="G13" s="4" t="s">
        <v>37</v>
      </c>
      <c r="H13" s="5" t="s">
        <v>35</v>
      </c>
      <c r="I13" s="6">
        <v>13714</v>
      </c>
      <c r="J13" s="30">
        <f>I13/I10*100</f>
        <v>4.9142496757039558</v>
      </c>
      <c r="K13" s="6">
        <v>10486</v>
      </c>
      <c r="L13" s="30">
        <f>K13/K10*100</f>
        <v>4.1974221439436397</v>
      </c>
    </row>
    <row r="14" spans="1:12">
      <c r="A14" s="4">
        <v>1</v>
      </c>
      <c r="B14" s="4" t="s">
        <v>30</v>
      </c>
      <c r="C14" s="4" t="s">
        <v>31</v>
      </c>
      <c r="D14" s="4" t="s">
        <v>32</v>
      </c>
      <c r="E14" s="4" t="s">
        <v>33</v>
      </c>
      <c r="F14" s="4">
        <v>4</v>
      </c>
      <c r="G14" s="4" t="s">
        <v>38</v>
      </c>
      <c r="H14" s="5" t="s">
        <v>35</v>
      </c>
      <c r="I14" s="6">
        <v>19702</v>
      </c>
      <c r="J14" s="30">
        <f>I14/I10*100</f>
        <v>7.0599786430450147</v>
      </c>
      <c r="K14" s="6">
        <v>10866</v>
      </c>
      <c r="L14" s="30">
        <f>K14/K10*100</f>
        <v>4.3495316627972143</v>
      </c>
    </row>
    <row r="15" spans="1:12">
      <c r="A15" s="4">
        <v>1</v>
      </c>
      <c r="B15" s="4" t="s">
        <v>30</v>
      </c>
      <c r="C15" s="4" t="s">
        <v>31</v>
      </c>
      <c r="D15" s="4" t="s">
        <v>32</v>
      </c>
      <c r="E15" s="4" t="s">
        <v>33</v>
      </c>
      <c r="F15" s="4">
        <v>4</v>
      </c>
      <c r="G15" s="4" t="s">
        <v>39</v>
      </c>
      <c r="H15" s="5" t="s">
        <v>35</v>
      </c>
      <c r="I15" s="6">
        <v>20378</v>
      </c>
      <c r="J15" s="30">
        <f>I15/I10*100</f>
        <v>7.3022152465724952</v>
      </c>
      <c r="K15" s="6">
        <v>19622</v>
      </c>
      <c r="L15" s="30">
        <f>K15/K10*100</f>
        <v>7.8544552077495791</v>
      </c>
    </row>
    <row r="16" spans="1:12">
      <c r="A16" s="4">
        <v>1</v>
      </c>
      <c r="B16" s="4" t="s">
        <v>30</v>
      </c>
      <c r="C16" s="4" t="s">
        <v>31</v>
      </c>
      <c r="D16" s="4" t="s">
        <v>32</v>
      </c>
      <c r="E16" s="4" t="s">
        <v>33</v>
      </c>
      <c r="F16" s="4">
        <v>4</v>
      </c>
      <c r="G16" s="4" t="s">
        <v>40</v>
      </c>
      <c r="H16" s="5" t="s">
        <v>35</v>
      </c>
      <c r="I16" s="6">
        <v>9915</v>
      </c>
      <c r="J16" s="30">
        <f>I16/I10*100</f>
        <v>3.55292296446002</v>
      </c>
      <c r="K16" s="6">
        <v>8659</v>
      </c>
      <c r="L16" s="30">
        <f>K16/K10*100</f>
        <v>3.4660955888239533</v>
      </c>
    </row>
    <row r="17" spans="1:12">
      <c r="A17" s="4">
        <v>1</v>
      </c>
      <c r="B17" s="4" t="s">
        <v>30</v>
      </c>
      <c r="C17" s="4" t="s">
        <v>31</v>
      </c>
      <c r="D17" s="4" t="s">
        <v>32</v>
      </c>
      <c r="E17" s="4" t="s">
        <v>33</v>
      </c>
      <c r="F17" s="4">
        <v>4</v>
      </c>
      <c r="G17" s="4" t="s">
        <v>41</v>
      </c>
      <c r="H17" s="5" t="s">
        <v>35</v>
      </c>
      <c r="I17" s="6">
        <v>11119</v>
      </c>
      <c r="J17" s="30">
        <f>I17/I10*100</f>
        <v>3.9843621222219836</v>
      </c>
      <c r="K17" s="6">
        <v>9721</v>
      </c>
      <c r="L17" s="30">
        <f>K17/K10*100</f>
        <v>3.8912016651989436</v>
      </c>
    </row>
    <row r="18" spans="1:12">
      <c r="A18" s="4">
        <v>1</v>
      </c>
      <c r="B18" s="4" t="s">
        <v>30</v>
      </c>
      <c r="C18" s="4" t="s">
        <v>31</v>
      </c>
      <c r="D18" s="4" t="s">
        <v>32</v>
      </c>
      <c r="E18" s="4" t="s">
        <v>33</v>
      </c>
      <c r="F18" s="4">
        <v>4</v>
      </c>
      <c r="G18" s="4" t="s">
        <v>42</v>
      </c>
      <c r="H18" s="5" t="s">
        <v>35</v>
      </c>
      <c r="I18" s="6">
        <v>14188</v>
      </c>
      <c r="J18" s="30">
        <f>I18/I10*100</f>
        <v>5.0841019687099109</v>
      </c>
      <c r="K18" s="6">
        <v>12740</v>
      </c>
      <c r="L18" s="30">
        <f>K18/K10*100</f>
        <v>5.0996717636698419</v>
      </c>
    </row>
    <row r="19" spans="1:12">
      <c r="A19" s="4">
        <v>1</v>
      </c>
      <c r="B19" s="4" t="s">
        <v>30</v>
      </c>
      <c r="C19" s="4" t="s">
        <v>31</v>
      </c>
      <c r="D19" s="4" t="s">
        <v>32</v>
      </c>
      <c r="E19" s="4" t="s">
        <v>33</v>
      </c>
      <c r="F19" s="4">
        <v>4</v>
      </c>
      <c r="G19" s="4" t="s">
        <v>43</v>
      </c>
      <c r="H19" s="5" t="s">
        <v>35</v>
      </c>
      <c r="I19" s="6">
        <v>40558</v>
      </c>
      <c r="J19" s="30">
        <f>I19/I10*100</f>
        <v>14.533479535307059</v>
      </c>
      <c r="K19" s="6">
        <v>37172</v>
      </c>
      <c r="L19" s="30">
        <f>K19/K10*100</f>
        <v>14.87951324953967</v>
      </c>
    </row>
    <row r="20" spans="1:12">
      <c r="A20" s="4">
        <v>1</v>
      </c>
      <c r="B20" s="4" t="s">
        <v>30</v>
      </c>
      <c r="C20" s="4" t="s">
        <v>31</v>
      </c>
      <c r="D20" s="4" t="s">
        <v>32</v>
      </c>
      <c r="E20" s="4" t="s">
        <v>33</v>
      </c>
      <c r="F20" s="4">
        <v>4</v>
      </c>
      <c r="G20" s="4" t="s">
        <v>44</v>
      </c>
      <c r="H20" s="5" t="s">
        <v>35</v>
      </c>
      <c r="I20" s="6">
        <v>11232</v>
      </c>
      <c r="J20" s="30">
        <f>I20/I10*100</f>
        <v>4.0248543355335293</v>
      </c>
      <c r="K20" s="6">
        <v>5871</v>
      </c>
      <c r="L20" s="30">
        <f>K20/K10*100</f>
        <v>2.3500920662877274</v>
      </c>
    </row>
    <row r="21" spans="1:12">
      <c r="A21" s="4">
        <v>1</v>
      </c>
      <c r="B21" s="4" t="s">
        <v>30</v>
      </c>
      <c r="C21" s="4" t="s">
        <v>31</v>
      </c>
      <c r="D21" s="4" t="s">
        <v>32</v>
      </c>
      <c r="E21" s="4" t="s">
        <v>33</v>
      </c>
      <c r="F21" s="4">
        <v>4</v>
      </c>
      <c r="G21" s="4" t="s">
        <v>45</v>
      </c>
      <c r="H21" s="5" t="s">
        <v>35</v>
      </c>
      <c r="I21" s="6">
        <v>27284</v>
      </c>
      <c r="J21" s="30">
        <f>I21/I10*100</f>
        <v>9.7768986547985062</v>
      </c>
      <c r="K21" s="6">
        <v>23400</v>
      </c>
      <c r="L21" s="30">
        <f>K21/K10*100</f>
        <v>9.3667440557201171</v>
      </c>
    </row>
    <row r="22" spans="1:12">
      <c r="A22" s="4">
        <v>1</v>
      </c>
      <c r="B22" s="4" t="s">
        <v>30</v>
      </c>
      <c r="C22" s="4" t="s">
        <v>31</v>
      </c>
      <c r="D22" s="4" t="s">
        <v>32</v>
      </c>
      <c r="E22" s="4" t="s">
        <v>33</v>
      </c>
      <c r="F22" s="4">
        <v>4</v>
      </c>
      <c r="G22" s="4" t="s">
        <v>46</v>
      </c>
      <c r="H22" s="5" t="s">
        <v>35</v>
      </c>
      <c r="I22" s="6">
        <v>48045</v>
      </c>
      <c r="J22" s="30">
        <f>I22/I10*100</f>
        <v>17.216357420825183</v>
      </c>
      <c r="K22" s="6">
        <v>52922</v>
      </c>
      <c r="L22" s="30">
        <f>K22/K10*100</f>
        <v>21.184052517812827</v>
      </c>
    </row>
    <row r="23" spans="1:12">
      <c r="A23" s="4"/>
      <c r="B23" s="4"/>
      <c r="C23" s="4"/>
      <c r="D23" s="4"/>
      <c r="E23" s="4"/>
      <c r="F23" s="4"/>
      <c r="G23" s="4" t="s">
        <v>90</v>
      </c>
      <c r="H23" s="5"/>
      <c r="I23" s="6">
        <f>I22-I24</f>
        <v>37806</v>
      </c>
      <c r="J23" s="30">
        <f>I23/I10*100</f>
        <v>13.547332888994001</v>
      </c>
      <c r="K23" s="6">
        <f>K22-K24</f>
        <v>43979</v>
      </c>
      <c r="L23" s="30">
        <f>K23/K10*100</f>
        <v>17.604275078056201</v>
      </c>
    </row>
    <row r="24" spans="1:12">
      <c r="A24" s="10">
        <v>1</v>
      </c>
      <c r="B24" s="10" t="s">
        <v>30</v>
      </c>
      <c r="C24" s="10" t="s">
        <v>31</v>
      </c>
      <c r="D24" s="10" t="s">
        <v>32</v>
      </c>
      <c r="E24" s="10" t="s">
        <v>33</v>
      </c>
      <c r="F24" s="10">
        <v>5</v>
      </c>
      <c r="G24" s="10" t="s">
        <v>47</v>
      </c>
      <c r="H24" s="11" t="s">
        <v>35</v>
      </c>
      <c r="I24" s="12">
        <v>10239</v>
      </c>
      <c r="J24" s="46">
        <f>I24/I10*100</f>
        <v>3.6690245318311798</v>
      </c>
      <c r="K24" s="12">
        <v>8943</v>
      </c>
      <c r="L24" s="46">
        <f>K24/K10*100</f>
        <v>3.5797774397566249</v>
      </c>
    </row>
    <row r="25" spans="1:12">
      <c r="A25" s="4">
        <v>1</v>
      </c>
      <c r="B25" s="4" t="s">
        <v>30</v>
      </c>
      <c r="C25" s="4" t="s">
        <v>31</v>
      </c>
      <c r="D25" s="4" t="s">
        <v>32</v>
      </c>
      <c r="E25" s="4" t="s">
        <v>33</v>
      </c>
      <c r="F25" s="4">
        <v>2</v>
      </c>
      <c r="G25" s="4" t="s">
        <v>85</v>
      </c>
      <c r="H25" s="5" t="s">
        <v>35</v>
      </c>
      <c r="I25" s="43" t="s">
        <v>91</v>
      </c>
      <c r="J25" s="30"/>
      <c r="K25" s="43" t="s">
        <v>91</v>
      </c>
    </row>
    <row r="26" spans="1:12">
      <c r="A26" s="4">
        <v>1</v>
      </c>
      <c r="B26" s="4" t="s">
        <v>30</v>
      </c>
      <c r="C26" s="4" t="s">
        <v>31</v>
      </c>
      <c r="D26" s="4" t="s">
        <v>32</v>
      </c>
      <c r="E26" s="4" t="s">
        <v>33</v>
      </c>
      <c r="F26" s="4">
        <v>4</v>
      </c>
      <c r="G26" s="4" t="s">
        <v>86</v>
      </c>
      <c r="H26" s="5" t="s">
        <v>35</v>
      </c>
      <c r="I26" s="43" t="s">
        <v>91</v>
      </c>
      <c r="J26" s="30"/>
      <c r="K26" s="43" t="s">
        <v>91</v>
      </c>
    </row>
    <row r="27" spans="1:12">
      <c r="A27" s="4">
        <v>1</v>
      </c>
      <c r="B27" s="4" t="s">
        <v>30</v>
      </c>
      <c r="C27" s="4" t="s">
        <v>31</v>
      </c>
      <c r="D27" s="4" t="s">
        <v>32</v>
      </c>
      <c r="E27" s="4" t="s">
        <v>33</v>
      </c>
      <c r="F27" s="4">
        <v>5</v>
      </c>
      <c r="G27" s="4" t="s">
        <v>87</v>
      </c>
      <c r="H27" s="5" t="s">
        <v>35</v>
      </c>
      <c r="I27" s="43" t="s">
        <v>91</v>
      </c>
      <c r="J27" s="30"/>
      <c r="K27" s="43" t="s">
        <v>91</v>
      </c>
    </row>
    <row r="28" spans="1:12">
      <c r="A28" s="10">
        <v>1</v>
      </c>
      <c r="B28" s="10" t="s">
        <v>30</v>
      </c>
      <c r="C28" s="10" t="s">
        <v>31</v>
      </c>
      <c r="D28" s="10" t="s">
        <v>32</v>
      </c>
      <c r="E28" s="10" t="s">
        <v>33</v>
      </c>
      <c r="F28" s="10">
        <v>1</v>
      </c>
      <c r="G28" s="10" t="s">
        <v>88</v>
      </c>
      <c r="H28" s="11" t="s">
        <v>35</v>
      </c>
      <c r="I28" s="45" t="s">
        <v>91</v>
      </c>
      <c r="J28" s="46"/>
      <c r="K28" s="45" t="s">
        <v>91</v>
      </c>
      <c r="L28" s="44"/>
    </row>
    <row r="29" spans="1:12">
      <c r="A29" s="4">
        <v>1</v>
      </c>
      <c r="B29" s="4" t="s">
        <v>30</v>
      </c>
      <c r="C29" s="4" t="s">
        <v>56</v>
      </c>
      <c r="D29" s="4" t="s">
        <v>32</v>
      </c>
      <c r="E29" s="4" t="s">
        <v>50</v>
      </c>
      <c r="F29" s="4">
        <v>1</v>
      </c>
      <c r="G29" s="4" t="s">
        <v>51</v>
      </c>
      <c r="H29" s="5" t="s">
        <v>52</v>
      </c>
      <c r="I29" s="8">
        <v>3.17</v>
      </c>
      <c r="J29" s="30"/>
      <c r="K29" s="8">
        <v>3.18</v>
      </c>
    </row>
    <row r="30" spans="1:12">
      <c r="A30" s="4">
        <v>1</v>
      </c>
      <c r="B30" s="4" t="s">
        <v>30</v>
      </c>
      <c r="C30" s="4" t="s">
        <v>56</v>
      </c>
      <c r="D30" s="4" t="s">
        <v>32</v>
      </c>
      <c r="E30" s="4" t="s">
        <v>53</v>
      </c>
      <c r="F30" s="4">
        <v>1</v>
      </c>
      <c r="G30" s="4" t="s">
        <v>51</v>
      </c>
      <c r="H30" s="5" t="s">
        <v>54</v>
      </c>
      <c r="I30" s="9">
        <v>49.2</v>
      </c>
      <c r="J30" s="30"/>
      <c r="K30" s="9">
        <v>49</v>
      </c>
    </row>
    <row r="31" spans="1:12">
      <c r="A31" s="4">
        <v>1</v>
      </c>
      <c r="B31" s="4" t="s">
        <v>30</v>
      </c>
      <c r="C31" s="4" t="s">
        <v>56</v>
      </c>
      <c r="D31" s="4" t="s">
        <v>32</v>
      </c>
      <c r="E31" s="4" t="s">
        <v>33</v>
      </c>
      <c r="F31" s="4">
        <v>2</v>
      </c>
      <c r="G31" s="4" t="s">
        <v>84</v>
      </c>
      <c r="H31" s="5" t="s">
        <v>35</v>
      </c>
      <c r="I31" s="6">
        <v>382116</v>
      </c>
      <c r="J31" s="30"/>
      <c r="K31" s="6">
        <v>339022</v>
      </c>
    </row>
    <row r="32" spans="1:12">
      <c r="A32" s="4">
        <v>1</v>
      </c>
      <c r="B32" s="4" t="s">
        <v>30</v>
      </c>
      <c r="C32" s="4" t="s">
        <v>56</v>
      </c>
      <c r="D32" s="4" t="s">
        <v>32</v>
      </c>
      <c r="E32" s="4" t="s">
        <v>33</v>
      </c>
      <c r="F32" s="4">
        <v>3</v>
      </c>
      <c r="G32" s="4" t="s">
        <v>34</v>
      </c>
      <c r="H32" s="5" t="s">
        <v>35</v>
      </c>
      <c r="I32" s="6">
        <v>289503</v>
      </c>
      <c r="J32" s="30">
        <f>I32/I32*100</f>
        <v>100</v>
      </c>
      <c r="K32" s="6">
        <v>263260</v>
      </c>
      <c r="L32" s="30">
        <f>K32/K32*100</f>
        <v>100</v>
      </c>
    </row>
    <row r="33" spans="1:12">
      <c r="A33" s="4">
        <v>1</v>
      </c>
      <c r="B33" s="4" t="s">
        <v>30</v>
      </c>
      <c r="C33" s="4" t="s">
        <v>56</v>
      </c>
      <c r="D33" s="4" t="s">
        <v>32</v>
      </c>
      <c r="E33" s="4" t="s">
        <v>33</v>
      </c>
      <c r="F33" s="4">
        <v>4</v>
      </c>
      <c r="G33" s="4" t="s">
        <v>36</v>
      </c>
      <c r="H33" s="5" t="s">
        <v>35</v>
      </c>
      <c r="I33" s="6">
        <v>76185</v>
      </c>
      <c r="J33" s="30">
        <f>I33/I32*100</f>
        <v>26.315789473684209</v>
      </c>
      <c r="K33" s="6">
        <v>68742</v>
      </c>
      <c r="L33" s="30">
        <f>K33/K32*100</f>
        <v>26.111828610499128</v>
      </c>
    </row>
    <row r="34" spans="1:12">
      <c r="A34" s="4"/>
      <c r="B34" s="4"/>
      <c r="C34" s="4"/>
      <c r="D34" s="4"/>
      <c r="E34" s="4"/>
      <c r="F34" s="4"/>
      <c r="G34" s="4" t="s">
        <v>83</v>
      </c>
      <c r="H34" s="5"/>
      <c r="I34" s="6">
        <f>I33-I35</f>
        <v>60297</v>
      </c>
      <c r="J34" s="30">
        <f>I34/I32*100</f>
        <v>20.827763442865876</v>
      </c>
      <c r="K34" s="6">
        <f>K33-K35</f>
        <v>54470</v>
      </c>
      <c r="L34" s="30">
        <f>K34/K32*100</f>
        <v>20.690572058041479</v>
      </c>
    </row>
    <row r="35" spans="1:12">
      <c r="A35" s="4">
        <v>1</v>
      </c>
      <c r="B35" s="4" t="s">
        <v>30</v>
      </c>
      <c r="C35" s="4" t="s">
        <v>56</v>
      </c>
      <c r="D35" s="4" t="s">
        <v>32</v>
      </c>
      <c r="E35" s="4" t="s">
        <v>33</v>
      </c>
      <c r="F35" s="4">
        <v>5</v>
      </c>
      <c r="G35" s="4" t="s">
        <v>37</v>
      </c>
      <c r="H35" s="5" t="s">
        <v>35</v>
      </c>
      <c r="I35" s="6">
        <v>15888</v>
      </c>
      <c r="J35" s="30">
        <f>I35/I32*100</f>
        <v>5.4880260308183333</v>
      </c>
      <c r="K35" s="6">
        <v>14272</v>
      </c>
      <c r="L35" s="30">
        <f>K35/K32*100</f>
        <v>5.4212565524576464</v>
      </c>
    </row>
    <row r="36" spans="1:12">
      <c r="A36" s="4">
        <v>1</v>
      </c>
      <c r="B36" s="4" t="s">
        <v>30</v>
      </c>
      <c r="C36" s="4" t="s">
        <v>56</v>
      </c>
      <c r="D36" s="4" t="s">
        <v>32</v>
      </c>
      <c r="E36" s="4" t="s">
        <v>33</v>
      </c>
      <c r="F36" s="4">
        <v>4</v>
      </c>
      <c r="G36" s="4" t="s">
        <v>38</v>
      </c>
      <c r="H36" s="5" t="s">
        <v>35</v>
      </c>
      <c r="I36" s="6">
        <v>20929</v>
      </c>
      <c r="J36" s="30">
        <f>I36/I32*100</f>
        <v>7.2292860523034292</v>
      </c>
      <c r="K36" s="6">
        <v>11498</v>
      </c>
      <c r="L36" s="30">
        <f>K36/K32*100</f>
        <v>4.3675453923877532</v>
      </c>
    </row>
    <row r="37" spans="1:12">
      <c r="A37" s="4">
        <v>1</v>
      </c>
      <c r="B37" s="4" t="s">
        <v>30</v>
      </c>
      <c r="C37" s="4" t="s">
        <v>56</v>
      </c>
      <c r="D37" s="4" t="s">
        <v>32</v>
      </c>
      <c r="E37" s="4" t="s">
        <v>33</v>
      </c>
      <c r="F37" s="4">
        <v>4</v>
      </c>
      <c r="G37" s="4" t="s">
        <v>39</v>
      </c>
      <c r="H37" s="5" t="s">
        <v>35</v>
      </c>
      <c r="I37" s="6">
        <v>19596</v>
      </c>
      <c r="J37" s="30">
        <f>I37/I32*100</f>
        <v>6.7688417736603768</v>
      </c>
      <c r="K37" s="6">
        <v>19055</v>
      </c>
      <c r="L37" s="30">
        <f>K37/K32*100</f>
        <v>7.2380916204512644</v>
      </c>
    </row>
    <row r="38" spans="1:12">
      <c r="A38" s="4">
        <v>1</v>
      </c>
      <c r="B38" s="4" t="s">
        <v>30</v>
      </c>
      <c r="C38" s="4" t="s">
        <v>56</v>
      </c>
      <c r="D38" s="4" t="s">
        <v>32</v>
      </c>
      <c r="E38" s="4" t="s">
        <v>33</v>
      </c>
      <c r="F38" s="4">
        <v>4</v>
      </c>
      <c r="G38" s="4" t="s">
        <v>40</v>
      </c>
      <c r="H38" s="5" t="s">
        <v>35</v>
      </c>
      <c r="I38" s="6">
        <v>9711</v>
      </c>
      <c r="J38" s="30">
        <f>I38/I32*100</f>
        <v>3.3543693847732148</v>
      </c>
      <c r="K38" s="6">
        <v>8481</v>
      </c>
      <c r="L38" s="30">
        <f>K38/K32*100</f>
        <v>3.2215300463420196</v>
      </c>
    </row>
    <row r="39" spans="1:12">
      <c r="A39" s="4">
        <v>1</v>
      </c>
      <c r="B39" s="4" t="s">
        <v>30</v>
      </c>
      <c r="C39" s="4" t="s">
        <v>56</v>
      </c>
      <c r="D39" s="4" t="s">
        <v>32</v>
      </c>
      <c r="E39" s="4" t="s">
        <v>33</v>
      </c>
      <c r="F39" s="4">
        <v>4</v>
      </c>
      <c r="G39" s="4" t="s">
        <v>41</v>
      </c>
      <c r="H39" s="5" t="s">
        <v>35</v>
      </c>
      <c r="I39" s="6">
        <v>12255</v>
      </c>
      <c r="J39" s="30">
        <f>I39/I32*100</f>
        <v>4.2331167552667841</v>
      </c>
      <c r="K39" s="6">
        <v>10395</v>
      </c>
      <c r="L39" s="30">
        <f>K39/K32*100</f>
        <v>3.9485679556332141</v>
      </c>
    </row>
    <row r="40" spans="1:12">
      <c r="A40" s="4">
        <v>1</v>
      </c>
      <c r="B40" s="4" t="s">
        <v>30</v>
      </c>
      <c r="C40" s="4" t="s">
        <v>56</v>
      </c>
      <c r="D40" s="4" t="s">
        <v>32</v>
      </c>
      <c r="E40" s="4" t="s">
        <v>33</v>
      </c>
      <c r="F40" s="4">
        <v>4</v>
      </c>
      <c r="G40" s="4" t="s">
        <v>42</v>
      </c>
      <c r="H40" s="5" t="s">
        <v>35</v>
      </c>
      <c r="I40" s="6">
        <v>12718</v>
      </c>
      <c r="J40" s="30">
        <f>I40/I32*100</f>
        <v>4.3930460133401041</v>
      </c>
      <c r="K40" s="6">
        <v>11357</v>
      </c>
      <c r="L40" s="30">
        <f>K40/K32*100</f>
        <v>4.3139861733647349</v>
      </c>
    </row>
    <row r="41" spans="1:12">
      <c r="A41" s="4">
        <v>1</v>
      </c>
      <c r="B41" s="4" t="s">
        <v>30</v>
      </c>
      <c r="C41" s="4" t="s">
        <v>56</v>
      </c>
      <c r="D41" s="4" t="s">
        <v>32</v>
      </c>
      <c r="E41" s="4" t="s">
        <v>33</v>
      </c>
      <c r="F41" s="4">
        <v>4</v>
      </c>
      <c r="G41" s="4" t="s">
        <v>43</v>
      </c>
      <c r="H41" s="5" t="s">
        <v>35</v>
      </c>
      <c r="I41" s="6">
        <v>45549</v>
      </c>
      <c r="J41" s="30">
        <f>I41/I32*100</f>
        <v>15.733515714863058</v>
      </c>
      <c r="K41" s="6">
        <v>47459</v>
      </c>
      <c r="L41" s="30">
        <f>K41/K32*100</f>
        <v>18.027425358960723</v>
      </c>
    </row>
    <row r="42" spans="1:12">
      <c r="A42" s="4">
        <v>1</v>
      </c>
      <c r="B42" s="4" t="s">
        <v>30</v>
      </c>
      <c r="C42" s="4" t="s">
        <v>56</v>
      </c>
      <c r="D42" s="4" t="s">
        <v>32</v>
      </c>
      <c r="E42" s="4" t="s">
        <v>33</v>
      </c>
      <c r="F42" s="4">
        <v>4</v>
      </c>
      <c r="G42" s="4" t="s">
        <v>44</v>
      </c>
      <c r="H42" s="5" t="s">
        <v>35</v>
      </c>
      <c r="I42" s="6">
        <v>15370</v>
      </c>
      <c r="J42" s="30">
        <f>I42/I32*100</f>
        <v>5.3090986967319855</v>
      </c>
      <c r="K42" s="6">
        <v>9824</v>
      </c>
      <c r="L42" s="30">
        <f>K42/K32*100</f>
        <v>3.7316721112208464</v>
      </c>
    </row>
    <row r="43" spans="1:12">
      <c r="A43" s="4">
        <v>1</v>
      </c>
      <c r="B43" s="4" t="s">
        <v>30</v>
      </c>
      <c r="C43" s="4" t="s">
        <v>56</v>
      </c>
      <c r="D43" s="4" t="s">
        <v>32</v>
      </c>
      <c r="E43" s="4" t="s">
        <v>33</v>
      </c>
      <c r="F43" s="4">
        <v>4</v>
      </c>
      <c r="G43" s="4" t="s">
        <v>45</v>
      </c>
      <c r="H43" s="5" t="s">
        <v>35</v>
      </c>
      <c r="I43" s="6">
        <v>27698</v>
      </c>
      <c r="J43" s="30">
        <f>I43/I32*100</f>
        <v>9.5674310801615174</v>
      </c>
      <c r="K43" s="6">
        <v>23198</v>
      </c>
      <c r="L43" s="30">
        <f>K43/K32*100</f>
        <v>8.8118210134467834</v>
      </c>
    </row>
    <row r="44" spans="1:12">
      <c r="A44" s="4">
        <v>1</v>
      </c>
      <c r="B44" s="4" t="s">
        <v>30</v>
      </c>
      <c r="C44" s="4" t="s">
        <v>56</v>
      </c>
      <c r="D44" s="4" t="s">
        <v>32</v>
      </c>
      <c r="E44" s="4" t="s">
        <v>33</v>
      </c>
      <c r="F44" s="4">
        <v>4</v>
      </c>
      <c r="G44" s="4" t="s">
        <v>46</v>
      </c>
      <c r="H44" s="5" t="s">
        <v>35</v>
      </c>
      <c r="I44" s="26">
        <v>49490</v>
      </c>
      <c r="J44" s="30">
        <f>I44/I32*100</f>
        <v>17.09481421608757</v>
      </c>
      <c r="K44" s="26">
        <v>53251</v>
      </c>
      <c r="L44" s="30">
        <f>K44/K32*100</f>
        <v>20.227531717693534</v>
      </c>
    </row>
    <row r="45" spans="1:12">
      <c r="A45" s="4"/>
      <c r="B45" s="4"/>
      <c r="C45" s="4"/>
      <c r="D45" s="4"/>
      <c r="E45" s="4"/>
      <c r="F45" s="4"/>
      <c r="G45" s="4" t="s">
        <v>90</v>
      </c>
      <c r="H45" s="5"/>
      <c r="I45" s="6">
        <f>I44-I46</f>
        <v>39488</v>
      </c>
      <c r="J45" s="30">
        <f>I45/I32*100</f>
        <v>13.639927738227236</v>
      </c>
      <c r="K45" s="6">
        <f>K44-K46</f>
        <v>43346</v>
      </c>
      <c r="L45" s="30">
        <f>K45/K32*100</f>
        <v>16.465091544480742</v>
      </c>
    </row>
    <row r="46" spans="1:12">
      <c r="A46" s="10">
        <v>1</v>
      </c>
      <c r="B46" s="10" t="s">
        <v>30</v>
      </c>
      <c r="C46" s="10" t="s">
        <v>56</v>
      </c>
      <c r="D46" s="10" t="s">
        <v>32</v>
      </c>
      <c r="E46" s="10" t="s">
        <v>33</v>
      </c>
      <c r="F46" s="10">
        <v>5</v>
      </c>
      <c r="G46" s="10" t="s">
        <v>47</v>
      </c>
      <c r="H46" s="11" t="s">
        <v>35</v>
      </c>
      <c r="I46" s="12">
        <v>10002</v>
      </c>
      <c r="J46" s="46">
        <f>I46/I32*100</f>
        <v>3.4548864778603332</v>
      </c>
      <c r="K46" s="12">
        <v>9905</v>
      </c>
      <c r="L46" s="46">
        <f>K46/K32*100</f>
        <v>3.7624401732127937</v>
      </c>
    </row>
    <row r="47" spans="1:12">
      <c r="A47" s="4">
        <v>1</v>
      </c>
      <c r="B47" s="4" t="s">
        <v>30</v>
      </c>
      <c r="C47" s="4" t="s">
        <v>56</v>
      </c>
      <c r="D47" s="4" t="s">
        <v>32</v>
      </c>
      <c r="E47" s="4" t="s">
        <v>33</v>
      </c>
      <c r="F47" s="4">
        <v>2</v>
      </c>
      <c r="G47" s="4" t="s">
        <v>85</v>
      </c>
      <c r="H47" s="5" t="s">
        <v>35</v>
      </c>
      <c r="I47" s="6">
        <v>531382</v>
      </c>
      <c r="J47" s="30">
        <f>I47/I47*100</f>
        <v>100</v>
      </c>
      <c r="K47" s="6">
        <v>467145</v>
      </c>
      <c r="L47" s="30">
        <f>K47/K47*100</f>
        <v>100</v>
      </c>
    </row>
    <row r="48" spans="1:12">
      <c r="A48" s="4">
        <v>1</v>
      </c>
      <c r="B48" s="4" t="s">
        <v>30</v>
      </c>
      <c r="C48" s="4" t="s">
        <v>56</v>
      </c>
      <c r="D48" s="4" t="s">
        <v>32</v>
      </c>
      <c r="E48" s="4" t="s">
        <v>33</v>
      </c>
      <c r="F48" s="4">
        <v>4</v>
      </c>
      <c r="G48" s="4" t="s">
        <v>86</v>
      </c>
      <c r="H48" s="5" t="s">
        <v>35</v>
      </c>
      <c r="I48" s="6">
        <v>468937</v>
      </c>
      <c r="J48" s="30">
        <f>I48/I47*100</f>
        <v>88.248566944307484</v>
      </c>
      <c r="K48" s="6">
        <v>413848</v>
      </c>
      <c r="L48" s="30">
        <f>K48/K47*100</f>
        <v>88.590908604394784</v>
      </c>
    </row>
    <row r="49" spans="1:12">
      <c r="A49" s="4">
        <v>1</v>
      </c>
      <c r="B49" s="4" t="s">
        <v>30</v>
      </c>
      <c r="C49" s="4" t="s">
        <v>56</v>
      </c>
      <c r="D49" s="4" t="s">
        <v>32</v>
      </c>
      <c r="E49" s="4" t="s">
        <v>33</v>
      </c>
      <c r="F49" s="4">
        <v>5</v>
      </c>
      <c r="G49" s="4" t="s">
        <v>87</v>
      </c>
      <c r="H49" s="5" t="s">
        <v>35</v>
      </c>
      <c r="I49" s="6">
        <v>47297</v>
      </c>
      <c r="J49" s="30">
        <f>I49/I47*100</f>
        <v>8.9007531305162768</v>
      </c>
      <c r="K49" s="6">
        <v>42154</v>
      </c>
      <c r="L49" s="30">
        <f>K49/K47*100</f>
        <v>9.0237506555780325</v>
      </c>
    </row>
    <row r="50" spans="1:12">
      <c r="A50" s="10">
        <v>1</v>
      </c>
      <c r="B50" s="10" t="s">
        <v>30</v>
      </c>
      <c r="C50" s="10" t="s">
        <v>56</v>
      </c>
      <c r="D50" s="10" t="s">
        <v>32</v>
      </c>
      <c r="E50" s="10" t="s">
        <v>33</v>
      </c>
      <c r="F50" s="10">
        <v>1</v>
      </c>
      <c r="G50" s="10" t="s">
        <v>88</v>
      </c>
      <c r="H50" s="11" t="s">
        <v>35</v>
      </c>
      <c r="I50" s="12">
        <v>438768</v>
      </c>
      <c r="J50" s="46"/>
      <c r="K50" s="12">
        <v>391383</v>
      </c>
      <c r="L50" s="44"/>
    </row>
    <row r="51" spans="1:12">
      <c r="A51" s="4">
        <v>1</v>
      </c>
      <c r="B51" s="4" t="s">
        <v>30</v>
      </c>
      <c r="C51" s="4" t="s">
        <v>57</v>
      </c>
      <c r="D51" s="4" t="s">
        <v>32</v>
      </c>
      <c r="E51" s="4" t="s">
        <v>50</v>
      </c>
      <c r="F51" s="4">
        <v>1</v>
      </c>
      <c r="G51" s="4" t="s">
        <v>51</v>
      </c>
      <c r="H51" s="5" t="s">
        <v>52</v>
      </c>
      <c r="I51" s="8">
        <v>2.5099999999999998</v>
      </c>
      <c r="J51" s="30"/>
      <c r="K51" s="8">
        <v>2.4500000000000002</v>
      </c>
    </row>
    <row r="52" spans="1:12">
      <c r="A52" s="4">
        <v>1</v>
      </c>
      <c r="B52" s="4" t="s">
        <v>30</v>
      </c>
      <c r="C52" s="4" t="s">
        <v>57</v>
      </c>
      <c r="D52" s="4" t="s">
        <v>32</v>
      </c>
      <c r="E52" s="4" t="s">
        <v>53</v>
      </c>
      <c r="F52" s="4">
        <v>1</v>
      </c>
      <c r="G52" s="4" t="s">
        <v>51</v>
      </c>
      <c r="H52" s="5" t="s">
        <v>54</v>
      </c>
      <c r="I52" s="9">
        <v>74.2</v>
      </c>
      <c r="J52" s="30"/>
      <c r="K52" s="9">
        <v>74.8</v>
      </c>
    </row>
    <row r="53" spans="1:12">
      <c r="A53" s="4">
        <v>1</v>
      </c>
      <c r="B53" s="4" t="s">
        <v>30</v>
      </c>
      <c r="C53" s="4" t="s">
        <v>57</v>
      </c>
      <c r="D53" s="4" t="s">
        <v>32</v>
      </c>
      <c r="E53" s="4" t="s">
        <v>33</v>
      </c>
      <c r="F53" s="4">
        <v>2</v>
      </c>
      <c r="G53" s="4" t="s">
        <v>84</v>
      </c>
      <c r="H53" s="5" t="s">
        <v>35</v>
      </c>
      <c r="I53" s="6">
        <v>283013</v>
      </c>
      <c r="J53" s="30"/>
      <c r="K53" s="6">
        <v>259082</v>
      </c>
    </row>
    <row r="54" spans="1:12">
      <c r="A54" s="4">
        <v>1</v>
      </c>
      <c r="B54" s="4" t="s">
        <v>30</v>
      </c>
      <c r="C54" s="4" t="s">
        <v>57</v>
      </c>
      <c r="D54" s="4" t="s">
        <v>32</v>
      </c>
      <c r="E54" s="4" t="s">
        <v>33</v>
      </c>
      <c r="F54" s="4">
        <v>3</v>
      </c>
      <c r="G54" s="4" t="s">
        <v>34</v>
      </c>
      <c r="H54" s="5" t="s">
        <v>35</v>
      </c>
      <c r="I54" s="6">
        <v>245977</v>
      </c>
      <c r="J54" s="30">
        <f>I54/I54*100</f>
        <v>100</v>
      </c>
      <c r="K54" s="6">
        <v>226305</v>
      </c>
      <c r="L54" s="30">
        <f>K54/K54*100</f>
        <v>100</v>
      </c>
    </row>
    <row r="55" spans="1:12">
      <c r="A55" s="4">
        <v>1</v>
      </c>
      <c r="B55" s="4" t="s">
        <v>30</v>
      </c>
      <c r="C55" s="4" t="s">
        <v>57</v>
      </c>
      <c r="D55" s="4" t="s">
        <v>32</v>
      </c>
      <c r="E55" s="4" t="s">
        <v>33</v>
      </c>
      <c r="F55" s="4">
        <v>4</v>
      </c>
      <c r="G55" s="4" t="s">
        <v>36</v>
      </c>
      <c r="H55" s="5" t="s">
        <v>35</v>
      </c>
      <c r="I55" s="6">
        <v>74032</v>
      </c>
      <c r="J55" s="30">
        <f>I55/I54*100</f>
        <v>30.097122901734714</v>
      </c>
      <c r="K55" s="6">
        <v>68711</v>
      </c>
      <c r="L55" s="30">
        <f>K55/K54*100</f>
        <v>30.36212191511456</v>
      </c>
    </row>
    <row r="56" spans="1:12">
      <c r="A56" s="4"/>
      <c r="B56" s="4"/>
      <c r="C56" s="4"/>
      <c r="D56" s="4"/>
      <c r="E56" s="4"/>
      <c r="F56" s="4"/>
      <c r="G56" s="4" t="s">
        <v>83</v>
      </c>
      <c r="H56" s="5"/>
      <c r="I56" s="6">
        <f>I55-I57</f>
        <v>65152</v>
      </c>
      <c r="J56" s="30">
        <f>I56/I54*100</f>
        <v>26.487029275094827</v>
      </c>
      <c r="K56" s="6">
        <f>K55-K57</f>
        <v>62715</v>
      </c>
      <c r="L56" s="30">
        <f>K56/K54*100</f>
        <v>27.71260025187247</v>
      </c>
    </row>
    <row r="57" spans="1:12">
      <c r="A57" s="4">
        <v>1</v>
      </c>
      <c r="B57" s="4" t="s">
        <v>30</v>
      </c>
      <c r="C57" s="4" t="s">
        <v>57</v>
      </c>
      <c r="D57" s="4" t="s">
        <v>32</v>
      </c>
      <c r="E57" s="4" t="s">
        <v>33</v>
      </c>
      <c r="F57" s="4">
        <v>5</v>
      </c>
      <c r="G57" s="4" t="s">
        <v>37</v>
      </c>
      <c r="H57" s="5" t="s">
        <v>35</v>
      </c>
      <c r="I57" s="6">
        <v>8880</v>
      </c>
      <c r="J57" s="30">
        <f>I57/I54*100</f>
        <v>3.6100936266398889</v>
      </c>
      <c r="K57" s="6">
        <v>5996</v>
      </c>
      <c r="L57" s="30">
        <f>K57/K54*100</f>
        <v>2.6495216632420848</v>
      </c>
    </row>
    <row r="58" spans="1:12">
      <c r="A58" s="4">
        <v>1</v>
      </c>
      <c r="B58" s="4" t="s">
        <v>30</v>
      </c>
      <c r="C58" s="4" t="s">
        <v>57</v>
      </c>
      <c r="D58" s="4" t="s">
        <v>32</v>
      </c>
      <c r="E58" s="4" t="s">
        <v>33</v>
      </c>
      <c r="F58" s="4">
        <v>4</v>
      </c>
      <c r="G58" s="4" t="s">
        <v>38</v>
      </c>
      <c r="H58" s="5" t="s">
        <v>35</v>
      </c>
      <c r="I58" s="6">
        <v>18734</v>
      </c>
      <c r="J58" s="30">
        <f>I58/I54*100</f>
        <v>7.6161592343999649</v>
      </c>
      <c r="K58" s="6">
        <v>10552</v>
      </c>
      <c r="L58" s="30">
        <f>K58/K54*100</f>
        <v>4.6627339210357697</v>
      </c>
    </row>
    <row r="59" spans="1:12">
      <c r="A59" s="4">
        <v>1</v>
      </c>
      <c r="B59" s="4" t="s">
        <v>30</v>
      </c>
      <c r="C59" s="4" t="s">
        <v>57</v>
      </c>
      <c r="D59" s="4" t="s">
        <v>32</v>
      </c>
      <c r="E59" s="4" t="s">
        <v>33</v>
      </c>
      <c r="F59" s="4">
        <v>4</v>
      </c>
      <c r="G59" s="4" t="s">
        <v>39</v>
      </c>
      <c r="H59" s="5" t="s">
        <v>35</v>
      </c>
      <c r="I59" s="6">
        <v>19981</v>
      </c>
      <c r="J59" s="30">
        <f>I59/I54*100</f>
        <v>8.1231172020148215</v>
      </c>
      <c r="K59" s="6">
        <v>19852</v>
      </c>
      <c r="L59" s="30">
        <f>K59/K54*100</f>
        <v>8.7722321645566836</v>
      </c>
    </row>
    <row r="60" spans="1:12">
      <c r="A60" s="4">
        <v>1</v>
      </c>
      <c r="B60" s="4" t="s">
        <v>30</v>
      </c>
      <c r="C60" s="4" t="s">
        <v>57</v>
      </c>
      <c r="D60" s="4" t="s">
        <v>32</v>
      </c>
      <c r="E60" s="4" t="s">
        <v>33</v>
      </c>
      <c r="F60" s="4">
        <v>4</v>
      </c>
      <c r="G60" s="4" t="s">
        <v>40</v>
      </c>
      <c r="H60" s="5" t="s">
        <v>35</v>
      </c>
      <c r="I60" s="6">
        <v>9844</v>
      </c>
      <c r="J60" s="30">
        <f>I60/I54*100</f>
        <v>4.0020001870093544</v>
      </c>
      <c r="K60" s="6">
        <v>10407</v>
      </c>
      <c r="L60" s="30">
        <f>K60/K54*100</f>
        <v>4.5986610989593686</v>
      </c>
    </row>
    <row r="61" spans="1:12">
      <c r="A61" s="4">
        <v>1</v>
      </c>
      <c r="B61" s="4" t="s">
        <v>30</v>
      </c>
      <c r="C61" s="4" t="s">
        <v>57</v>
      </c>
      <c r="D61" s="4" t="s">
        <v>32</v>
      </c>
      <c r="E61" s="4" t="s">
        <v>33</v>
      </c>
      <c r="F61" s="4">
        <v>4</v>
      </c>
      <c r="G61" s="4" t="s">
        <v>41</v>
      </c>
      <c r="H61" s="5" t="s">
        <v>35</v>
      </c>
      <c r="I61" s="6">
        <v>7605</v>
      </c>
      <c r="J61" s="30">
        <f>I61/I54*100</f>
        <v>3.0917524809230135</v>
      </c>
      <c r="K61" s="6">
        <v>6652</v>
      </c>
      <c r="L61" s="30">
        <f>K61/K54*100</f>
        <v>2.9393959479463558</v>
      </c>
    </row>
    <row r="62" spans="1:12">
      <c r="A62" s="4">
        <v>1</v>
      </c>
      <c r="B62" s="4" t="s">
        <v>30</v>
      </c>
      <c r="C62" s="4" t="s">
        <v>57</v>
      </c>
      <c r="D62" s="4" t="s">
        <v>32</v>
      </c>
      <c r="E62" s="4" t="s">
        <v>33</v>
      </c>
      <c r="F62" s="4">
        <v>4</v>
      </c>
      <c r="G62" s="4" t="s">
        <v>42</v>
      </c>
      <c r="H62" s="5" t="s">
        <v>35</v>
      </c>
      <c r="I62" s="6">
        <v>16121</v>
      </c>
      <c r="J62" s="30">
        <f>I62/I54*100</f>
        <v>6.5538647922366726</v>
      </c>
      <c r="K62" s="6">
        <v>13462</v>
      </c>
      <c r="L62" s="30">
        <f>K62/K54*100</f>
        <v>5.9486091778794101</v>
      </c>
    </row>
    <row r="63" spans="1:12">
      <c r="A63" s="4">
        <v>1</v>
      </c>
      <c r="B63" s="4" t="s">
        <v>30</v>
      </c>
      <c r="C63" s="4" t="s">
        <v>57</v>
      </c>
      <c r="D63" s="4" t="s">
        <v>32</v>
      </c>
      <c r="E63" s="4" t="s">
        <v>33</v>
      </c>
      <c r="F63" s="4">
        <v>4</v>
      </c>
      <c r="G63" s="4" t="s">
        <v>43</v>
      </c>
      <c r="H63" s="5" t="s">
        <v>35</v>
      </c>
      <c r="I63" s="6">
        <v>31318</v>
      </c>
      <c r="J63" s="30">
        <f>I63/I54*100</f>
        <v>12.732084707106761</v>
      </c>
      <c r="K63" s="6">
        <v>24302</v>
      </c>
      <c r="L63" s="30">
        <f>K63/K54*100</f>
        <v>10.73860498000486</v>
      </c>
    </row>
    <row r="64" spans="1:12">
      <c r="A64" s="4">
        <v>1</v>
      </c>
      <c r="B64" s="4" t="s">
        <v>30</v>
      </c>
      <c r="C64" s="4" t="s">
        <v>57</v>
      </c>
      <c r="D64" s="4" t="s">
        <v>32</v>
      </c>
      <c r="E64" s="4" t="s">
        <v>33</v>
      </c>
      <c r="F64" s="4">
        <v>4</v>
      </c>
      <c r="G64" s="4" t="s">
        <v>44</v>
      </c>
      <c r="H64" s="5" t="s">
        <v>35</v>
      </c>
      <c r="I64" s="6">
        <v>2386</v>
      </c>
      <c r="J64" s="30">
        <f>I64/I54*100</f>
        <v>0.97000939112193407</v>
      </c>
      <c r="K64" s="6">
        <v>29</v>
      </c>
      <c r="L64" s="30">
        <f>K64/K54*100</f>
        <v>1.2814564415280264E-2</v>
      </c>
    </row>
    <row r="65" spans="1:12">
      <c r="A65" s="4">
        <v>1</v>
      </c>
      <c r="B65" s="4" t="s">
        <v>30</v>
      </c>
      <c r="C65" s="4" t="s">
        <v>57</v>
      </c>
      <c r="D65" s="4" t="s">
        <v>32</v>
      </c>
      <c r="E65" s="4" t="s">
        <v>33</v>
      </c>
      <c r="F65" s="4">
        <v>4</v>
      </c>
      <c r="G65" s="4" t="s">
        <v>45</v>
      </c>
      <c r="H65" s="5" t="s">
        <v>35</v>
      </c>
      <c r="I65" s="6">
        <v>25410</v>
      </c>
      <c r="J65" s="30">
        <f>I65/I54*100</f>
        <v>10.330234127581035</v>
      </c>
      <c r="K65" s="6">
        <v>20388</v>
      </c>
      <c r="L65" s="30">
        <f>K65/K54*100</f>
        <v>9.0090806654735864</v>
      </c>
    </row>
    <row r="66" spans="1:12">
      <c r="A66" s="4">
        <v>1</v>
      </c>
      <c r="B66" s="4" t="s">
        <v>30</v>
      </c>
      <c r="C66" s="4" t="s">
        <v>57</v>
      </c>
      <c r="D66" s="4" t="s">
        <v>32</v>
      </c>
      <c r="E66" s="4" t="s">
        <v>33</v>
      </c>
      <c r="F66" s="4">
        <v>4</v>
      </c>
      <c r="G66" s="4" t="s">
        <v>46</v>
      </c>
      <c r="H66" s="5" t="s">
        <v>35</v>
      </c>
      <c r="I66" s="26">
        <v>40546</v>
      </c>
      <c r="J66" s="30">
        <f>I66/I54*100</f>
        <v>16.48365497587173</v>
      </c>
      <c r="K66" s="26">
        <v>51951</v>
      </c>
      <c r="L66" s="30">
        <f>K66/K54*100</f>
        <v>22.956187446145687</v>
      </c>
    </row>
    <row r="67" spans="1:12">
      <c r="A67" s="4"/>
      <c r="B67" s="4"/>
      <c r="C67" s="4"/>
      <c r="D67" s="4"/>
      <c r="E67" s="4"/>
      <c r="F67" s="4"/>
      <c r="G67" s="4" t="s">
        <v>90</v>
      </c>
      <c r="H67" s="5"/>
      <c r="I67" s="6">
        <f>I66-I68</f>
        <v>30011</v>
      </c>
      <c r="J67" s="30">
        <f>I67/I54*100</f>
        <v>12.20073421498758</v>
      </c>
      <c r="K67" s="6">
        <f>K66-K68</f>
        <v>43042</v>
      </c>
      <c r="L67" s="30">
        <f>K67/K54*100</f>
        <v>19.019464881465279</v>
      </c>
    </row>
    <row r="68" spans="1:12">
      <c r="A68" s="10">
        <v>1</v>
      </c>
      <c r="B68" s="10" t="s">
        <v>30</v>
      </c>
      <c r="C68" s="10" t="s">
        <v>57</v>
      </c>
      <c r="D68" s="10" t="s">
        <v>32</v>
      </c>
      <c r="E68" s="10" t="s">
        <v>33</v>
      </c>
      <c r="F68" s="10">
        <v>5</v>
      </c>
      <c r="G68" s="10" t="s">
        <v>47</v>
      </c>
      <c r="H68" s="11" t="s">
        <v>35</v>
      </c>
      <c r="I68" s="12">
        <v>10535</v>
      </c>
      <c r="J68" s="46">
        <f>I68/I54*100</f>
        <v>4.2829207608841475</v>
      </c>
      <c r="K68" s="12">
        <v>8909</v>
      </c>
      <c r="L68" s="46">
        <f>K68/K54*100</f>
        <v>3.9367225646804096</v>
      </c>
    </row>
    <row r="69" spans="1:12">
      <c r="A69" s="4">
        <v>1</v>
      </c>
      <c r="B69" s="4" t="s">
        <v>30</v>
      </c>
      <c r="C69" s="4" t="s">
        <v>57</v>
      </c>
      <c r="D69" s="4" t="s">
        <v>32</v>
      </c>
      <c r="E69" s="4" t="s">
        <v>33</v>
      </c>
      <c r="F69" s="4">
        <v>2</v>
      </c>
      <c r="G69" s="4" t="s">
        <v>85</v>
      </c>
      <c r="H69" s="5" t="s">
        <v>35</v>
      </c>
      <c r="I69" s="6">
        <v>298928</v>
      </c>
      <c r="J69" s="30">
        <f>I69/I69*100</f>
        <v>100</v>
      </c>
      <c r="K69" s="6">
        <v>276339</v>
      </c>
      <c r="L69" s="30">
        <f>K69/K69*100</f>
        <v>100</v>
      </c>
    </row>
    <row r="70" spans="1:12">
      <c r="A70" s="4">
        <v>1</v>
      </c>
      <c r="B70" s="4" t="s">
        <v>30</v>
      </c>
      <c r="C70" s="4" t="s">
        <v>57</v>
      </c>
      <c r="D70" s="4" t="s">
        <v>32</v>
      </c>
      <c r="E70" s="4" t="s">
        <v>33</v>
      </c>
      <c r="F70" s="4">
        <v>4</v>
      </c>
      <c r="G70" s="4" t="s">
        <v>86</v>
      </c>
      <c r="H70" s="5" t="s">
        <v>35</v>
      </c>
      <c r="I70" s="6">
        <v>61022</v>
      </c>
      <c r="J70" s="30">
        <f>I70/I69*100</f>
        <v>20.413611304394369</v>
      </c>
      <c r="K70" s="6">
        <v>42828</v>
      </c>
      <c r="L70" s="30">
        <f>K70/K69*100</f>
        <v>15.498355281013538</v>
      </c>
    </row>
    <row r="71" spans="1:12">
      <c r="A71" s="4">
        <v>1</v>
      </c>
      <c r="B71" s="4" t="s">
        <v>30</v>
      </c>
      <c r="C71" s="4" t="s">
        <v>57</v>
      </c>
      <c r="D71" s="4" t="s">
        <v>32</v>
      </c>
      <c r="E71" s="4" t="s">
        <v>33</v>
      </c>
      <c r="F71" s="4">
        <v>5</v>
      </c>
      <c r="G71" s="4" t="s">
        <v>87</v>
      </c>
      <c r="H71" s="5" t="s">
        <v>35</v>
      </c>
      <c r="I71" s="6">
        <v>212626</v>
      </c>
      <c r="J71" s="30">
        <f>I71/I69*100</f>
        <v>71.129502756516615</v>
      </c>
      <c r="K71" s="6">
        <v>213127</v>
      </c>
      <c r="L71" s="30">
        <f>K71/K69*100</f>
        <v>77.125197673871583</v>
      </c>
    </row>
    <row r="72" spans="1:12">
      <c r="A72" s="4">
        <v>1</v>
      </c>
      <c r="B72" s="4" t="s">
        <v>30</v>
      </c>
      <c r="C72" s="4" t="s">
        <v>57</v>
      </c>
      <c r="D72" s="4" t="s">
        <v>32</v>
      </c>
      <c r="E72" s="4" t="s">
        <v>33</v>
      </c>
      <c r="F72" s="4">
        <v>1</v>
      </c>
      <c r="G72" s="4" t="s">
        <v>88</v>
      </c>
      <c r="H72" s="5" t="s">
        <v>35</v>
      </c>
      <c r="I72" s="6">
        <v>261892</v>
      </c>
      <c r="J72" s="30"/>
      <c r="K72" s="6">
        <v>243562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98" orientation="landscape" r:id="rId1"/>
  <rowBreaks count="2" manualBreakCount="2">
    <brk id="28" max="13" man="1"/>
    <brk id="50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①費目別消費支出</vt:lpstr>
      <vt:lpstr>②勤労者世帯</vt:lpstr>
      <vt:lpstr>③無職世帯</vt:lpstr>
      <vt:lpstr>2014遡及値</vt:lpstr>
      <vt:lpstr>2019値</vt:lpstr>
      <vt:lpstr>Sheet1</vt:lpstr>
      <vt:lpstr>'2019値'!Print_Area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2021-04-13T11:21:25Z</dcterms:modified>
</cp:coreProperties>
</file>