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20280" windowHeight="7455" tabRatio="761" activeTab="0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</sheets>
  <definedNames>
    <definedName name="_xlnm.Print_Area" localSheetId="10">'１０表'!$A$1:$K$53</definedName>
    <definedName name="_xlnm.Print_Area" localSheetId="0">'１表'!$A$1:$K$37</definedName>
    <definedName name="_xlnm.Print_Area" localSheetId="1">'２表'!$A$1:$F$37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</definedNames>
  <calcPr fullCalcOnLoad="1"/>
</workbook>
</file>

<file path=xl/sharedStrings.xml><?xml version="1.0" encoding="utf-8"?>
<sst xmlns="http://schemas.openxmlformats.org/spreadsheetml/2006/main" count="955" uniqueCount="184">
  <si>
    <t>保健所</t>
  </si>
  <si>
    <t>総数</t>
  </si>
  <si>
    <t>妊婦</t>
  </si>
  <si>
    <t>産婦</t>
  </si>
  <si>
    <t>幼児</t>
  </si>
  <si>
    <t>実人員</t>
  </si>
  <si>
    <t>延人員</t>
  </si>
  <si>
    <t>松山市</t>
  </si>
  <si>
    <t>総数</t>
  </si>
  <si>
    <t>感染症</t>
  </si>
  <si>
    <t>精神</t>
  </si>
  <si>
    <t>難病</t>
  </si>
  <si>
    <t>母子</t>
  </si>
  <si>
    <t>成人・老人</t>
  </si>
  <si>
    <t>回数</t>
  </si>
  <si>
    <t>延人員</t>
  </si>
  <si>
    <t>栄養・健康増進</t>
  </si>
  <si>
    <t>歯科</t>
  </si>
  <si>
    <t>医事・薬事</t>
  </si>
  <si>
    <t>食品</t>
  </si>
  <si>
    <t>環境</t>
  </si>
  <si>
    <t>その他</t>
  </si>
  <si>
    <t>ツベルクリン反応検査</t>
  </si>
  <si>
    <t>被発見者数</t>
  </si>
  <si>
    <t>悪性新生物</t>
  </si>
  <si>
    <t>循環器疾患</t>
  </si>
  <si>
    <t>その他</t>
  </si>
  <si>
    <t>結核</t>
  </si>
  <si>
    <t>保健所</t>
  </si>
  <si>
    <t>療育</t>
  </si>
  <si>
    <t>定期</t>
  </si>
  <si>
    <t>定期外</t>
  </si>
  <si>
    <t>一般</t>
  </si>
  <si>
    <t>（再掲）</t>
  </si>
  <si>
    <t>妊婦</t>
  </si>
  <si>
    <t>産婦</t>
  </si>
  <si>
    <t>乳児</t>
  </si>
  <si>
    <t>幼児</t>
  </si>
  <si>
    <t>一般健康診査</t>
  </si>
  <si>
    <t>１歳６か月児健康診査</t>
  </si>
  <si>
    <t>３歳児健康診査</t>
  </si>
  <si>
    <t>実人員</t>
  </si>
  <si>
    <t>受診
実人員</t>
  </si>
  <si>
    <t>受診
延人員</t>
  </si>
  <si>
    <t>妊娠
届出
者数</t>
  </si>
  <si>
    <t>対象人員</t>
  </si>
  <si>
    <t>（再掲）
健診の
事後指導</t>
  </si>
  <si>
    <t>実人員</t>
  </si>
  <si>
    <t>未熟児</t>
  </si>
  <si>
    <t>新生児
（未熟児を除く）</t>
  </si>
  <si>
    <t>検診・保健指導延人員（訪問によるものを除く）</t>
  </si>
  <si>
    <t>訪問による検診・保健指導人員</t>
  </si>
  <si>
    <t>妊産婦</t>
  </si>
  <si>
    <t>乳幼児</t>
  </si>
  <si>
    <t>延人員</t>
  </si>
  <si>
    <t>日本脳炎</t>
  </si>
  <si>
    <t>第１期</t>
  </si>
  <si>
    <t>第２期</t>
  </si>
  <si>
    <t>第１回</t>
  </si>
  <si>
    <t>第２回</t>
  </si>
  <si>
    <t>初回接種</t>
  </si>
  <si>
    <t>追加接種</t>
  </si>
  <si>
    <t>第３回</t>
  </si>
  <si>
    <t>医療相談延人員</t>
  </si>
  <si>
    <t>要治療</t>
  </si>
  <si>
    <t>し体不自由</t>
  </si>
  <si>
    <t>視覚障害</t>
  </si>
  <si>
    <t>聴覚・平衡機能障害</t>
  </si>
  <si>
    <t>本年度
初回
被指導
実人員</t>
  </si>
  <si>
    <t>育成
医療</t>
  </si>
  <si>
    <t>治療
不能</t>
  </si>
  <si>
    <t>治療
不要</t>
  </si>
  <si>
    <t>個別</t>
  </si>
  <si>
    <t>集団</t>
  </si>
  <si>
    <t>BCG接種者数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</si>
  <si>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</si>
  <si>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</si>
  <si>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</si>
  <si>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</si>
  <si>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</si>
  <si>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</si>
  <si>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
検査者数</t>
  </si>
  <si>
    <t>結核患者数</t>
  </si>
  <si>
    <t>発病の
おそれあり</t>
  </si>
  <si>
    <t>事業所からの受託</t>
  </si>
  <si>
    <t>保健所別</t>
  </si>
  <si>
    <t>第１表 衛生教育開催回数・延人員-保健所別</t>
  </si>
  <si>
    <t>第２表 結核予防-保健所別</t>
  </si>
  <si>
    <t>第１０表 身体障害児療育指導人員-保健所別</t>
  </si>
  <si>
    <t>電話相談</t>
  </si>
  <si>
    <t>骨租しょう症</t>
  </si>
  <si>
    <t>前立腺がん</t>
  </si>
  <si>
    <r>
      <t>乳児
(</t>
    </r>
    <r>
      <rPr>
        <sz val="10"/>
        <color indexed="8"/>
        <rFont val="HG丸ｺﾞｼｯｸM-PRO"/>
        <family val="3"/>
      </rPr>
      <t>新生児・
未熟児を除く)</t>
    </r>
  </si>
  <si>
    <t>四国中央</t>
  </si>
  <si>
    <t>四国中央</t>
  </si>
  <si>
    <t>沈降精製百日せきジフテリア破傷風混合ワクチン（ＤＰＴ）</t>
  </si>
  <si>
    <t>エイズ</t>
  </si>
  <si>
    <t>.</t>
  </si>
  <si>
    <t>　</t>
  </si>
  <si>
    <t>肝臓がん</t>
  </si>
  <si>
    <t>西条</t>
  </si>
  <si>
    <t>今治</t>
  </si>
  <si>
    <t>今治</t>
  </si>
  <si>
    <t>松山</t>
  </si>
  <si>
    <t>松山</t>
  </si>
  <si>
    <t>八幡浜</t>
  </si>
  <si>
    <t>宇和島</t>
  </si>
  <si>
    <t>宇和島</t>
  </si>
  <si>
    <t>乳児
（療育を除く）</t>
  </si>
  <si>
    <t>幼児
（療育を除く）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</si>
  <si>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</si>
  <si>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</si>
  <si>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</si>
  <si>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</si>
  <si>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</si>
  <si>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</si>
  <si>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</si>
  <si>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</si>
  <si>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</si>
  <si>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</si>
  <si>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</si>
  <si>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</si>
  <si>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</si>
  <si>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</si>
  <si>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</si>
  <si>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</si>
  <si>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</si>
  <si>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</si>
  <si>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</si>
  <si>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</si>
  <si>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</si>
  <si>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</si>
  <si>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</si>
  <si>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</si>
  <si>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</si>
  <si>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受診実人員</t>
  </si>
  <si>
    <t>身体障害者（児）
知的障害者（児）
精神障害者</t>
  </si>
  <si>
    <t>宇和島</t>
  </si>
  <si>
    <t>西条</t>
  </si>
  <si>
    <t>今治</t>
  </si>
  <si>
    <t>松山</t>
  </si>
  <si>
    <t>八幡浜</t>
  </si>
  <si>
    <t>心臓機能障害</t>
  </si>
  <si>
    <t>腎臓機能障害</t>
  </si>
  <si>
    <t>市町</t>
  </si>
  <si>
    <t>第４表　妊娠の届出者数・一般健康診査受診人員-市町別</t>
  </si>
  <si>
    <t>市町</t>
  </si>
  <si>
    <t>第５表　妊産婦・乳幼児個別保健指導人員　-　市町別</t>
  </si>
  <si>
    <t>第６表　妊産婦・乳幼児訪問指導人員　-　市町別</t>
  </si>
  <si>
    <t>第７表　歯科検診・保健指導延人員（訪問以外・訪問によるもの）個別　-　市町別</t>
  </si>
  <si>
    <t>第９表　予防接種接種者数-市町別</t>
  </si>
  <si>
    <t>四国中央</t>
  </si>
  <si>
    <t>第９表　予防接種接種者数-市町別（続き）</t>
  </si>
  <si>
    <t>急性灰白髄炎</t>
  </si>
  <si>
    <t>第1回</t>
  </si>
  <si>
    <t>第2回</t>
  </si>
  <si>
    <t>インフルエンザ</t>
  </si>
  <si>
    <t>６０歳以上
６５歳未満の者</t>
  </si>
  <si>
    <t>６５歳以上</t>
  </si>
  <si>
    <t>麻しん・風しん（混合）</t>
  </si>
  <si>
    <t>風しん(単抗原)のみ</t>
  </si>
  <si>
    <t>麻しん(単抗原)と風しん(単抗原)</t>
  </si>
  <si>
    <t>3～5か月児健康診査</t>
  </si>
  <si>
    <t>6～8か月児健康診査</t>
  </si>
  <si>
    <t>生活習慣病</t>
  </si>
  <si>
    <t>第3期</t>
  </si>
  <si>
    <t>第4期</t>
  </si>
  <si>
    <t>麻しん(単抗原)のみ</t>
  </si>
  <si>
    <t>1～2か月児健康診査</t>
  </si>
  <si>
    <t>9～12か月児健康診査</t>
  </si>
  <si>
    <t>第４表　妊娠の届出者数・一般健康診査受診人員-市町別(続き)</t>
  </si>
  <si>
    <t>ＱＦＴ検査者数</t>
  </si>
  <si>
    <t>潜在性　　　　結核感染者</t>
  </si>
  <si>
    <t>４～６歳児健康診査</t>
  </si>
  <si>
    <t>第８表　　歯科検診・保健指導延人員（訪問以外）集団　-　市町別</t>
  </si>
  <si>
    <t>言語等機能障害</t>
  </si>
  <si>
    <t>沈降ジフテリア破傷風混合トキソイド（ＤＴ）</t>
  </si>
  <si>
    <t>第３表 健康診断受診延人員（市町実施分）-市町別</t>
  </si>
  <si>
    <t>-</t>
  </si>
  <si>
    <t>平成23年度</t>
  </si>
  <si>
    <t>・</t>
  </si>
  <si>
    <t>…</t>
  </si>
  <si>
    <t>平成23年度</t>
  </si>
  <si>
    <t>平成23年度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</si>
</sst>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  <numFmt numFmtId="193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1"/>
      <name val="明朝"/>
      <family val="1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1"/>
      <name val="HGS創英角ｺﾞｼｯｸUB"/>
      <family val="3"/>
    </font>
    <font>
      <sz val="18"/>
      <name val="HGS創英角ｺﾞｼｯｸUB"/>
      <family val="3"/>
    </font>
    <font>
      <sz val="13"/>
      <name val="HGS創英角ｺﾞｼｯｸUB"/>
      <family val="3"/>
    </font>
    <font>
      <sz val="12"/>
      <name val="HGS創英角ｺﾞｼｯｸUB"/>
      <family val="3"/>
    </font>
    <font>
      <sz val="14"/>
      <name val="HG創英角ｺﾞｼｯｸUB"/>
      <family val="3"/>
    </font>
    <font>
      <sz val="10"/>
      <color indexed="8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distributed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9" fontId="6" fillId="0" borderId="11" xfId="62" applyNumberFormat="1" applyFont="1" applyFill="1" applyBorder="1" applyAlignment="1" applyProtection="1">
      <alignment horizontal="center" vertical="center"/>
      <protection locked="0"/>
    </xf>
    <xf numFmtId="41" fontId="10" fillId="0" borderId="12" xfId="0" applyNumberFormat="1" applyFont="1" applyFill="1" applyBorder="1" applyAlignment="1">
      <alignment horizontal="right" vertical="center" shrinkToFit="1"/>
    </xf>
    <xf numFmtId="41" fontId="10" fillId="0" borderId="10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41" fontId="10" fillId="0" borderId="13" xfId="0" applyNumberFormat="1" applyFont="1" applyFill="1" applyBorder="1" applyAlignment="1">
      <alignment horizontal="right" vertical="center" shrinkToFit="1"/>
    </xf>
    <xf numFmtId="41" fontId="10" fillId="0" borderId="14" xfId="0" applyNumberFormat="1" applyFont="1" applyFill="1" applyBorder="1" applyAlignment="1">
      <alignment horizontal="right" vertical="center" shrinkToFit="1"/>
    </xf>
    <xf numFmtId="41" fontId="10" fillId="0" borderId="15" xfId="0" applyNumberFormat="1" applyFont="1" applyFill="1" applyBorder="1" applyAlignment="1">
      <alignment horizontal="right" vertical="center" shrinkToFit="1"/>
    </xf>
    <xf numFmtId="41" fontId="0" fillId="0" borderId="0" xfId="0" applyNumberFormat="1" applyAlignment="1">
      <alignment/>
    </xf>
    <xf numFmtId="41" fontId="10" fillId="0" borderId="16" xfId="0" applyNumberFormat="1" applyFont="1" applyFill="1" applyBorder="1" applyAlignment="1">
      <alignment horizontal="right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62" applyNumberFormat="1" applyFont="1" applyFill="1" applyBorder="1" applyAlignment="1" applyProtection="1">
      <alignment horizontal="center" vertical="center"/>
      <protection locked="0"/>
    </xf>
    <xf numFmtId="41" fontId="6" fillId="0" borderId="15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6" xfId="62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textRotation="255"/>
    </xf>
    <xf numFmtId="49" fontId="12" fillId="0" borderId="18" xfId="0" applyNumberFormat="1" applyFont="1" applyFill="1" applyBorder="1" applyAlignment="1">
      <alignment horizontal="center" vertical="center" textRotation="255" wrapText="1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6" fillId="0" borderId="15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15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1" fontId="9" fillId="0" borderId="23" xfId="49" applyNumberFormat="1" applyFont="1" applyFill="1" applyBorder="1" applyAlignment="1" applyProtection="1">
      <alignment horizontal="right" vertical="center" shrinkToFit="1"/>
      <protection locked="0"/>
    </xf>
    <xf numFmtId="41" fontId="9" fillId="0" borderId="20" xfId="49" applyNumberFormat="1" applyFont="1" applyFill="1" applyBorder="1" applyAlignment="1" applyProtection="1">
      <alignment horizontal="right" vertical="center" shrinkToFit="1"/>
      <protection locked="0"/>
    </xf>
    <xf numFmtId="41" fontId="9" fillId="0" borderId="24" xfId="49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41" fontId="6" fillId="0" borderId="22" xfId="0" applyNumberFormat="1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1" fontId="17" fillId="0" borderId="15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3" xfId="61" applyNumberFormat="1" applyFont="1" applyBorder="1" applyAlignment="1">
      <alignment horizontal="center" vertical="center"/>
      <protection/>
    </xf>
    <xf numFmtId="191" fontId="10" fillId="0" borderId="20" xfId="61" applyNumberFormat="1" applyFont="1" applyBorder="1" applyAlignment="1">
      <alignment horizontal="right" vertical="center" shrinkToFit="1"/>
      <protection/>
    </xf>
    <xf numFmtId="191" fontId="10" fillId="0" borderId="24" xfId="61" applyNumberFormat="1" applyFont="1" applyBorder="1" applyAlignment="1">
      <alignment horizontal="right" vertical="center" shrinkToFit="1"/>
      <protection/>
    </xf>
    <xf numFmtId="49" fontId="6" fillId="0" borderId="10" xfId="61" applyNumberFormat="1" applyFont="1" applyBorder="1" applyAlignment="1">
      <alignment horizontal="center" vertical="center"/>
      <protection/>
    </xf>
    <xf numFmtId="191" fontId="10" fillId="0" borderId="0" xfId="61" applyNumberFormat="1" applyFont="1" applyBorder="1" applyAlignment="1">
      <alignment horizontal="right" vertical="center" shrinkToFit="1"/>
      <protection/>
    </xf>
    <xf numFmtId="191" fontId="10" fillId="0" borderId="12" xfId="61" applyNumberFormat="1" applyFont="1" applyBorder="1" applyAlignment="1">
      <alignment horizontal="right" vertical="center" shrinkToFit="1"/>
      <protection/>
    </xf>
    <xf numFmtId="49" fontId="6" fillId="0" borderId="14" xfId="61" applyNumberFormat="1" applyFont="1" applyBorder="1" applyAlignment="1">
      <alignment horizontal="center" vertical="center"/>
      <protection/>
    </xf>
    <xf numFmtId="191" fontId="10" fillId="0" borderId="15" xfId="61" applyNumberFormat="1" applyFont="1" applyBorder="1" applyAlignment="1">
      <alignment horizontal="right" vertical="center" shrinkToFit="1"/>
      <protection/>
    </xf>
    <xf numFmtId="191" fontId="10" fillId="0" borderId="13" xfId="61" applyNumberFormat="1" applyFont="1" applyBorder="1" applyAlignment="1">
      <alignment horizontal="right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17" xfId="61" applyNumberFormat="1" applyFont="1" applyBorder="1" applyAlignment="1">
      <alignment horizontal="center" vertical="center"/>
      <protection/>
    </xf>
    <xf numFmtId="191" fontId="10" fillId="0" borderId="16" xfId="61" applyNumberFormat="1" applyFont="1" applyBorder="1" applyAlignment="1">
      <alignment horizontal="right" vertical="center" shrinkToFit="1"/>
      <protection/>
    </xf>
    <xf numFmtId="191" fontId="10" fillId="0" borderId="21" xfId="61" applyNumberFormat="1" applyFont="1" applyBorder="1" applyAlignment="1">
      <alignment horizontal="right" vertical="center" shrinkToFit="1"/>
      <protection/>
    </xf>
    <xf numFmtId="191" fontId="10" fillId="0" borderId="22" xfId="61" applyNumberFormat="1" applyFont="1" applyBorder="1" applyAlignment="1">
      <alignment horizontal="right" vertical="center" shrinkToFit="1"/>
      <protection/>
    </xf>
    <xf numFmtId="192" fontId="5" fillId="0" borderId="0" xfId="61" applyNumberFormat="1" applyBorder="1">
      <alignment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191" fontId="10" fillId="0" borderId="26" xfId="61" applyNumberFormat="1" applyFont="1" applyBorder="1" applyAlignment="1">
      <alignment horizontal="right" vertical="center" shrinkToFit="1"/>
      <protection/>
    </xf>
    <xf numFmtId="191" fontId="10" fillId="0" borderId="27" xfId="61" applyNumberFormat="1" applyFont="1" applyBorder="1" applyAlignment="1">
      <alignment horizontal="right" vertical="center" shrinkToFit="1"/>
      <protection/>
    </xf>
    <xf numFmtId="191" fontId="10" fillId="0" borderId="28" xfId="61" applyNumberFormat="1" applyFont="1" applyBorder="1" applyAlignment="1">
      <alignment horizontal="right" vertical="center" shrinkToFit="1"/>
      <protection/>
    </xf>
    <xf numFmtId="49" fontId="6" fillId="0" borderId="18" xfId="61" applyNumberFormat="1" applyFont="1" applyBorder="1" applyAlignment="1">
      <alignment horizontal="center" vertical="center"/>
      <protection/>
    </xf>
    <xf numFmtId="49" fontId="6" fillId="0" borderId="29" xfId="61" applyNumberFormat="1" applyFont="1" applyBorder="1" applyAlignment="1">
      <alignment horizontal="center" vertical="center"/>
      <protection/>
    </xf>
    <xf numFmtId="191" fontId="22" fillId="0" borderId="23" xfId="61" applyNumberFormat="1" applyFont="1" applyBorder="1" applyAlignment="1">
      <alignment horizontal="right" vertical="center" shrinkToFit="1"/>
      <protection/>
    </xf>
    <xf numFmtId="191" fontId="22" fillId="0" borderId="20" xfId="61" applyNumberFormat="1" applyFont="1" applyBorder="1" applyAlignment="1">
      <alignment horizontal="right" vertical="center" shrinkToFit="1"/>
      <protection/>
    </xf>
    <xf numFmtId="191" fontId="22" fillId="0" borderId="24" xfId="61" applyNumberFormat="1" applyFont="1" applyBorder="1" applyAlignment="1">
      <alignment horizontal="right" vertical="center" shrinkToFit="1"/>
      <protection/>
    </xf>
    <xf numFmtId="191" fontId="22" fillId="0" borderId="10" xfId="61" applyNumberFormat="1" applyFont="1" applyBorder="1" applyAlignment="1">
      <alignment horizontal="right" vertical="center" shrinkToFit="1"/>
      <protection/>
    </xf>
    <xf numFmtId="191" fontId="22" fillId="0" borderId="0" xfId="61" applyNumberFormat="1" applyFont="1" applyBorder="1" applyAlignment="1">
      <alignment horizontal="right" vertical="center" shrinkToFit="1"/>
      <protection/>
    </xf>
    <xf numFmtId="191" fontId="22" fillId="0" borderId="12" xfId="61" applyNumberFormat="1" applyFont="1" applyBorder="1" applyAlignment="1">
      <alignment horizontal="right" vertical="center" shrinkToFit="1"/>
      <protection/>
    </xf>
    <xf numFmtId="191" fontId="22" fillId="0" borderId="14" xfId="61" applyNumberFormat="1" applyFont="1" applyBorder="1" applyAlignment="1">
      <alignment horizontal="right" vertical="center" shrinkToFit="1"/>
      <protection/>
    </xf>
    <xf numFmtId="191" fontId="22" fillId="0" borderId="15" xfId="61" applyNumberFormat="1" applyFont="1" applyBorder="1" applyAlignment="1">
      <alignment horizontal="right" vertical="center" shrinkToFit="1"/>
      <protection/>
    </xf>
    <xf numFmtId="191" fontId="22" fillId="0" borderId="13" xfId="61" applyNumberFormat="1" applyFont="1" applyBorder="1" applyAlignment="1">
      <alignment horizontal="right" vertical="center" shrinkToFit="1"/>
      <protection/>
    </xf>
    <xf numFmtId="191" fontId="22" fillId="0" borderId="16" xfId="61" applyNumberFormat="1" applyFont="1" applyBorder="1" applyAlignment="1">
      <alignment horizontal="right" vertical="center" shrinkToFit="1"/>
      <protection/>
    </xf>
    <xf numFmtId="191" fontId="22" fillId="0" borderId="21" xfId="61" applyNumberFormat="1" applyFont="1" applyBorder="1" applyAlignment="1">
      <alignment horizontal="right" vertical="center" shrinkToFit="1"/>
      <protection/>
    </xf>
    <xf numFmtId="191" fontId="22" fillId="0" borderId="22" xfId="61" applyNumberFormat="1" applyFont="1" applyBorder="1" applyAlignment="1">
      <alignment horizontal="right" vertical="center" shrinkToFit="1"/>
      <protection/>
    </xf>
    <xf numFmtId="191" fontId="22" fillId="0" borderId="26" xfId="61" applyNumberFormat="1" applyFont="1" applyBorder="1" applyAlignment="1">
      <alignment horizontal="right" vertical="center" shrinkToFit="1"/>
      <protection/>
    </xf>
    <xf numFmtId="191" fontId="22" fillId="0" borderId="27" xfId="61" applyNumberFormat="1" applyFont="1" applyBorder="1" applyAlignment="1">
      <alignment horizontal="right" vertical="center" shrinkToFit="1"/>
      <protection/>
    </xf>
    <xf numFmtId="191" fontId="22" fillId="0" borderId="28" xfId="61" applyNumberFormat="1" applyFont="1" applyBorder="1" applyAlignment="1">
      <alignment horizontal="right" vertical="center" shrinkToFit="1"/>
      <protection/>
    </xf>
    <xf numFmtId="41" fontId="10" fillId="0" borderId="19" xfId="0" applyNumberFormat="1" applyFont="1" applyFill="1" applyBorder="1" applyAlignment="1">
      <alignment horizontal="right" vertical="center" shrinkToFit="1"/>
    </xf>
    <xf numFmtId="192" fontId="23" fillId="0" borderId="0" xfId="61" applyNumberFormat="1" applyFont="1" applyBorder="1">
      <alignment/>
      <protection/>
    </xf>
    <xf numFmtId="49" fontId="24" fillId="0" borderId="18" xfId="61" applyNumberFormat="1" applyFont="1" applyBorder="1" applyAlignment="1">
      <alignment horizontal="center" vertical="center"/>
      <protection/>
    </xf>
    <xf numFmtId="191" fontId="25" fillId="0" borderId="20" xfId="61" applyNumberFormat="1" applyFont="1" applyBorder="1" applyAlignment="1">
      <alignment horizontal="right" vertical="center" shrinkToFit="1"/>
      <protection/>
    </xf>
    <xf numFmtId="191" fontId="25" fillId="0" borderId="24" xfId="61" applyNumberFormat="1" applyFont="1" applyBorder="1" applyAlignment="1">
      <alignment horizontal="right" vertical="center" shrinkToFit="1"/>
      <protection/>
    </xf>
    <xf numFmtId="49" fontId="24" fillId="0" borderId="11" xfId="61" applyNumberFormat="1" applyFont="1" applyBorder="1" applyAlignment="1">
      <alignment horizontal="center" vertical="center"/>
      <protection/>
    </xf>
    <xf numFmtId="191" fontId="25" fillId="0" borderId="0" xfId="61" applyNumberFormat="1" applyFont="1" applyBorder="1" applyAlignment="1">
      <alignment horizontal="right" vertical="center" shrinkToFit="1"/>
      <protection/>
    </xf>
    <xf numFmtId="191" fontId="25" fillId="0" borderId="12" xfId="61" applyNumberFormat="1" applyFont="1" applyBorder="1" applyAlignment="1">
      <alignment horizontal="right" vertical="center" shrinkToFit="1"/>
      <protection/>
    </xf>
    <xf numFmtId="49" fontId="24" fillId="0" borderId="17" xfId="61" applyNumberFormat="1" applyFont="1" applyBorder="1" applyAlignment="1">
      <alignment horizontal="center" vertical="center"/>
      <protection/>
    </xf>
    <xf numFmtId="191" fontId="25" fillId="0" borderId="15" xfId="61" applyNumberFormat="1" applyFont="1" applyBorder="1" applyAlignment="1">
      <alignment horizontal="right" vertical="center" shrinkToFit="1"/>
      <protection/>
    </xf>
    <xf numFmtId="191" fontId="25" fillId="0" borderId="13" xfId="61" applyNumberFormat="1" applyFont="1" applyBorder="1" applyAlignment="1">
      <alignment horizontal="right" vertical="center" shrinkToFit="1"/>
      <protection/>
    </xf>
    <xf numFmtId="49" fontId="24" fillId="0" borderId="19" xfId="61" applyNumberFormat="1" applyFont="1" applyBorder="1" applyAlignment="1">
      <alignment horizontal="center" vertical="center"/>
      <protection/>
    </xf>
    <xf numFmtId="191" fontId="25" fillId="0" borderId="16" xfId="61" applyNumberFormat="1" applyFont="1" applyBorder="1" applyAlignment="1">
      <alignment horizontal="right" vertical="center" shrinkToFit="1"/>
      <protection/>
    </xf>
    <xf numFmtId="191" fontId="25" fillId="0" borderId="21" xfId="61" applyNumberFormat="1" applyFont="1" applyBorder="1" applyAlignment="1">
      <alignment horizontal="right" vertical="center" shrinkToFit="1"/>
      <protection/>
    </xf>
    <xf numFmtId="191" fontId="25" fillId="0" borderId="22" xfId="61" applyNumberFormat="1" applyFont="1" applyBorder="1" applyAlignment="1">
      <alignment horizontal="right" vertical="center" shrinkToFit="1"/>
      <protection/>
    </xf>
    <xf numFmtId="49" fontId="24" fillId="0" borderId="29" xfId="61" applyNumberFormat="1" applyFont="1" applyBorder="1" applyAlignment="1">
      <alignment horizontal="center" vertical="center"/>
      <protection/>
    </xf>
    <xf numFmtId="191" fontId="25" fillId="0" borderId="26" xfId="61" applyNumberFormat="1" applyFont="1" applyBorder="1" applyAlignment="1">
      <alignment horizontal="right" vertical="center" shrinkToFit="1"/>
      <protection/>
    </xf>
    <xf numFmtId="191" fontId="25" fillId="0" borderId="27" xfId="61" applyNumberFormat="1" applyFont="1" applyBorder="1" applyAlignment="1">
      <alignment horizontal="right" vertical="center" shrinkToFit="1"/>
      <protection/>
    </xf>
    <xf numFmtId="191" fontId="25" fillId="0" borderId="28" xfId="61" applyNumberFormat="1" applyFont="1" applyBorder="1" applyAlignment="1">
      <alignment horizontal="right" vertical="center" shrinkToFit="1"/>
      <protection/>
    </xf>
    <xf numFmtId="191" fontId="25" fillId="0" borderId="23" xfId="61" applyNumberFormat="1" applyFont="1" applyBorder="1" applyAlignment="1">
      <alignment horizontal="right" vertical="center" shrinkToFit="1"/>
      <protection/>
    </xf>
    <xf numFmtId="191" fontId="25" fillId="0" borderId="10" xfId="61" applyNumberFormat="1" applyFont="1" applyBorder="1" applyAlignment="1">
      <alignment horizontal="right" vertical="center" shrinkToFit="1"/>
      <protection/>
    </xf>
    <xf numFmtId="191" fontId="25" fillId="0" borderId="14" xfId="61" applyNumberFormat="1" applyFont="1" applyBorder="1" applyAlignment="1">
      <alignment horizontal="right" vertical="center" shrinkToFit="1"/>
      <protection/>
    </xf>
    <xf numFmtId="0" fontId="24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Alignment="1">
      <alignment vertical="center"/>
    </xf>
    <xf numFmtId="41" fontId="10" fillId="0" borderId="23" xfId="0" applyNumberFormat="1" applyFont="1" applyFill="1" applyBorder="1" applyAlignment="1">
      <alignment horizontal="right" vertical="center" shrinkToFit="1"/>
    </xf>
    <xf numFmtId="41" fontId="10" fillId="0" borderId="20" xfId="0" applyNumberFormat="1" applyFont="1" applyFill="1" applyBorder="1" applyAlignment="1">
      <alignment horizontal="right" vertical="center" shrinkToFit="1"/>
    </xf>
    <xf numFmtId="41" fontId="10" fillId="0" borderId="24" xfId="0" applyNumberFormat="1" applyFont="1" applyFill="1" applyBorder="1" applyAlignment="1">
      <alignment horizontal="right" vertical="center" shrinkToFit="1"/>
    </xf>
    <xf numFmtId="49" fontId="24" fillId="0" borderId="18" xfId="61" applyNumberFormat="1" applyFont="1" applyBorder="1" applyAlignment="1">
      <alignment horizontal="center" vertical="center" shrinkToFit="1"/>
      <protection/>
    </xf>
    <xf numFmtId="49" fontId="24" fillId="0" borderId="11" xfId="61" applyNumberFormat="1" applyFont="1" applyBorder="1" applyAlignment="1">
      <alignment horizontal="center" vertical="center" shrinkToFit="1"/>
      <protection/>
    </xf>
    <xf numFmtId="49" fontId="24" fillId="0" borderId="17" xfId="61" applyNumberFormat="1" applyFont="1" applyBorder="1" applyAlignment="1">
      <alignment horizontal="center" vertical="center" shrinkToFit="1"/>
      <protection/>
    </xf>
    <xf numFmtId="49" fontId="24" fillId="0" borderId="19" xfId="61" applyNumberFormat="1" applyFont="1" applyBorder="1" applyAlignment="1">
      <alignment horizontal="center" vertical="center" shrinkToFit="1"/>
      <protection/>
    </xf>
    <xf numFmtId="49" fontId="24" fillId="0" borderId="29" xfId="61" applyNumberFormat="1" applyFont="1" applyBorder="1" applyAlignment="1">
      <alignment horizontal="center" vertical="center" shrinkToFit="1"/>
      <protection/>
    </xf>
    <xf numFmtId="41" fontId="6" fillId="0" borderId="16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vertical="center"/>
    </xf>
    <xf numFmtId="49" fontId="24" fillId="0" borderId="22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191" fontId="22" fillId="0" borderId="30" xfId="61" applyNumberFormat="1" applyFont="1" applyBorder="1" applyAlignment="1">
      <alignment horizontal="right" vertical="center" shrinkToFit="1"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41" fontId="6" fillId="0" borderId="15" xfId="0" applyNumberFormat="1" applyFont="1" applyFill="1" applyBorder="1" applyAlignment="1">
      <alignment horizontal="right" vertical="center"/>
    </xf>
    <xf numFmtId="0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7" xfId="62" applyNumberFormat="1" applyFont="1" applyFill="1" applyBorder="1" applyAlignment="1" applyProtection="1">
      <alignment horizontal="center" vertical="center"/>
      <protection locked="0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9" fontId="9" fillId="0" borderId="18" xfId="62" applyNumberFormat="1" applyFont="1" applyFill="1" applyBorder="1" applyAlignment="1" applyProtection="1">
      <alignment horizontal="center" vertical="center"/>
      <protection locked="0"/>
    </xf>
    <xf numFmtId="49" fontId="9" fillId="0" borderId="11" xfId="62" applyNumberFormat="1" applyFont="1" applyFill="1" applyBorder="1" applyAlignment="1" applyProtection="1">
      <alignment horizontal="center" vertical="center"/>
      <protection locked="0"/>
    </xf>
    <xf numFmtId="49" fontId="9" fillId="0" borderId="17" xfId="62" applyNumberFormat="1" applyFont="1" applyFill="1" applyBorder="1" applyAlignment="1" applyProtection="1">
      <alignment horizontal="center" vertical="center"/>
      <protection locked="0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12" fillId="0" borderId="23" xfId="0" applyNumberFormat="1" applyFont="1" applyFill="1" applyBorder="1" applyAlignment="1">
      <alignment horizontal="center" vertical="center" wrapText="1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 wrapText="1"/>
    </xf>
    <xf numFmtId="41" fontId="12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26" fillId="0" borderId="18" xfId="62" applyNumberFormat="1" applyFont="1" applyFill="1" applyBorder="1" applyAlignment="1" applyProtection="1">
      <alignment horizontal="center" vertical="center" shrinkToFit="1"/>
      <protection locked="0"/>
    </xf>
    <xf numFmtId="49" fontId="26" fillId="0" borderId="11" xfId="62" applyNumberFormat="1" applyFont="1" applyFill="1" applyBorder="1" applyAlignment="1" applyProtection="1">
      <alignment horizontal="center" vertical="center" shrinkToFit="1"/>
      <protection locked="0"/>
    </xf>
    <xf numFmtId="49" fontId="26" fillId="0" borderId="17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1" fontId="17" fillId="0" borderId="15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textRotation="255"/>
    </xf>
    <xf numFmtId="49" fontId="11" fillId="0" borderId="17" xfId="0" applyNumberFormat="1" applyFont="1" applyFill="1" applyBorder="1" applyAlignment="1">
      <alignment horizontal="center" vertical="center" textRotation="255"/>
    </xf>
    <xf numFmtId="49" fontId="11" fillId="0" borderId="23" xfId="0" applyNumberFormat="1" applyFont="1" applyFill="1" applyBorder="1" applyAlignment="1">
      <alignment horizontal="center" vertical="center" textRotation="255"/>
    </xf>
    <xf numFmtId="49" fontId="11" fillId="0" borderId="14" xfId="0" applyNumberFormat="1" applyFont="1" applyFill="1" applyBorder="1" applyAlignment="1">
      <alignment horizontal="center" vertical="center" textRotation="255"/>
    </xf>
    <xf numFmtId="49" fontId="11" fillId="0" borderId="18" xfId="0" applyNumberFormat="1" applyFont="1" applyFill="1" applyBorder="1" applyAlignment="1">
      <alignment horizontal="center" vertical="center" textRotation="255" wrapText="1"/>
    </xf>
    <xf numFmtId="49" fontId="11" fillId="0" borderId="11" xfId="0" applyNumberFormat="1" applyFont="1" applyFill="1" applyBorder="1" applyAlignment="1">
      <alignment horizontal="center" vertical="center" textRotation="255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9" fontId="9" fillId="0" borderId="19" xfId="62" applyNumberFormat="1" applyFont="1" applyFill="1" applyBorder="1" applyAlignment="1" applyProtection="1">
      <alignment horizontal="center" vertical="center"/>
      <protection locked="0"/>
    </xf>
    <xf numFmtId="41" fontId="9" fillId="0" borderId="19" xfId="49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62" applyNumberFormat="1" applyFont="1" applyFill="1" applyBorder="1" applyAlignment="1" applyProtection="1">
      <alignment horizontal="center" vertical="center"/>
      <protection locked="0"/>
    </xf>
    <xf numFmtId="41" fontId="9" fillId="0" borderId="19" xfId="49" applyNumberFormat="1" applyFont="1" applyFill="1" applyBorder="1" applyAlignment="1" applyProtection="1">
      <alignment horizontal="center" vertical="center" wrapText="1" shrinkToFit="1"/>
      <protection locked="0"/>
    </xf>
    <xf numFmtId="41" fontId="13" fillId="0" borderId="16" xfId="0" applyNumberFormat="1" applyFont="1" applyFill="1" applyBorder="1" applyAlignment="1">
      <alignment horizontal="center" vertical="center"/>
    </xf>
    <xf numFmtId="41" fontId="13" fillId="0" borderId="21" xfId="0" applyNumberFormat="1" applyFont="1" applyFill="1" applyBorder="1" applyAlignment="1">
      <alignment horizontal="center" vertical="center"/>
    </xf>
    <xf numFmtId="49" fontId="26" fillId="0" borderId="18" xfId="62" applyNumberFormat="1" applyFont="1" applyFill="1" applyBorder="1" applyAlignment="1" applyProtection="1">
      <alignment horizontal="center" vertical="center"/>
      <protection locked="0"/>
    </xf>
    <xf numFmtId="49" fontId="26" fillId="0" borderId="11" xfId="62" applyNumberFormat="1" applyFont="1" applyFill="1" applyBorder="1" applyAlignment="1" applyProtection="1">
      <alignment horizontal="center" vertical="center"/>
      <protection locked="0"/>
    </xf>
    <xf numFmtId="49" fontId="26" fillId="0" borderId="17" xfId="62" applyNumberFormat="1" applyFont="1" applyFill="1" applyBorder="1" applyAlignment="1" applyProtection="1">
      <alignment horizontal="center" vertical="center"/>
      <protection locked="0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6" fillId="0" borderId="19" xfId="62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9" fillId="0" borderId="23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  <xf numFmtId="49" fontId="9" fillId="0" borderId="23" xfId="62" applyNumberFormat="1" applyFont="1" applyFill="1" applyBorder="1" applyAlignment="1" applyProtection="1">
      <alignment horizontal="center" vertical="center"/>
      <protection locked="0"/>
    </xf>
    <xf numFmtId="49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標準_人口動態総覧(実数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Q36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7.625" defaultRowHeight="15" customHeight="1"/>
  <cols>
    <col min="1" max="1" width="11.625" style="5" bestFit="1" customWidth="1"/>
    <col min="2" max="2" width="8.25390625" style="2" bestFit="1" customWidth="1"/>
    <col min="3" max="3" width="9.25390625" style="2" bestFit="1" customWidth="1"/>
    <col min="4" max="4" width="7.375" style="2" bestFit="1" customWidth="1"/>
    <col min="5" max="5" width="9.25390625" style="2" bestFit="1" customWidth="1"/>
    <col min="6" max="6" width="7.375" style="2" bestFit="1" customWidth="1"/>
    <col min="7" max="7" width="9.25390625" style="2" bestFit="1" customWidth="1"/>
    <col min="8" max="8" width="7.375" style="2" bestFit="1" customWidth="1"/>
    <col min="9" max="9" width="9.25390625" style="2" bestFit="1" customWidth="1"/>
    <col min="10" max="10" width="7.375" style="2" bestFit="1" customWidth="1"/>
    <col min="11" max="11" width="9.25390625" style="2" bestFit="1" customWidth="1"/>
    <col min="12" max="16" width="7.625" style="2" customWidth="1"/>
    <col min="17" max="17" width="9.125" style="2" bestFit="1" customWidth="1"/>
    <col min="18" max="16384" width="7.625" style="2" customWidth="1"/>
  </cols>
  <sheetData>
    <row r="1" spans="1:17" ht="13.5">
      <c r="A1" s="74" t="s">
        <v>86</v>
      </c>
      <c r="B1" s="51"/>
      <c r="C1" s="51"/>
      <c r="D1" s="51"/>
      <c r="E1" s="51"/>
      <c r="F1" s="51"/>
      <c r="G1" s="51"/>
      <c r="H1" s="51"/>
      <c r="I1" s="51"/>
      <c r="J1" s="162" t="s">
        <v>179</v>
      </c>
      <c r="K1" s="162"/>
      <c r="L1" s="11"/>
      <c r="M1" s="16"/>
      <c r="N1" s="11"/>
      <c r="O1" s="11"/>
      <c r="P1" s="16"/>
      <c r="Q1" s="16"/>
    </row>
    <row r="2" spans="1:17" ht="15" customHeight="1">
      <c r="A2" s="179" t="s">
        <v>0</v>
      </c>
      <c r="B2" s="166" t="s">
        <v>8</v>
      </c>
      <c r="C2" s="167"/>
      <c r="D2" s="166" t="s">
        <v>9</v>
      </c>
      <c r="E2" s="170"/>
      <c r="F2" s="47"/>
      <c r="G2" s="47"/>
      <c r="H2" s="49"/>
      <c r="I2" s="50"/>
      <c r="J2" s="166" t="s">
        <v>10</v>
      </c>
      <c r="K2" s="167"/>
      <c r="P2" s="6"/>
      <c r="Q2" s="6"/>
    </row>
    <row r="3" spans="1:11" ht="15" customHeight="1">
      <c r="A3" s="180"/>
      <c r="B3" s="168"/>
      <c r="C3" s="169"/>
      <c r="D3" s="168"/>
      <c r="E3" s="171"/>
      <c r="F3" s="172" t="s">
        <v>27</v>
      </c>
      <c r="G3" s="172"/>
      <c r="H3" s="175" t="s">
        <v>96</v>
      </c>
      <c r="I3" s="176"/>
      <c r="J3" s="168"/>
      <c r="K3" s="169"/>
    </row>
    <row r="4" spans="1:11" ht="15" customHeight="1">
      <c r="A4" s="181"/>
      <c r="B4" s="46" t="s">
        <v>14</v>
      </c>
      <c r="C4" s="53" t="s">
        <v>15</v>
      </c>
      <c r="D4" s="46" t="s">
        <v>14</v>
      </c>
      <c r="E4" s="53" t="s">
        <v>15</v>
      </c>
      <c r="F4" s="46" t="s">
        <v>14</v>
      </c>
      <c r="G4" s="53" t="s">
        <v>15</v>
      </c>
      <c r="H4" s="46" t="s">
        <v>14</v>
      </c>
      <c r="I4" s="53" t="s">
        <v>15</v>
      </c>
      <c r="J4" s="46" t="s">
        <v>14</v>
      </c>
      <c r="K4" s="54" t="s">
        <v>15</v>
      </c>
    </row>
    <row r="5" spans="1:11" ht="17.25" customHeight="1">
      <c r="A5" s="41" t="s">
        <v>1</v>
      </c>
      <c r="B5" s="25">
        <f>SUM(B6:B12)</f>
        <v>1373</v>
      </c>
      <c r="C5" s="25">
        <f>SUM(C6:C12)</f>
        <v>85398</v>
      </c>
      <c r="D5" s="25">
        <f>SUM(D6:D12)</f>
        <v>55</v>
      </c>
      <c r="E5" s="25">
        <f aca="true" t="shared" si="0" ref="E5:K5">SUM(E6:E12)</f>
        <v>9178</v>
      </c>
      <c r="F5" s="25">
        <f t="shared" si="0"/>
        <v>19</v>
      </c>
      <c r="G5" s="25">
        <f t="shared" si="0"/>
        <v>1067</v>
      </c>
      <c r="H5" s="25">
        <f t="shared" si="0"/>
        <v>31</v>
      </c>
      <c r="I5" s="25">
        <f t="shared" si="0"/>
        <v>7047</v>
      </c>
      <c r="J5" s="25">
        <f t="shared" si="0"/>
        <v>29</v>
      </c>
      <c r="K5" s="119">
        <f t="shared" si="0"/>
        <v>2607</v>
      </c>
    </row>
    <row r="6" spans="1:13" ht="17.25" customHeight="1">
      <c r="A6" s="33" t="s">
        <v>7</v>
      </c>
      <c r="B6" s="19">
        <v>773</v>
      </c>
      <c r="C6" s="20">
        <v>46062</v>
      </c>
      <c r="D6" s="20">
        <v>9</v>
      </c>
      <c r="E6" s="20">
        <v>2804</v>
      </c>
      <c r="F6" s="20" t="s">
        <v>178</v>
      </c>
      <c r="G6" s="20" t="s">
        <v>178</v>
      </c>
      <c r="H6" s="20">
        <v>6</v>
      </c>
      <c r="I6" s="20">
        <v>2401</v>
      </c>
      <c r="J6" s="20" t="s">
        <v>178</v>
      </c>
      <c r="K6" s="18" t="s">
        <v>178</v>
      </c>
      <c r="M6"/>
    </row>
    <row r="7" spans="1:13" ht="17.25" customHeight="1">
      <c r="A7" s="27" t="s">
        <v>93</v>
      </c>
      <c r="B7" s="19">
        <v>46</v>
      </c>
      <c r="C7" s="20">
        <v>2185</v>
      </c>
      <c r="D7" s="20">
        <v>5</v>
      </c>
      <c r="E7" s="20">
        <v>264</v>
      </c>
      <c r="F7" s="20">
        <v>2</v>
      </c>
      <c r="G7" s="20">
        <v>150</v>
      </c>
      <c r="H7" s="20">
        <v>2</v>
      </c>
      <c r="I7" s="20">
        <v>89</v>
      </c>
      <c r="J7" s="20">
        <v>4</v>
      </c>
      <c r="K7" s="18">
        <v>164</v>
      </c>
      <c r="M7"/>
    </row>
    <row r="8" spans="1:13" ht="17.25" customHeight="1">
      <c r="A8" s="27" t="s">
        <v>100</v>
      </c>
      <c r="B8" s="19">
        <v>112</v>
      </c>
      <c r="C8" s="20">
        <v>5359</v>
      </c>
      <c r="D8" s="20">
        <v>4</v>
      </c>
      <c r="E8" s="20">
        <v>580</v>
      </c>
      <c r="F8" s="20">
        <v>1</v>
      </c>
      <c r="G8" s="20">
        <v>102</v>
      </c>
      <c r="H8" s="20">
        <v>3</v>
      </c>
      <c r="I8" s="20">
        <v>478</v>
      </c>
      <c r="J8" s="20">
        <v>8</v>
      </c>
      <c r="K8" s="18">
        <v>297</v>
      </c>
      <c r="M8"/>
    </row>
    <row r="9" spans="1:13" ht="17.25" customHeight="1">
      <c r="A9" s="27" t="s">
        <v>102</v>
      </c>
      <c r="B9" s="19">
        <v>89</v>
      </c>
      <c r="C9" s="20">
        <v>5828</v>
      </c>
      <c r="D9" s="20">
        <v>2</v>
      </c>
      <c r="E9" s="20">
        <v>829</v>
      </c>
      <c r="F9" s="20">
        <v>1</v>
      </c>
      <c r="G9" s="20">
        <v>49</v>
      </c>
      <c r="H9" s="20">
        <v>1</v>
      </c>
      <c r="I9" s="20">
        <v>780</v>
      </c>
      <c r="J9" s="20" t="s">
        <v>178</v>
      </c>
      <c r="K9" s="18" t="s">
        <v>178</v>
      </c>
      <c r="M9"/>
    </row>
    <row r="10" spans="1:13" ht="17.25" customHeight="1">
      <c r="A10" s="27" t="s">
        <v>104</v>
      </c>
      <c r="B10" s="19">
        <v>122</v>
      </c>
      <c r="C10" s="20">
        <v>13714</v>
      </c>
      <c r="D10" s="20">
        <v>9</v>
      </c>
      <c r="E10" s="20">
        <v>2697</v>
      </c>
      <c r="F10" s="20">
        <v>1</v>
      </c>
      <c r="G10" s="20">
        <v>30</v>
      </c>
      <c r="H10" s="20">
        <v>8</v>
      </c>
      <c r="I10" s="20">
        <v>2667</v>
      </c>
      <c r="J10" s="20">
        <v>2</v>
      </c>
      <c r="K10" s="18">
        <v>1044</v>
      </c>
      <c r="M10"/>
    </row>
    <row r="11" spans="1:13" ht="17.25" customHeight="1">
      <c r="A11" s="27" t="s">
        <v>105</v>
      </c>
      <c r="B11" s="19">
        <v>117</v>
      </c>
      <c r="C11" s="20">
        <v>5959</v>
      </c>
      <c r="D11" s="20">
        <v>12</v>
      </c>
      <c r="E11" s="20">
        <v>1097</v>
      </c>
      <c r="F11" s="20">
        <v>3</v>
      </c>
      <c r="G11" s="20">
        <v>111</v>
      </c>
      <c r="H11" s="20">
        <v>5</v>
      </c>
      <c r="I11" s="20">
        <v>575</v>
      </c>
      <c r="J11" s="20">
        <v>7</v>
      </c>
      <c r="K11" s="18">
        <v>424</v>
      </c>
      <c r="M11"/>
    </row>
    <row r="12" spans="1:13" ht="17.25" customHeight="1">
      <c r="A12" s="26" t="s">
        <v>107</v>
      </c>
      <c r="B12" s="22">
        <v>114</v>
      </c>
      <c r="C12" s="23">
        <v>6291</v>
      </c>
      <c r="D12" s="23">
        <v>14</v>
      </c>
      <c r="E12" s="23">
        <v>907</v>
      </c>
      <c r="F12" s="23">
        <v>11</v>
      </c>
      <c r="G12" s="23">
        <v>625</v>
      </c>
      <c r="H12" s="23">
        <v>6</v>
      </c>
      <c r="I12" s="23">
        <v>57</v>
      </c>
      <c r="J12" s="23">
        <v>8</v>
      </c>
      <c r="K12" s="21">
        <v>678</v>
      </c>
      <c r="M12"/>
    </row>
    <row r="13" spans="1:17" ht="1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1" ht="15" customHeight="1">
      <c r="A14" s="163" t="s">
        <v>0</v>
      </c>
      <c r="B14" s="166" t="s">
        <v>11</v>
      </c>
      <c r="C14" s="167"/>
      <c r="D14" s="170" t="s">
        <v>12</v>
      </c>
      <c r="E14" s="167"/>
      <c r="F14" s="166" t="s">
        <v>13</v>
      </c>
      <c r="G14" s="167"/>
      <c r="H14" s="166" t="s">
        <v>16</v>
      </c>
      <c r="I14" s="167"/>
      <c r="J14" s="166" t="s">
        <v>17</v>
      </c>
      <c r="K14" s="167"/>
    </row>
    <row r="15" spans="1:11" ht="15" customHeight="1">
      <c r="A15" s="164"/>
      <c r="B15" s="168"/>
      <c r="C15" s="169"/>
      <c r="D15" s="171"/>
      <c r="E15" s="169"/>
      <c r="F15" s="168"/>
      <c r="G15" s="169"/>
      <c r="H15" s="168"/>
      <c r="I15" s="169"/>
      <c r="J15" s="168"/>
      <c r="K15" s="169"/>
    </row>
    <row r="16" spans="1:11" ht="15" customHeight="1">
      <c r="A16" s="165"/>
      <c r="B16" s="46" t="s">
        <v>14</v>
      </c>
      <c r="C16" s="53" t="s">
        <v>15</v>
      </c>
      <c r="D16" s="46" t="s">
        <v>14</v>
      </c>
      <c r="E16" s="53" t="s">
        <v>15</v>
      </c>
      <c r="F16" s="46" t="s">
        <v>14</v>
      </c>
      <c r="G16" s="54" t="s">
        <v>15</v>
      </c>
      <c r="H16" s="46" t="s">
        <v>14</v>
      </c>
      <c r="I16" s="53" t="s">
        <v>15</v>
      </c>
      <c r="J16" s="46" t="s">
        <v>14</v>
      </c>
      <c r="K16" s="54" t="s">
        <v>15</v>
      </c>
    </row>
    <row r="17" spans="1:11" ht="18" customHeight="1">
      <c r="A17" s="41" t="s">
        <v>1</v>
      </c>
      <c r="B17" s="25">
        <f>SUM(B18:B24)</f>
        <v>7</v>
      </c>
      <c r="C17" s="25">
        <f aca="true" t="shared" si="1" ref="C17:K17">SUM(C18:C24)</f>
        <v>163</v>
      </c>
      <c r="D17" s="25">
        <f t="shared" si="1"/>
        <v>118</v>
      </c>
      <c r="E17" s="25">
        <f t="shared" si="1"/>
        <v>7259</v>
      </c>
      <c r="F17" s="25">
        <f t="shared" si="1"/>
        <v>32</v>
      </c>
      <c r="G17" s="25">
        <f t="shared" si="1"/>
        <v>663</v>
      </c>
      <c r="H17" s="25">
        <f t="shared" si="1"/>
        <v>576</v>
      </c>
      <c r="I17" s="25">
        <f t="shared" si="1"/>
        <v>36954</v>
      </c>
      <c r="J17" s="25">
        <f t="shared" si="1"/>
        <v>137</v>
      </c>
      <c r="K17" s="119">
        <f t="shared" si="1"/>
        <v>5113</v>
      </c>
    </row>
    <row r="18" spans="1:11" ht="18" customHeight="1">
      <c r="A18" s="33" t="s">
        <v>7</v>
      </c>
      <c r="B18" s="19">
        <v>1</v>
      </c>
      <c r="C18" s="20">
        <v>60</v>
      </c>
      <c r="D18" s="20">
        <v>92</v>
      </c>
      <c r="E18" s="20">
        <v>4890</v>
      </c>
      <c r="F18" s="20">
        <v>20</v>
      </c>
      <c r="G18" s="20">
        <v>252</v>
      </c>
      <c r="H18" s="20">
        <v>482</v>
      </c>
      <c r="I18" s="20">
        <v>30716</v>
      </c>
      <c r="J18" s="20">
        <v>22</v>
      </c>
      <c r="K18" s="18">
        <v>519</v>
      </c>
    </row>
    <row r="19" spans="1:11" ht="18" customHeight="1">
      <c r="A19" s="27" t="s">
        <v>93</v>
      </c>
      <c r="B19" s="19">
        <v>3</v>
      </c>
      <c r="C19" s="20">
        <v>33</v>
      </c>
      <c r="D19" s="20">
        <v>1</v>
      </c>
      <c r="E19" s="20">
        <v>226</v>
      </c>
      <c r="F19" s="20">
        <v>1</v>
      </c>
      <c r="G19" s="20">
        <v>30</v>
      </c>
      <c r="H19" s="20">
        <v>5</v>
      </c>
      <c r="I19" s="20">
        <v>196</v>
      </c>
      <c r="J19" s="20">
        <v>3</v>
      </c>
      <c r="K19" s="18">
        <v>179</v>
      </c>
    </row>
    <row r="20" spans="1:11" ht="18" customHeight="1">
      <c r="A20" s="27" t="s">
        <v>100</v>
      </c>
      <c r="B20" s="19" t="s">
        <v>178</v>
      </c>
      <c r="C20" s="20" t="s">
        <v>178</v>
      </c>
      <c r="D20" s="20">
        <v>3</v>
      </c>
      <c r="E20" s="20">
        <v>120</v>
      </c>
      <c r="F20" s="20" t="s">
        <v>178</v>
      </c>
      <c r="G20" s="20" t="s">
        <v>178</v>
      </c>
      <c r="H20" s="20">
        <v>31</v>
      </c>
      <c r="I20" s="20">
        <v>1345</v>
      </c>
      <c r="J20" s="20">
        <v>24</v>
      </c>
      <c r="K20" s="18">
        <v>790</v>
      </c>
    </row>
    <row r="21" spans="1:11" ht="18" customHeight="1">
      <c r="A21" s="27" t="s">
        <v>102</v>
      </c>
      <c r="B21" s="19">
        <v>1</v>
      </c>
      <c r="C21" s="20">
        <v>38</v>
      </c>
      <c r="D21" s="20">
        <v>8</v>
      </c>
      <c r="E21" s="20">
        <v>974</v>
      </c>
      <c r="F21" s="20">
        <v>7</v>
      </c>
      <c r="G21" s="20">
        <v>199</v>
      </c>
      <c r="H21" s="20">
        <v>4</v>
      </c>
      <c r="I21" s="20">
        <v>72</v>
      </c>
      <c r="J21" s="20">
        <v>35</v>
      </c>
      <c r="K21" s="18">
        <v>943</v>
      </c>
    </row>
    <row r="22" spans="1:11" ht="18" customHeight="1">
      <c r="A22" s="27" t="s">
        <v>104</v>
      </c>
      <c r="B22" s="19" t="s">
        <v>178</v>
      </c>
      <c r="C22" s="20" t="s">
        <v>178</v>
      </c>
      <c r="D22" s="20">
        <v>5</v>
      </c>
      <c r="E22" s="20">
        <v>623</v>
      </c>
      <c r="F22" s="20" t="s">
        <v>178</v>
      </c>
      <c r="G22" s="20" t="s">
        <v>178</v>
      </c>
      <c r="H22" s="20">
        <v>19</v>
      </c>
      <c r="I22" s="20">
        <v>1899</v>
      </c>
      <c r="J22" s="20">
        <v>24</v>
      </c>
      <c r="K22" s="18">
        <v>1277</v>
      </c>
    </row>
    <row r="23" spans="1:11" ht="18" customHeight="1">
      <c r="A23" s="27" t="s">
        <v>105</v>
      </c>
      <c r="B23" s="19">
        <v>1</v>
      </c>
      <c r="C23" s="20">
        <v>9</v>
      </c>
      <c r="D23" s="20">
        <v>9</v>
      </c>
      <c r="E23" s="20">
        <v>426</v>
      </c>
      <c r="F23" s="20">
        <v>3</v>
      </c>
      <c r="G23" s="20">
        <v>128</v>
      </c>
      <c r="H23" s="20">
        <v>13</v>
      </c>
      <c r="I23" s="20">
        <v>1168</v>
      </c>
      <c r="J23" s="20">
        <v>10</v>
      </c>
      <c r="K23" s="18">
        <v>419</v>
      </c>
    </row>
    <row r="24" spans="1:11" ht="18" customHeight="1">
      <c r="A24" s="26" t="s">
        <v>107</v>
      </c>
      <c r="B24" s="22">
        <v>1</v>
      </c>
      <c r="C24" s="23">
        <v>23</v>
      </c>
      <c r="D24" s="23" t="s">
        <v>178</v>
      </c>
      <c r="E24" s="23" t="s">
        <v>178</v>
      </c>
      <c r="F24" s="23">
        <v>1</v>
      </c>
      <c r="G24" s="23">
        <v>54</v>
      </c>
      <c r="H24" s="23">
        <v>22</v>
      </c>
      <c r="I24" s="23">
        <v>1558</v>
      </c>
      <c r="J24" s="23">
        <v>19</v>
      </c>
      <c r="K24" s="21">
        <v>986</v>
      </c>
    </row>
    <row r="26" spans="1:11" ht="15" customHeight="1">
      <c r="A26" s="163" t="s">
        <v>0</v>
      </c>
      <c r="B26" s="170" t="s">
        <v>18</v>
      </c>
      <c r="C26" s="167"/>
      <c r="D26" s="177" t="s">
        <v>19</v>
      </c>
      <c r="E26" s="177"/>
      <c r="F26" s="177" t="s">
        <v>20</v>
      </c>
      <c r="G26" s="177"/>
      <c r="H26" s="166" t="s">
        <v>21</v>
      </c>
      <c r="I26" s="167"/>
      <c r="J26" s="173"/>
      <c r="K26" s="174"/>
    </row>
    <row r="27" spans="1:11" ht="15" customHeight="1">
      <c r="A27" s="164"/>
      <c r="B27" s="171"/>
      <c r="C27" s="169"/>
      <c r="D27" s="178"/>
      <c r="E27" s="178"/>
      <c r="F27" s="178"/>
      <c r="G27" s="178"/>
      <c r="H27" s="168"/>
      <c r="I27" s="169"/>
      <c r="J27" s="173"/>
      <c r="K27" s="174"/>
    </row>
    <row r="28" spans="1:11" ht="15" customHeight="1">
      <c r="A28" s="165"/>
      <c r="B28" s="46" t="s">
        <v>14</v>
      </c>
      <c r="C28" s="53" t="s">
        <v>15</v>
      </c>
      <c r="D28" s="46" t="s">
        <v>14</v>
      </c>
      <c r="E28" s="53" t="s">
        <v>15</v>
      </c>
      <c r="F28" s="46" t="s">
        <v>14</v>
      </c>
      <c r="G28" s="53" t="s">
        <v>15</v>
      </c>
      <c r="H28" s="46" t="s">
        <v>14</v>
      </c>
      <c r="I28" s="53" t="s">
        <v>15</v>
      </c>
      <c r="J28" s="13"/>
      <c r="K28" s="12"/>
    </row>
    <row r="29" spans="1:11" ht="17.25" customHeight="1">
      <c r="A29" s="41" t="s">
        <v>1</v>
      </c>
      <c r="B29" s="25">
        <f>SUM(B30:B36)</f>
        <v>78</v>
      </c>
      <c r="C29" s="25">
        <f aca="true" t="shared" si="2" ref="C29:I29">SUM(C30:C36)</f>
        <v>5909</v>
      </c>
      <c r="D29" s="25">
        <f t="shared" si="2"/>
        <v>300</v>
      </c>
      <c r="E29" s="25">
        <f t="shared" si="2"/>
        <v>14166</v>
      </c>
      <c r="F29" s="25">
        <f t="shared" si="2"/>
        <v>16</v>
      </c>
      <c r="G29" s="25">
        <f t="shared" si="2"/>
        <v>709</v>
      </c>
      <c r="H29" s="25">
        <f t="shared" si="2"/>
        <v>25</v>
      </c>
      <c r="I29" s="25">
        <f t="shared" si="2"/>
        <v>2677</v>
      </c>
      <c r="J29" s="13"/>
      <c r="K29" s="12"/>
    </row>
    <row r="30" spans="1:11" ht="17.25" customHeight="1">
      <c r="A30" s="33" t="s">
        <v>7</v>
      </c>
      <c r="B30" s="19">
        <v>37</v>
      </c>
      <c r="C30" s="20">
        <v>2021</v>
      </c>
      <c r="D30" s="20">
        <v>110</v>
      </c>
      <c r="E30" s="20">
        <v>4800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13"/>
      <c r="K30" s="12"/>
    </row>
    <row r="31" spans="1:11" ht="17.25" customHeight="1">
      <c r="A31" s="27" t="s">
        <v>93</v>
      </c>
      <c r="B31" s="19">
        <v>4</v>
      </c>
      <c r="C31" s="20">
        <v>431</v>
      </c>
      <c r="D31" s="20">
        <v>12</v>
      </c>
      <c r="E31" s="20">
        <v>471</v>
      </c>
      <c r="F31" s="20">
        <v>1</v>
      </c>
      <c r="G31" s="20">
        <v>43</v>
      </c>
      <c r="H31" s="20">
        <v>7</v>
      </c>
      <c r="I31" s="20">
        <v>148</v>
      </c>
      <c r="J31" s="15"/>
      <c r="K31" s="14"/>
    </row>
    <row r="32" spans="1:11" ht="17.25" customHeight="1">
      <c r="A32" s="27" t="s">
        <v>100</v>
      </c>
      <c r="B32" s="19">
        <v>6</v>
      </c>
      <c r="C32" s="20">
        <v>547</v>
      </c>
      <c r="D32" s="20">
        <v>32</v>
      </c>
      <c r="E32" s="20">
        <v>1584</v>
      </c>
      <c r="F32" s="20">
        <v>4</v>
      </c>
      <c r="G32" s="20">
        <v>96</v>
      </c>
      <c r="H32" s="20" t="s">
        <v>178</v>
      </c>
      <c r="I32" s="20" t="s">
        <v>178</v>
      </c>
      <c r="J32" s="15"/>
      <c r="K32" s="14"/>
    </row>
    <row r="33" spans="1:11" ht="17.25" customHeight="1">
      <c r="A33" s="27" t="s">
        <v>102</v>
      </c>
      <c r="B33" s="19">
        <v>6</v>
      </c>
      <c r="C33" s="20">
        <v>536</v>
      </c>
      <c r="D33" s="20">
        <v>21</v>
      </c>
      <c r="E33" s="20">
        <v>1215</v>
      </c>
      <c r="F33" s="20" t="s">
        <v>178</v>
      </c>
      <c r="G33" s="20" t="s">
        <v>178</v>
      </c>
      <c r="H33" s="20">
        <v>5</v>
      </c>
      <c r="I33" s="20">
        <v>1022</v>
      </c>
      <c r="J33" s="15"/>
      <c r="K33" s="14"/>
    </row>
    <row r="34" spans="1:11" ht="17.25" customHeight="1">
      <c r="A34" s="27" t="s">
        <v>104</v>
      </c>
      <c r="B34" s="19">
        <v>8</v>
      </c>
      <c r="C34" s="20">
        <v>1688</v>
      </c>
      <c r="D34" s="20">
        <v>47</v>
      </c>
      <c r="E34" s="20">
        <v>3096</v>
      </c>
      <c r="F34" s="20">
        <v>3</v>
      </c>
      <c r="G34" s="20">
        <v>350</v>
      </c>
      <c r="H34" s="20">
        <v>5</v>
      </c>
      <c r="I34" s="20">
        <v>1040</v>
      </c>
      <c r="J34" s="15"/>
      <c r="K34" s="14"/>
    </row>
    <row r="35" spans="1:11" ht="17.25" customHeight="1">
      <c r="A35" s="27" t="s">
        <v>105</v>
      </c>
      <c r="B35" s="19">
        <v>3</v>
      </c>
      <c r="C35" s="20">
        <v>48</v>
      </c>
      <c r="D35" s="20">
        <v>44</v>
      </c>
      <c r="E35" s="20">
        <v>1609</v>
      </c>
      <c r="F35" s="20">
        <v>8</v>
      </c>
      <c r="G35" s="20">
        <v>220</v>
      </c>
      <c r="H35" s="20">
        <v>7</v>
      </c>
      <c r="I35" s="20">
        <v>411</v>
      </c>
      <c r="J35" s="15"/>
      <c r="K35" s="14"/>
    </row>
    <row r="36" spans="1:11" ht="17.25" customHeight="1">
      <c r="A36" s="26" t="s">
        <v>107</v>
      </c>
      <c r="B36" s="22">
        <v>14</v>
      </c>
      <c r="C36" s="23">
        <v>638</v>
      </c>
      <c r="D36" s="23">
        <v>34</v>
      </c>
      <c r="E36" s="23">
        <v>1391</v>
      </c>
      <c r="F36" s="23" t="s">
        <v>178</v>
      </c>
      <c r="G36" s="23" t="s">
        <v>178</v>
      </c>
      <c r="H36" s="23">
        <v>1</v>
      </c>
      <c r="I36" s="23">
        <v>56</v>
      </c>
      <c r="J36" s="15"/>
      <c r="K36" s="14"/>
    </row>
  </sheetData>
  <sheetProtection/>
  <mergeCells count="19">
    <mergeCell ref="H3:I3"/>
    <mergeCell ref="B26:C27"/>
    <mergeCell ref="D26:E27"/>
    <mergeCell ref="F26:G27"/>
    <mergeCell ref="A2:A4"/>
    <mergeCell ref="D2:E3"/>
    <mergeCell ref="F14:G15"/>
    <mergeCell ref="B14:C15"/>
    <mergeCell ref="A26:A28"/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J2:K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BP121"/>
  <sheetViews>
    <sheetView view="pageBreakPreview" zoomScale="60" zoomScalePageLayoutView="0" workbookViewId="0" topLeftCell="A1">
      <pane xSplit="1" ySplit="6" topLeftCell="B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B1" sqref="B1"/>
    </sheetView>
  </sheetViews>
  <sheetFormatPr defaultColWidth="9.00390625" defaultRowHeight="18.75" customHeight="1"/>
  <cols>
    <col min="1" max="1" width="11.75390625" style="4" customWidth="1"/>
    <col min="2" max="9" width="14.625" style="2" customWidth="1"/>
    <col min="10" max="10" width="16.625" style="2" customWidth="1"/>
    <col min="11" max="18" width="15.00390625" style="2" customWidth="1"/>
    <col min="19" max="26" width="16.625" style="2" customWidth="1"/>
    <col min="27" max="34" width="15.00390625" style="2" customWidth="1"/>
    <col min="35" max="68" width="16.625" style="2" customWidth="1"/>
    <col min="69" max="16384" width="9.00390625" style="2" customWidth="1"/>
  </cols>
  <sheetData>
    <row r="1" spans="1:68" s="57" customFormat="1" ht="21">
      <c r="A1" s="77" t="s">
        <v>150</v>
      </c>
      <c r="B1" s="73"/>
      <c r="C1" s="73"/>
      <c r="D1" s="73"/>
      <c r="E1" s="73"/>
      <c r="F1" s="73"/>
      <c r="I1" s="43" t="s">
        <v>179</v>
      </c>
      <c r="J1" s="77" t="s">
        <v>152</v>
      </c>
      <c r="K1" s="77"/>
      <c r="L1" s="77"/>
      <c r="M1" s="77"/>
      <c r="N1" s="77"/>
      <c r="O1" s="77"/>
      <c r="P1" s="77"/>
      <c r="Q1" s="43"/>
      <c r="R1" s="43"/>
      <c r="S1" s="77"/>
      <c r="X1" s="206" t="s">
        <v>179</v>
      </c>
      <c r="Y1" s="206"/>
      <c r="Z1" s="77" t="s">
        <v>152</v>
      </c>
      <c r="AA1" s="77"/>
      <c r="AG1" s="206"/>
      <c r="AH1" s="206"/>
      <c r="AI1" s="77"/>
      <c r="AM1" s="77"/>
      <c r="AP1" s="57" t="s">
        <v>179</v>
      </c>
      <c r="AQ1" s="77" t="s">
        <v>152</v>
      </c>
      <c r="AR1" s="77"/>
      <c r="AS1" s="77"/>
      <c r="BG1" s="57" t="s">
        <v>179</v>
      </c>
      <c r="BH1" s="77" t="s">
        <v>152</v>
      </c>
      <c r="BI1" s="77"/>
      <c r="BM1" s="77"/>
      <c r="BP1" s="43" t="s">
        <v>179</v>
      </c>
    </row>
    <row r="2" spans="1:68" s="141" customFormat="1" ht="19.5" customHeight="1">
      <c r="A2" s="246" t="s">
        <v>144</v>
      </c>
      <c r="B2" s="239" t="s">
        <v>95</v>
      </c>
      <c r="C2" s="240"/>
      <c r="D2" s="240"/>
      <c r="E2" s="240"/>
      <c r="F2" s="240"/>
      <c r="G2" s="240"/>
      <c r="H2" s="240"/>
      <c r="I2" s="241"/>
      <c r="J2" s="236" t="s">
        <v>144</v>
      </c>
      <c r="K2" s="258" t="s">
        <v>176</v>
      </c>
      <c r="L2" s="259"/>
      <c r="M2" s="259"/>
      <c r="N2" s="259"/>
      <c r="O2" s="259"/>
      <c r="P2" s="259"/>
      <c r="Q2" s="259"/>
      <c r="R2" s="260"/>
      <c r="S2" s="244" t="s">
        <v>153</v>
      </c>
      <c r="T2" s="248"/>
      <c r="U2" s="248"/>
      <c r="V2" s="248"/>
      <c r="W2" s="251" t="s">
        <v>156</v>
      </c>
      <c r="X2" s="251"/>
      <c r="Y2" s="251"/>
      <c r="Z2" s="236" t="s">
        <v>144</v>
      </c>
      <c r="AA2" s="251" t="s">
        <v>55</v>
      </c>
      <c r="AB2" s="251"/>
      <c r="AC2" s="251"/>
      <c r="AD2" s="251"/>
      <c r="AE2" s="251"/>
      <c r="AF2" s="251"/>
      <c r="AG2" s="251"/>
      <c r="AH2" s="251"/>
      <c r="AI2" s="244" t="s">
        <v>159</v>
      </c>
      <c r="AJ2" s="248"/>
      <c r="AK2" s="248"/>
      <c r="AL2" s="248"/>
      <c r="AM2" s="248"/>
      <c r="AN2" s="248"/>
      <c r="AO2" s="248"/>
      <c r="AP2" s="255"/>
      <c r="AQ2" s="236" t="s">
        <v>144</v>
      </c>
      <c r="AR2" s="244" t="s">
        <v>167</v>
      </c>
      <c r="AS2" s="248"/>
      <c r="AT2" s="248"/>
      <c r="AU2" s="248"/>
      <c r="AV2" s="248"/>
      <c r="AW2" s="248"/>
      <c r="AX2" s="248"/>
      <c r="AY2" s="255"/>
      <c r="AZ2" s="244" t="s">
        <v>160</v>
      </c>
      <c r="BA2" s="248"/>
      <c r="BB2" s="248"/>
      <c r="BC2" s="248"/>
      <c r="BD2" s="248"/>
      <c r="BE2" s="248"/>
      <c r="BF2" s="248"/>
      <c r="BG2" s="255"/>
      <c r="BH2" s="236" t="s">
        <v>144</v>
      </c>
      <c r="BI2" s="244" t="s">
        <v>161</v>
      </c>
      <c r="BJ2" s="248"/>
      <c r="BK2" s="248"/>
      <c r="BL2" s="248"/>
      <c r="BM2" s="248"/>
      <c r="BN2" s="248"/>
      <c r="BO2" s="248"/>
      <c r="BP2" s="255"/>
    </row>
    <row r="3" spans="1:68" s="142" customFormat="1" ht="19.5" customHeight="1">
      <c r="A3" s="246"/>
      <c r="B3" s="252" t="s">
        <v>72</v>
      </c>
      <c r="C3" s="253"/>
      <c r="D3" s="253"/>
      <c r="E3" s="253"/>
      <c r="F3" s="252" t="s">
        <v>73</v>
      </c>
      <c r="G3" s="253"/>
      <c r="H3" s="253"/>
      <c r="I3" s="254"/>
      <c r="J3" s="237"/>
      <c r="K3" s="258" t="s">
        <v>72</v>
      </c>
      <c r="L3" s="259"/>
      <c r="M3" s="259"/>
      <c r="N3" s="260"/>
      <c r="O3" s="258" t="s">
        <v>73</v>
      </c>
      <c r="P3" s="259"/>
      <c r="Q3" s="259"/>
      <c r="R3" s="260"/>
      <c r="S3" s="249"/>
      <c r="T3" s="250"/>
      <c r="U3" s="250"/>
      <c r="V3" s="250"/>
      <c r="W3" s="251"/>
      <c r="X3" s="251"/>
      <c r="Y3" s="251"/>
      <c r="Z3" s="237"/>
      <c r="AA3" s="251" t="s">
        <v>72</v>
      </c>
      <c r="AB3" s="251"/>
      <c r="AC3" s="251"/>
      <c r="AD3" s="251"/>
      <c r="AE3" s="251" t="s">
        <v>73</v>
      </c>
      <c r="AF3" s="251"/>
      <c r="AG3" s="251"/>
      <c r="AH3" s="251"/>
      <c r="AI3" s="245"/>
      <c r="AJ3" s="256"/>
      <c r="AK3" s="256"/>
      <c r="AL3" s="256"/>
      <c r="AM3" s="256"/>
      <c r="AN3" s="256"/>
      <c r="AO3" s="256"/>
      <c r="AP3" s="257"/>
      <c r="AQ3" s="237"/>
      <c r="AR3" s="245"/>
      <c r="AS3" s="256"/>
      <c r="AT3" s="256"/>
      <c r="AU3" s="256"/>
      <c r="AV3" s="256"/>
      <c r="AW3" s="256"/>
      <c r="AX3" s="256"/>
      <c r="AY3" s="257"/>
      <c r="AZ3" s="245"/>
      <c r="BA3" s="256"/>
      <c r="BB3" s="256"/>
      <c r="BC3" s="256"/>
      <c r="BD3" s="256"/>
      <c r="BE3" s="256"/>
      <c r="BF3" s="256"/>
      <c r="BG3" s="257"/>
      <c r="BH3" s="237"/>
      <c r="BI3" s="245"/>
      <c r="BJ3" s="256"/>
      <c r="BK3" s="256"/>
      <c r="BL3" s="256"/>
      <c r="BM3" s="256"/>
      <c r="BN3" s="256"/>
      <c r="BO3" s="256"/>
      <c r="BP3" s="257"/>
    </row>
    <row r="4" spans="1:68" s="142" customFormat="1" ht="19.5" customHeight="1">
      <c r="A4" s="246"/>
      <c r="B4" s="251" t="s">
        <v>56</v>
      </c>
      <c r="C4" s="251"/>
      <c r="D4" s="251"/>
      <c r="E4" s="251"/>
      <c r="F4" s="239" t="s">
        <v>56</v>
      </c>
      <c r="G4" s="240"/>
      <c r="H4" s="240"/>
      <c r="I4" s="241"/>
      <c r="J4" s="237"/>
      <c r="K4" s="258" t="s">
        <v>56</v>
      </c>
      <c r="L4" s="259"/>
      <c r="M4" s="260"/>
      <c r="N4" s="262" t="s">
        <v>57</v>
      </c>
      <c r="O4" s="258" t="s">
        <v>56</v>
      </c>
      <c r="P4" s="259"/>
      <c r="Q4" s="260"/>
      <c r="R4" s="242" t="s">
        <v>57</v>
      </c>
      <c r="S4" s="251" t="s">
        <v>72</v>
      </c>
      <c r="T4" s="251"/>
      <c r="U4" s="251" t="s">
        <v>73</v>
      </c>
      <c r="V4" s="239"/>
      <c r="W4" s="239" t="s">
        <v>8</v>
      </c>
      <c r="X4" s="155"/>
      <c r="Y4" s="156"/>
      <c r="Z4" s="237"/>
      <c r="AA4" s="251" t="s">
        <v>56</v>
      </c>
      <c r="AB4" s="251"/>
      <c r="AC4" s="251"/>
      <c r="AD4" s="251" t="s">
        <v>57</v>
      </c>
      <c r="AE4" s="251" t="s">
        <v>56</v>
      </c>
      <c r="AF4" s="251"/>
      <c r="AG4" s="251"/>
      <c r="AH4" s="251" t="s">
        <v>57</v>
      </c>
      <c r="AI4" s="239" t="s">
        <v>72</v>
      </c>
      <c r="AJ4" s="240"/>
      <c r="AK4" s="240"/>
      <c r="AL4" s="241"/>
      <c r="AM4" s="239" t="s">
        <v>73</v>
      </c>
      <c r="AN4" s="240"/>
      <c r="AO4" s="240"/>
      <c r="AP4" s="241"/>
      <c r="AQ4" s="237"/>
      <c r="AR4" s="239" t="s">
        <v>72</v>
      </c>
      <c r="AS4" s="240"/>
      <c r="AT4" s="240"/>
      <c r="AU4" s="241"/>
      <c r="AV4" s="239" t="s">
        <v>73</v>
      </c>
      <c r="AW4" s="240"/>
      <c r="AX4" s="240"/>
      <c r="AY4" s="241"/>
      <c r="AZ4" s="239" t="s">
        <v>72</v>
      </c>
      <c r="BA4" s="240"/>
      <c r="BB4" s="240"/>
      <c r="BC4" s="241"/>
      <c r="BD4" s="239" t="s">
        <v>73</v>
      </c>
      <c r="BE4" s="240"/>
      <c r="BF4" s="240"/>
      <c r="BG4" s="241"/>
      <c r="BH4" s="237"/>
      <c r="BI4" s="239" t="s">
        <v>72</v>
      </c>
      <c r="BJ4" s="240"/>
      <c r="BK4" s="240"/>
      <c r="BL4" s="241"/>
      <c r="BM4" s="239" t="s">
        <v>73</v>
      </c>
      <c r="BN4" s="240"/>
      <c r="BO4" s="240"/>
      <c r="BP4" s="241"/>
    </row>
    <row r="5" spans="1:68" s="144" customFormat="1" ht="19.5" customHeight="1">
      <c r="A5" s="246"/>
      <c r="B5" s="251" t="s">
        <v>60</v>
      </c>
      <c r="C5" s="251"/>
      <c r="D5" s="251"/>
      <c r="E5" s="251" t="s">
        <v>61</v>
      </c>
      <c r="F5" s="239" t="s">
        <v>60</v>
      </c>
      <c r="G5" s="240"/>
      <c r="H5" s="240"/>
      <c r="I5" s="242" t="s">
        <v>61</v>
      </c>
      <c r="J5" s="237"/>
      <c r="K5" s="258" t="s">
        <v>60</v>
      </c>
      <c r="L5" s="260"/>
      <c r="M5" s="242" t="s">
        <v>61</v>
      </c>
      <c r="N5" s="263"/>
      <c r="O5" s="258" t="s">
        <v>60</v>
      </c>
      <c r="P5" s="260"/>
      <c r="Q5" s="242" t="s">
        <v>61</v>
      </c>
      <c r="R5" s="261"/>
      <c r="S5" s="242" t="s">
        <v>58</v>
      </c>
      <c r="T5" s="242" t="s">
        <v>59</v>
      </c>
      <c r="U5" s="242" t="s">
        <v>154</v>
      </c>
      <c r="V5" s="244" t="s">
        <v>155</v>
      </c>
      <c r="W5" s="251"/>
      <c r="X5" s="247" t="s">
        <v>157</v>
      </c>
      <c r="Y5" s="247" t="s">
        <v>158</v>
      </c>
      <c r="Z5" s="237"/>
      <c r="AA5" s="251" t="s">
        <v>60</v>
      </c>
      <c r="AB5" s="251"/>
      <c r="AC5" s="251" t="s">
        <v>61</v>
      </c>
      <c r="AD5" s="251"/>
      <c r="AE5" s="251" t="s">
        <v>60</v>
      </c>
      <c r="AF5" s="251"/>
      <c r="AG5" s="251" t="s">
        <v>61</v>
      </c>
      <c r="AH5" s="251"/>
      <c r="AI5" s="242" t="s">
        <v>56</v>
      </c>
      <c r="AJ5" s="242" t="s">
        <v>57</v>
      </c>
      <c r="AK5" s="242" t="s">
        <v>165</v>
      </c>
      <c r="AL5" s="242" t="s">
        <v>166</v>
      </c>
      <c r="AM5" s="242" t="s">
        <v>56</v>
      </c>
      <c r="AN5" s="242" t="s">
        <v>57</v>
      </c>
      <c r="AO5" s="242" t="s">
        <v>165</v>
      </c>
      <c r="AP5" s="242" t="s">
        <v>166</v>
      </c>
      <c r="AQ5" s="237"/>
      <c r="AR5" s="242" t="s">
        <v>56</v>
      </c>
      <c r="AS5" s="242" t="s">
        <v>57</v>
      </c>
      <c r="AT5" s="242" t="s">
        <v>165</v>
      </c>
      <c r="AU5" s="242" t="s">
        <v>166</v>
      </c>
      <c r="AV5" s="242" t="s">
        <v>56</v>
      </c>
      <c r="AW5" s="242" t="s">
        <v>57</v>
      </c>
      <c r="AX5" s="242" t="s">
        <v>165</v>
      </c>
      <c r="AY5" s="242" t="s">
        <v>166</v>
      </c>
      <c r="AZ5" s="242" t="s">
        <v>56</v>
      </c>
      <c r="BA5" s="242" t="s">
        <v>57</v>
      </c>
      <c r="BB5" s="242" t="s">
        <v>165</v>
      </c>
      <c r="BC5" s="242" t="s">
        <v>166</v>
      </c>
      <c r="BD5" s="242" t="s">
        <v>56</v>
      </c>
      <c r="BE5" s="242" t="s">
        <v>57</v>
      </c>
      <c r="BF5" s="242" t="s">
        <v>165</v>
      </c>
      <c r="BG5" s="242" t="s">
        <v>166</v>
      </c>
      <c r="BH5" s="237"/>
      <c r="BI5" s="242" t="s">
        <v>56</v>
      </c>
      <c r="BJ5" s="242" t="s">
        <v>57</v>
      </c>
      <c r="BK5" s="242" t="s">
        <v>165</v>
      </c>
      <c r="BL5" s="242" t="s">
        <v>166</v>
      </c>
      <c r="BM5" s="242" t="s">
        <v>56</v>
      </c>
      <c r="BN5" s="242" t="s">
        <v>57</v>
      </c>
      <c r="BO5" s="242" t="s">
        <v>165</v>
      </c>
      <c r="BP5" s="242" t="s">
        <v>166</v>
      </c>
    </row>
    <row r="6" spans="1:68" s="142" customFormat="1" ht="19.5" customHeight="1">
      <c r="A6" s="246"/>
      <c r="B6" s="143" t="s">
        <v>58</v>
      </c>
      <c r="C6" s="143" t="s">
        <v>59</v>
      </c>
      <c r="D6" s="143" t="s">
        <v>62</v>
      </c>
      <c r="E6" s="251"/>
      <c r="F6" s="143" t="s">
        <v>58</v>
      </c>
      <c r="G6" s="143" t="s">
        <v>59</v>
      </c>
      <c r="H6" s="143" t="s">
        <v>62</v>
      </c>
      <c r="I6" s="243"/>
      <c r="J6" s="238"/>
      <c r="K6" s="143" t="s">
        <v>58</v>
      </c>
      <c r="L6" s="143" t="s">
        <v>59</v>
      </c>
      <c r="M6" s="243"/>
      <c r="N6" s="264"/>
      <c r="O6" s="143" t="s">
        <v>58</v>
      </c>
      <c r="P6" s="143" t="s">
        <v>59</v>
      </c>
      <c r="Q6" s="243"/>
      <c r="R6" s="243"/>
      <c r="S6" s="243"/>
      <c r="T6" s="243"/>
      <c r="U6" s="243"/>
      <c r="V6" s="245"/>
      <c r="W6" s="251"/>
      <c r="X6" s="247"/>
      <c r="Y6" s="247"/>
      <c r="Z6" s="238"/>
      <c r="AA6" s="143" t="s">
        <v>58</v>
      </c>
      <c r="AB6" s="143" t="s">
        <v>59</v>
      </c>
      <c r="AC6" s="251"/>
      <c r="AD6" s="251"/>
      <c r="AE6" s="143" t="s">
        <v>58</v>
      </c>
      <c r="AF6" s="143" t="s">
        <v>59</v>
      </c>
      <c r="AG6" s="251"/>
      <c r="AH6" s="251"/>
      <c r="AI6" s="243"/>
      <c r="AJ6" s="243"/>
      <c r="AK6" s="243"/>
      <c r="AL6" s="243"/>
      <c r="AM6" s="243"/>
      <c r="AN6" s="243"/>
      <c r="AO6" s="243"/>
      <c r="AP6" s="243"/>
      <c r="AQ6" s="238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38"/>
      <c r="BI6" s="243"/>
      <c r="BJ6" s="243"/>
      <c r="BK6" s="243"/>
      <c r="BL6" s="243"/>
      <c r="BM6" s="243"/>
      <c r="BN6" s="243"/>
      <c r="BO6" s="243"/>
      <c r="BP6" s="243"/>
    </row>
    <row r="7" spans="1:68" s="145" customFormat="1" ht="45" customHeight="1">
      <c r="A7" s="121" t="s">
        <v>1</v>
      </c>
      <c r="B7" s="138">
        <f aca="true" t="shared" si="0" ref="B7:R7">SUM(B8:B9)</f>
        <v>11966</v>
      </c>
      <c r="C7" s="122">
        <f t="shared" si="0"/>
        <v>11908</v>
      </c>
      <c r="D7" s="122">
        <f t="shared" si="0"/>
        <v>11725</v>
      </c>
      <c r="E7" s="122">
        <f t="shared" si="0"/>
        <v>11336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3">
        <f t="shared" si="0"/>
        <v>1</v>
      </c>
      <c r="J7" s="121" t="s">
        <v>1</v>
      </c>
      <c r="K7" s="138">
        <f t="shared" si="0"/>
        <v>0</v>
      </c>
      <c r="L7" s="122">
        <f aca="true" t="shared" si="1" ref="L7:Q7">SUM(L8:L9)</f>
        <v>0</v>
      </c>
      <c r="M7" s="122">
        <f t="shared" si="1"/>
        <v>0</v>
      </c>
      <c r="N7" s="122">
        <f t="shared" si="1"/>
        <v>9867</v>
      </c>
      <c r="O7" s="122">
        <f t="shared" si="1"/>
        <v>0</v>
      </c>
      <c r="P7" s="122">
        <f t="shared" si="1"/>
        <v>0</v>
      </c>
      <c r="Q7" s="122">
        <f t="shared" si="1"/>
        <v>0</v>
      </c>
      <c r="R7" s="123">
        <f t="shared" si="0"/>
        <v>241</v>
      </c>
      <c r="S7" s="138">
        <f aca="true" t="shared" si="2" ref="S7:Y7">SUM(S8:S9)</f>
        <v>6057</v>
      </c>
      <c r="T7" s="122">
        <f t="shared" si="2"/>
        <v>5995</v>
      </c>
      <c r="U7" s="122">
        <f t="shared" si="2"/>
        <v>3759</v>
      </c>
      <c r="V7" s="122">
        <f t="shared" si="2"/>
        <v>3839</v>
      </c>
      <c r="W7" s="122">
        <f t="shared" si="2"/>
        <v>210330</v>
      </c>
      <c r="X7" s="122">
        <f t="shared" si="2"/>
        <v>633</v>
      </c>
      <c r="Y7" s="123">
        <f t="shared" si="2"/>
        <v>209697</v>
      </c>
      <c r="Z7" s="121" t="s">
        <v>1</v>
      </c>
      <c r="AA7" s="138">
        <f aca="true" t="shared" si="3" ref="AA7:AH7">SUM(AA8:AA9)</f>
        <v>18445</v>
      </c>
      <c r="AB7" s="122">
        <f t="shared" si="3"/>
        <v>18408</v>
      </c>
      <c r="AC7" s="122">
        <f t="shared" si="3"/>
        <v>18697</v>
      </c>
      <c r="AD7" s="122">
        <f t="shared" si="3"/>
        <v>7216</v>
      </c>
      <c r="AE7" s="122">
        <f t="shared" si="3"/>
        <v>277</v>
      </c>
      <c r="AF7" s="122">
        <f t="shared" si="3"/>
        <v>283</v>
      </c>
      <c r="AG7" s="122">
        <f t="shared" si="3"/>
        <v>373</v>
      </c>
      <c r="AH7" s="123">
        <f t="shared" si="3"/>
        <v>146</v>
      </c>
      <c r="AI7" s="138">
        <f aca="true" t="shared" si="4" ref="AI7:AP7">SUM(AI8:AI9)</f>
        <v>10717</v>
      </c>
      <c r="AJ7" s="122">
        <f t="shared" si="4"/>
        <v>10734</v>
      </c>
      <c r="AK7" s="122">
        <f t="shared" si="4"/>
        <v>12044</v>
      </c>
      <c r="AL7" s="122">
        <f t="shared" si="4"/>
        <v>11866</v>
      </c>
      <c r="AM7" s="122">
        <f t="shared" si="4"/>
        <v>0</v>
      </c>
      <c r="AN7" s="122">
        <f t="shared" si="4"/>
        <v>0</v>
      </c>
      <c r="AO7" s="122">
        <f t="shared" si="4"/>
        <v>48</v>
      </c>
      <c r="AP7" s="123">
        <f t="shared" si="4"/>
        <v>56</v>
      </c>
      <c r="AQ7" s="121" t="s">
        <v>1</v>
      </c>
      <c r="AR7" s="138">
        <f aca="true" t="shared" si="5" ref="AR7:BC7">SUM(AR8:AR9)</f>
        <v>1</v>
      </c>
      <c r="AS7" s="122">
        <f t="shared" si="5"/>
        <v>0</v>
      </c>
      <c r="AT7" s="122">
        <f t="shared" si="5"/>
        <v>2</v>
      </c>
      <c r="AU7" s="122">
        <f t="shared" si="5"/>
        <v>28</v>
      </c>
      <c r="AV7" s="122">
        <f t="shared" si="5"/>
        <v>0</v>
      </c>
      <c r="AW7" s="122">
        <f t="shared" si="5"/>
        <v>0</v>
      </c>
      <c r="AX7" s="122">
        <f t="shared" si="5"/>
        <v>0</v>
      </c>
      <c r="AY7" s="123">
        <f t="shared" si="5"/>
        <v>0</v>
      </c>
      <c r="AZ7" s="138">
        <f t="shared" si="5"/>
        <v>1</v>
      </c>
      <c r="BA7" s="122">
        <f t="shared" si="5"/>
        <v>1</v>
      </c>
      <c r="BB7" s="122">
        <f t="shared" si="5"/>
        <v>5</v>
      </c>
      <c r="BC7" s="122">
        <f t="shared" si="5"/>
        <v>47</v>
      </c>
      <c r="BD7" s="122">
        <f aca="true" t="shared" si="6" ref="BD7:BP7">SUM(BD8:BD9)</f>
        <v>0</v>
      </c>
      <c r="BE7" s="122">
        <f t="shared" si="6"/>
        <v>0</v>
      </c>
      <c r="BF7" s="122">
        <f t="shared" si="6"/>
        <v>0</v>
      </c>
      <c r="BG7" s="123">
        <f t="shared" si="6"/>
        <v>0</v>
      </c>
      <c r="BH7" s="121" t="s">
        <v>1</v>
      </c>
      <c r="BI7" s="138">
        <f t="shared" si="6"/>
        <v>0</v>
      </c>
      <c r="BJ7" s="122">
        <f t="shared" si="6"/>
        <v>0</v>
      </c>
      <c r="BK7" s="122">
        <f t="shared" si="6"/>
        <v>0</v>
      </c>
      <c r="BL7" s="122">
        <f t="shared" si="6"/>
        <v>0</v>
      </c>
      <c r="BM7" s="122">
        <f t="shared" si="6"/>
        <v>0</v>
      </c>
      <c r="BN7" s="122">
        <f t="shared" si="6"/>
        <v>0</v>
      </c>
      <c r="BO7" s="122">
        <f t="shared" si="6"/>
        <v>0</v>
      </c>
      <c r="BP7" s="123">
        <f t="shared" si="6"/>
        <v>2</v>
      </c>
    </row>
    <row r="8" spans="1:68" s="145" customFormat="1" ht="45" customHeight="1">
      <c r="A8" s="124" t="s">
        <v>110</v>
      </c>
      <c r="B8" s="139">
        <f>SUM(B10:B20)</f>
        <v>11080</v>
      </c>
      <c r="C8" s="125">
        <f>SUM(C10:C20)</f>
        <v>11043</v>
      </c>
      <c r="D8" s="125">
        <f>SUM(D10:D20)</f>
        <v>10865</v>
      </c>
      <c r="E8" s="125">
        <f aca="true" t="shared" si="7" ref="E8:R8">SUM(E10:E20)</f>
        <v>10503</v>
      </c>
      <c r="F8" s="125">
        <f t="shared" si="7"/>
        <v>0</v>
      </c>
      <c r="G8" s="125">
        <f t="shared" si="7"/>
        <v>0</v>
      </c>
      <c r="H8" s="125">
        <f t="shared" si="7"/>
        <v>0</v>
      </c>
      <c r="I8" s="126">
        <f t="shared" si="7"/>
        <v>1</v>
      </c>
      <c r="J8" s="124" t="s">
        <v>110</v>
      </c>
      <c r="K8" s="139">
        <f t="shared" si="7"/>
        <v>0</v>
      </c>
      <c r="L8" s="125">
        <f aca="true" t="shared" si="8" ref="L8:Q8">SUM(L10:L20)</f>
        <v>0</v>
      </c>
      <c r="M8" s="125">
        <f t="shared" si="8"/>
        <v>0</v>
      </c>
      <c r="N8" s="125">
        <f t="shared" si="8"/>
        <v>9093</v>
      </c>
      <c r="O8" s="125">
        <f t="shared" si="8"/>
        <v>0</v>
      </c>
      <c r="P8" s="125">
        <f t="shared" si="8"/>
        <v>0</v>
      </c>
      <c r="Q8" s="125">
        <f t="shared" si="8"/>
        <v>0</v>
      </c>
      <c r="R8" s="126">
        <f t="shared" si="7"/>
        <v>0</v>
      </c>
      <c r="S8" s="139">
        <f aca="true" t="shared" si="9" ref="S8:Y8">SUM(S10:S20)</f>
        <v>5885</v>
      </c>
      <c r="T8" s="125">
        <f t="shared" si="9"/>
        <v>5841</v>
      </c>
      <c r="U8" s="125">
        <f t="shared" si="9"/>
        <v>3240</v>
      </c>
      <c r="V8" s="125">
        <f t="shared" si="9"/>
        <v>3269</v>
      </c>
      <c r="W8" s="125">
        <f t="shared" si="9"/>
        <v>182166</v>
      </c>
      <c r="X8" s="125">
        <f t="shared" si="9"/>
        <v>567</v>
      </c>
      <c r="Y8" s="126">
        <f t="shared" si="9"/>
        <v>181599</v>
      </c>
      <c r="Z8" s="124" t="s">
        <v>110</v>
      </c>
      <c r="AA8" s="139">
        <f>SUM(AA10:AA20)</f>
        <v>16865</v>
      </c>
      <c r="AB8" s="125">
        <f aca="true" t="shared" si="10" ref="AB8:AG8">SUM(AB10:AB20)</f>
        <v>16886</v>
      </c>
      <c r="AC8" s="125">
        <f t="shared" si="10"/>
        <v>17005</v>
      </c>
      <c r="AD8" s="125">
        <f t="shared" si="10"/>
        <v>6659</v>
      </c>
      <c r="AE8" s="125">
        <f t="shared" si="10"/>
        <v>0</v>
      </c>
      <c r="AF8" s="125">
        <f t="shared" si="10"/>
        <v>0</v>
      </c>
      <c r="AG8" s="125">
        <f t="shared" si="10"/>
        <v>0</v>
      </c>
      <c r="AH8" s="126">
        <f>SUM(AH10:AH20)</f>
        <v>0</v>
      </c>
      <c r="AI8" s="139">
        <f aca="true" t="shared" si="11" ref="AI8:AP8">SUM(AI10:AI20)</f>
        <v>9983</v>
      </c>
      <c r="AJ8" s="125">
        <f t="shared" si="11"/>
        <v>9793</v>
      </c>
      <c r="AK8" s="125">
        <f t="shared" si="11"/>
        <v>10897</v>
      </c>
      <c r="AL8" s="125">
        <f t="shared" si="11"/>
        <v>10705</v>
      </c>
      <c r="AM8" s="125">
        <f t="shared" si="11"/>
        <v>0</v>
      </c>
      <c r="AN8" s="125">
        <f t="shared" si="11"/>
        <v>0</v>
      </c>
      <c r="AO8" s="125">
        <f t="shared" si="11"/>
        <v>0</v>
      </c>
      <c r="AP8" s="126">
        <f t="shared" si="11"/>
        <v>0</v>
      </c>
      <c r="AQ8" s="124" t="s">
        <v>110</v>
      </c>
      <c r="AR8" s="139">
        <f aca="true" t="shared" si="12" ref="AR8:BC8">SUM(AR10:AR20)</f>
        <v>1</v>
      </c>
      <c r="AS8" s="125">
        <f t="shared" si="12"/>
        <v>0</v>
      </c>
      <c r="AT8" s="125">
        <f t="shared" si="12"/>
        <v>2</v>
      </c>
      <c r="AU8" s="125">
        <f t="shared" si="12"/>
        <v>25</v>
      </c>
      <c r="AV8" s="125">
        <f t="shared" si="12"/>
        <v>0</v>
      </c>
      <c r="AW8" s="125">
        <f t="shared" si="12"/>
        <v>0</v>
      </c>
      <c r="AX8" s="125">
        <f t="shared" si="12"/>
        <v>0</v>
      </c>
      <c r="AY8" s="126">
        <f t="shared" si="12"/>
        <v>0</v>
      </c>
      <c r="AZ8" s="139">
        <f t="shared" si="12"/>
        <v>1</v>
      </c>
      <c r="BA8" s="125">
        <f t="shared" si="12"/>
        <v>1</v>
      </c>
      <c r="BB8" s="125">
        <f t="shared" si="12"/>
        <v>5</v>
      </c>
      <c r="BC8" s="125">
        <f t="shared" si="12"/>
        <v>42</v>
      </c>
      <c r="BD8" s="125">
        <f aca="true" t="shared" si="13" ref="BD8:BP8">SUM(BD10:BD20)</f>
        <v>0</v>
      </c>
      <c r="BE8" s="125">
        <f t="shared" si="13"/>
        <v>0</v>
      </c>
      <c r="BF8" s="125">
        <f t="shared" si="13"/>
        <v>0</v>
      </c>
      <c r="BG8" s="126">
        <f t="shared" si="13"/>
        <v>0</v>
      </c>
      <c r="BH8" s="124" t="s">
        <v>110</v>
      </c>
      <c r="BI8" s="139">
        <f t="shared" si="13"/>
        <v>0</v>
      </c>
      <c r="BJ8" s="125">
        <f t="shared" si="13"/>
        <v>0</v>
      </c>
      <c r="BK8" s="125">
        <f t="shared" si="13"/>
        <v>0</v>
      </c>
      <c r="BL8" s="125">
        <f t="shared" si="13"/>
        <v>0</v>
      </c>
      <c r="BM8" s="125">
        <f t="shared" si="13"/>
        <v>0</v>
      </c>
      <c r="BN8" s="125">
        <f t="shared" si="13"/>
        <v>0</v>
      </c>
      <c r="BO8" s="125">
        <f t="shared" si="13"/>
        <v>0</v>
      </c>
      <c r="BP8" s="126">
        <f t="shared" si="13"/>
        <v>2</v>
      </c>
    </row>
    <row r="9" spans="1:68" s="145" customFormat="1" ht="45" customHeight="1">
      <c r="A9" s="127" t="s">
        <v>111</v>
      </c>
      <c r="B9" s="140">
        <f>SUM(B21:B29)</f>
        <v>886</v>
      </c>
      <c r="C9" s="128">
        <f>SUM(C21:C29)</f>
        <v>865</v>
      </c>
      <c r="D9" s="128">
        <f>SUM(D21:D29)</f>
        <v>860</v>
      </c>
      <c r="E9" s="128">
        <f aca="true" t="shared" si="14" ref="E9:R9">SUM(E21:E29)</f>
        <v>833</v>
      </c>
      <c r="F9" s="128">
        <f t="shared" si="14"/>
        <v>0</v>
      </c>
      <c r="G9" s="128">
        <f t="shared" si="14"/>
        <v>0</v>
      </c>
      <c r="H9" s="128">
        <f t="shared" si="14"/>
        <v>0</v>
      </c>
      <c r="I9" s="129">
        <f t="shared" si="14"/>
        <v>0</v>
      </c>
      <c r="J9" s="127" t="s">
        <v>111</v>
      </c>
      <c r="K9" s="140">
        <f t="shared" si="14"/>
        <v>0</v>
      </c>
      <c r="L9" s="128">
        <f aca="true" t="shared" si="15" ref="L9:Q9">SUM(L21:L29)</f>
        <v>0</v>
      </c>
      <c r="M9" s="128">
        <f t="shared" si="15"/>
        <v>0</v>
      </c>
      <c r="N9" s="128">
        <f t="shared" si="15"/>
        <v>774</v>
      </c>
      <c r="O9" s="128">
        <f t="shared" si="15"/>
        <v>0</v>
      </c>
      <c r="P9" s="128">
        <f t="shared" si="15"/>
        <v>0</v>
      </c>
      <c r="Q9" s="128">
        <f t="shared" si="15"/>
        <v>0</v>
      </c>
      <c r="R9" s="129">
        <f t="shared" si="14"/>
        <v>241</v>
      </c>
      <c r="S9" s="140">
        <f aca="true" t="shared" si="16" ref="S9:Y9">SUM(S21:S29)</f>
        <v>172</v>
      </c>
      <c r="T9" s="128">
        <f t="shared" si="16"/>
        <v>154</v>
      </c>
      <c r="U9" s="128">
        <f t="shared" si="16"/>
        <v>519</v>
      </c>
      <c r="V9" s="128">
        <f t="shared" si="16"/>
        <v>570</v>
      </c>
      <c r="W9" s="128">
        <f t="shared" si="16"/>
        <v>28164</v>
      </c>
      <c r="X9" s="128">
        <f t="shared" si="16"/>
        <v>66</v>
      </c>
      <c r="Y9" s="129">
        <f t="shared" si="16"/>
        <v>28098</v>
      </c>
      <c r="Z9" s="127" t="s">
        <v>111</v>
      </c>
      <c r="AA9" s="140">
        <f>SUM(AA21:AA29)</f>
        <v>1580</v>
      </c>
      <c r="AB9" s="128">
        <f aca="true" t="shared" si="17" ref="AB9:AG9">SUM(AB21:AB29)</f>
        <v>1522</v>
      </c>
      <c r="AC9" s="128">
        <f t="shared" si="17"/>
        <v>1692</v>
      </c>
      <c r="AD9" s="128">
        <f t="shared" si="17"/>
        <v>557</v>
      </c>
      <c r="AE9" s="128">
        <f t="shared" si="17"/>
        <v>277</v>
      </c>
      <c r="AF9" s="128">
        <f t="shared" si="17"/>
        <v>283</v>
      </c>
      <c r="AG9" s="128">
        <f t="shared" si="17"/>
        <v>373</v>
      </c>
      <c r="AH9" s="129">
        <f>SUM(AH21:AH29)</f>
        <v>146</v>
      </c>
      <c r="AI9" s="140">
        <f aca="true" t="shared" si="18" ref="AI9:AP9">SUM(AI21:AI29)</f>
        <v>734</v>
      </c>
      <c r="AJ9" s="128">
        <f t="shared" si="18"/>
        <v>941</v>
      </c>
      <c r="AK9" s="128">
        <f t="shared" si="18"/>
        <v>1147</v>
      </c>
      <c r="AL9" s="128">
        <f t="shared" si="18"/>
        <v>1161</v>
      </c>
      <c r="AM9" s="128">
        <f t="shared" si="18"/>
        <v>0</v>
      </c>
      <c r="AN9" s="128">
        <f t="shared" si="18"/>
        <v>0</v>
      </c>
      <c r="AO9" s="128">
        <f t="shared" si="18"/>
        <v>48</v>
      </c>
      <c r="AP9" s="129">
        <f t="shared" si="18"/>
        <v>56</v>
      </c>
      <c r="AQ9" s="127" t="s">
        <v>111</v>
      </c>
      <c r="AR9" s="140">
        <f aca="true" t="shared" si="19" ref="AR9:BC9">SUM(AR21:AR29)</f>
        <v>0</v>
      </c>
      <c r="AS9" s="128">
        <f t="shared" si="19"/>
        <v>0</v>
      </c>
      <c r="AT9" s="128">
        <f t="shared" si="19"/>
        <v>0</v>
      </c>
      <c r="AU9" s="128">
        <f t="shared" si="19"/>
        <v>3</v>
      </c>
      <c r="AV9" s="128">
        <f t="shared" si="19"/>
        <v>0</v>
      </c>
      <c r="AW9" s="128">
        <f t="shared" si="19"/>
        <v>0</v>
      </c>
      <c r="AX9" s="128">
        <f t="shared" si="19"/>
        <v>0</v>
      </c>
      <c r="AY9" s="129">
        <f t="shared" si="19"/>
        <v>0</v>
      </c>
      <c r="AZ9" s="140">
        <f t="shared" si="19"/>
        <v>0</v>
      </c>
      <c r="BA9" s="128">
        <f t="shared" si="19"/>
        <v>0</v>
      </c>
      <c r="BB9" s="128">
        <f t="shared" si="19"/>
        <v>0</v>
      </c>
      <c r="BC9" s="128">
        <f t="shared" si="19"/>
        <v>5</v>
      </c>
      <c r="BD9" s="128">
        <f aca="true" t="shared" si="20" ref="BD9:BP9">SUM(BD21:BD29)</f>
        <v>0</v>
      </c>
      <c r="BE9" s="128">
        <f t="shared" si="20"/>
        <v>0</v>
      </c>
      <c r="BF9" s="128">
        <f t="shared" si="20"/>
        <v>0</v>
      </c>
      <c r="BG9" s="129">
        <f t="shared" si="20"/>
        <v>0</v>
      </c>
      <c r="BH9" s="127" t="s">
        <v>111</v>
      </c>
      <c r="BI9" s="140">
        <f t="shared" si="20"/>
        <v>0</v>
      </c>
      <c r="BJ9" s="128">
        <f t="shared" si="20"/>
        <v>0</v>
      </c>
      <c r="BK9" s="128">
        <f t="shared" si="20"/>
        <v>0</v>
      </c>
      <c r="BL9" s="128">
        <f t="shared" si="20"/>
        <v>0</v>
      </c>
      <c r="BM9" s="128">
        <f t="shared" si="20"/>
        <v>0</v>
      </c>
      <c r="BN9" s="128">
        <f t="shared" si="20"/>
        <v>0</v>
      </c>
      <c r="BO9" s="128">
        <f t="shared" si="20"/>
        <v>0</v>
      </c>
      <c r="BP9" s="129">
        <f t="shared" si="20"/>
        <v>0</v>
      </c>
    </row>
    <row r="10" spans="1:68" s="145" customFormat="1" ht="45" customHeight="1">
      <c r="A10" s="121" t="s">
        <v>112</v>
      </c>
      <c r="B10" s="139">
        <v>4824</v>
      </c>
      <c r="C10" s="122">
        <v>4861</v>
      </c>
      <c r="D10" s="122">
        <v>4781</v>
      </c>
      <c r="E10" s="122">
        <v>4429</v>
      </c>
      <c r="F10" s="122">
        <v>0</v>
      </c>
      <c r="G10" s="122">
        <v>0</v>
      </c>
      <c r="H10" s="122">
        <v>0</v>
      </c>
      <c r="I10" s="123">
        <v>0</v>
      </c>
      <c r="J10" s="121" t="s">
        <v>112</v>
      </c>
      <c r="K10" s="138">
        <v>0</v>
      </c>
      <c r="L10" s="122">
        <v>0</v>
      </c>
      <c r="M10" s="122">
        <v>0</v>
      </c>
      <c r="N10" s="122">
        <v>3498</v>
      </c>
      <c r="O10" s="122">
        <v>0</v>
      </c>
      <c r="P10" s="122">
        <v>0</v>
      </c>
      <c r="Q10" s="122">
        <v>0</v>
      </c>
      <c r="R10" s="123">
        <v>0</v>
      </c>
      <c r="S10" s="138">
        <v>3836</v>
      </c>
      <c r="T10" s="122">
        <v>3718</v>
      </c>
      <c r="U10" s="122">
        <v>0</v>
      </c>
      <c r="V10" s="159">
        <v>0</v>
      </c>
      <c r="W10" s="122">
        <v>62393</v>
      </c>
      <c r="X10" s="122">
        <v>222</v>
      </c>
      <c r="Y10" s="123">
        <v>62171</v>
      </c>
      <c r="Z10" s="121" t="s">
        <v>112</v>
      </c>
      <c r="AA10" s="139">
        <v>7402</v>
      </c>
      <c r="AB10" s="122">
        <v>7488</v>
      </c>
      <c r="AC10" s="122">
        <v>7057</v>
      </c>
      <c r="AD10" s="122">
        <v>2376</v>
      </c>
      <c r="AE10" s="122">
        <v>0</v>
      </c>
      <c r="AF10" s="122">
        <v>0</v>
      </c>
      <c r="AG10" s="122">
        <v>0</v>
      </c>
      <c r="AH10" s="123">
        <v>0</v>
      </c>
      <c r="AI10" s="138">
        <v>4317</v>
      </c>
      <c r="AJ10" s="122">
        <v>4007</v>
      </c>
      <c r="AK10" s="122">
        <v>4159</v>
      </c>
      <c r="AL10" s="122">
        <v>3792</v>
      </c>
      <c r="AM10" s="122">
        <v>0</v>
      </c>
      <c r="AN10" s="122">
        <v>0</v>
      </c>
      <c r="AO10" s="122">
        <v>0</v>
      </c>
      <c r="AP10" s="123">
        <v>0</v>
      </c>
      <c r="AQ10" s="121" t="s">
        <v>112</v>
      </c>
      <c r="AR10" s="138">
        <v>0</v>
      </c>
      <c r="AS10" s="122">
        <v>0</v>
      </c>
      <c r="AT10" s="122">
        <v>1</v>
      </c>
      <c r="AU10" s="122">
        <v>20</v>
      </c>
      <c r="AV10" s="122">
        <v>0</v>
      </c>
      <c r="AW10" s="122">
        <v>0</v>
      </c>
      <c r="AX10" s="122">
        <v>0</v>
      </c>
      <c r="AY10" s="123">
        <v>0</v>
      </c>
      <c r="AZ10" s="138">
        <v>0</v>
      </c>
      <c r="BA10" s="122">
        <v>0</v>
      </c>
      <c r="BB10" s="122">
        <v>5</v>
      </c>
      <c r="BC10" s="122">
        <v>36</v>
      </c>
      <c r="BD10" s="122">
        <v>0</v>
      </c>
      <c r="BE10" s="122">
        <v>0</v>
      </c>
      <c r="BF10" s="122">
        <v>0</v>
      </c>
      <c r="BG10" s="123">
        <v>0</v>
      </c>
      <c r="BH10" s="121" t="s">
        <v>112</v>
      </c>
      <c r="BI10" s="138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3">
        <v>0</v>
      </c>
    </row>
    <row r="11" spans="1:68" s="145" customFormat="1" ht="45" customHeight="1">
      <c r="A11" s="124" t="s">
        <v>113</v>
      </c>
      <c r="B11" s="139">
        <v>1300</v>
      </c>
      <c r="C11" s="125">
        <v>1314</v>
      </c>
      <c r="D11" s="125">
        <v>1287</v>
      </c>
      <c r="E11" s="125">
        <v>1225</v>
      </c>
      <c r="F11" s="125">
        <v>0</v>
      </c>
      <c r="G11" s="125">
        <v>0</v>
      </c>
      <c r="H11" s="125">
        <v>0</v>
      </c>
      <c r="I11" s="126">
        <v>0</v>
      </c>
      <c r="J11" s="124" t="s">
        <v>113</v>
      </c>
      <c r="K11" s="139">
        <v>0</v>
      </c>
      <c r="L11" s="125">
        <v>0</v>
      </c>
      <c r="M11" s="125">
        <v>0</v>
      </c>
      <c r="N11" s="125">
        <v>1248</v>
      </c>
      <c r="O11" s="125">
        <v>0</v>
      </c>
      <c r="P11" s="125">
        <v>0</v>
      </c>
      <c r="Q11" s="125">
        <v>0</v>
      </c>
      <c r="R11" s="126">
        <v>0</v>
      </c>
      <c r="S11" s="139">
        <v>0</v>
      </c>
      <c r="T11" s="125">
        <v>0</v>
      </c>
      <c r="U11" s="125">
        <v>1148</v>
      </c>
      <c r="V11" s="159">
        <v>1111</v>
      </c>
      <c r="W11" s="125">
        <v>31779</v>
      </c>
      <c r="X11" s="125">
        <v>128</v>
      </c>
      <c r="Y11" s="126">
        <v>31651</v>
      </c>
      <c r="Z11" s="124" t="s">
        <v>113</v>
      </c>
      <c r="AA11" s="139">
        <v>1864</v>
      </c>
      <c r="AB11" s="125">
        <v>1900</v>
      </c>
      <c r="AC11" s="125">
        <v>1898</v>
      </c>
      <c r="AD11" s="125">
        <v>506</v>
      </c>
      <c r="AE11" s="125">
        <v>0</v>
      </c>
      <c r="AF11" s="125">
        <v>0</v>
      </c>
      <c r="AG11" s="125">
        <v>0</v>
      </c>
      <c r="AH11" s="126">
        <v>0</v>
      </c>
      <c r="AI11" s="139">
        <v>1155</v>
      </c>
      <c r="AJ11" s="125">
        <v>1166</v>
      </c>
      <c r="AK11" s="125">
        <v>1425</v>
      </c>
      <c r="AL11" s="125">
        <v>1504</v>
      </c>
      <c r="AM11" s="125">
        <v>0</v>
      </c>
      <c r="AN11" s="125">
        <v>0</v>
      </c>
      <c r="AO11" s="125">
        <v>0</v>
      </c>
      <c r="AP11" s="126">
        <v>0</v>
      </c>
      <c r="AQ11" s="124" t="s">
        <v>113</v>
      </c>
      <c r="AR11" s="139">
        <v>1</v>
      </c>
      <c r="AS11" s="125">
        <v>0</v>
      </c>
      <c r="AT11" s="125">
        <v>0</v>
      </c>
      <c r="AU11" s="125">
        <v>1</v>
      </c>
      <c r="AV11" s="125">
        <v>0</v>
      </c>
      <c r="AW11" s="125">
        <v>0</v>
      </c>
      <c r="AX11" s="125">
        <v>0</v>
      </c>
      <c r="AY11" s="126">
        <v>0</v>
      </c>
      <c r="AZ11" s="139">
        <v>0</v>
      </c>
      <c r="BA11" s="125">
        <v>1</v>
      </c>
      <c r="BB11" s="125">
        <v>0</v>
      </c>
      <c r="BC11" s="125">
        <v>2</v>
      </c>
      <c r="BD11" s="125">
        <v>0</v>
      </c>
      <c r="BE11" s="125">
        <v>0</v>
      </c>
      <c r="BF11" s="125">
        <v>0</v>
      </c>
      <c r="BG11" s="126">
        <v>0</v>
      </c>
      <c r="BH11" s="124" t="s">
        <v>113</v>
      </c>
      <c r="BI11" s="139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6">
        <v>0</v>
      </c>
    </row>
    <row r="12" spans="1:68" s="145" customFormat="1" ht="45" customHeight="1">
      <c r="A12" s="124" t="s">
        <v>114</v>
      </c>
      <c r="B12" s="139">
        <v>563</v>
      </c>
      <c r="C12" s="125">
        <v>543</v>
      </c>
      <c r="D12" s="125">
        <v>544</v>
      </c>
      <c r="E12" s="125">
        <v>611</v>
      </c>
      <c r="F12" s="125">
        <v>0</v>
      </c>
      <c r="G12" s="125">
        <v>0</v>
      </c>
      <c r="H12" s="125">
        <v>0</v>
      </c>
      <c r="I12" s="126">
        <v>1</v>
      </c>
      <c r="J12" s="124" t="s">
        <v>114</v>
      </c>
      <c r="K12" s="139">
        <v>0</v>
      </c>
      <c r="L12" s="125">
        <v>0</v>
      </c>
      <c r="M12" s="125">
        <v>0</v>
      </c>
      <c r="N12" s="125">
        <v>556</v>
      </c>
      <c r="O12" s="125">
        <v>0</v>
      </c>
      <c r="P12" s="125">
        <v>0</v>
      </c>
      <c r="Q12" s="125">
        <v>0</v>
      </c>
      <c r="R12" s="126">
        <v>0</v>
      </c>
      <c r="S12" s="139">
        <v>1</v>
      </c>
      <c r="T12" s="125">
        <v>0</v>
      </c>
      <c r="U12" s="125">
        <v>542</v>
      </c>
      <c r="V12" s="159">
        <v>527</v>
      </c>
      <c r="W12" s="125">
        <v>0</v>
      </c>
      <c r="X12" s="125">
        <v>0</v>
      </c>
      <c r="Y12" s="126">
        <v>0</v>
      </c>
      <c r="Z12" s="124" t="s">
        <v>114</v>
      </c>
      <c r="AA12" s="139">
        <v>845</v>
      </c>
      <c r="AB12" s="125">
        <v>817</v>
      </c>
      <c r="AC12" s="125">
        <v>918</v>
      </c>
      <c r="AD12" s="125">
        <v>356</v>
      </c>
      <c r="AE12" s="125">
        <v>0</v>
      </c>
      <c r="AF12" s="125">
        <v>0</v>
      </c>
      <c r="AG12" s="125">
        <v>0</v>
      </c>
      <c r="AH12" s="126">
        <v>0</v>
      </c>
      <c r="AI12" s="139">
        <v>550</v>
      </c>
      <c r="AJ12" s="125">
        <v>573</v>
      </c>
      <c r="AK12" s="125">
        <v>717</v>
      </c>
      <c r="AL12" s="125">
        <v>772</v>
      </c>
      <c r="AM12" s="125">
        <v>0</v>
      </c>
      <c r="AN12" s="125">
        <v>0</v>
      </c>
      <c r="AO12" s="125">
        <v>0</v>
      </c>
      <c r="AP12" s="126">
        <v>0</v>
      </c>
      <c r="AQ12" s="124" t="s">
        <v>114</v>
      </c>
      <c r="AR12" s="139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6">
        <v>0</v>
      </c>
      <c r="AZ12" s="139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126">
        <v>0</v>
      </c>
      <c r="BH12" s="124" t="s">
        <v>114</v>
      </c>
      <c r="BI12" s="139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6">
        <v>0</v>
      </c>
    </row>
    <row r="13" spans="1:68" s="145" customFormat="1" ht="45" customHeight="1">
      <c r="A13" s="124" t="s">
        <v>115</v>
      </c>
      <c r="B13" s="139">
        <v>237</v>
      </c>
      <c r="C13" s="125">
        <v>225</v>
      </c>
      <c r="D13" s="125">
        <v>213</v>
      </c>
      <c r="E13" s="125">
        <v>240</v>
      </c>
      <c r="F13" s="125">
        <v>0</v>
      </c>
      <c r="G13" s="125">
        <v>0</v>
      </c>
      <c r="H13" s="125">
        <v>0</v>
      </c>
      <c r="I13" s="126">
        <v>0</v>
      </c>
      <c r="J13" s="124" t="s">
        <v>115</v>
      </c>
      <c r="K13" s="139">
        <v>0</v>
      </c>
      <c r="L13" s="125">
        <v>0</v>
      </c>
      <c r="M13" s="125">
        <v>0</v>
      </c>
      <c r="N13" s="125">
        <v>257</v>
      </c>
      <c r="O13" s="125">
        <v>0</v>
      </c>
      <c r="P13" s="125">
        <v>0</v>
      </c>
      <c r="Q13" s="125">
        <v>0</v>
      </c>
      <c r="R13" s="126">
        <v>0</v>
      </c>
      <c r="S13" s="139">
        <v>0</v>
      </c>
      <c r="T13" s="125">
        <v>0</v>
      </c>
      <c r="U13" s="125">
        <v>166</v>
      </c>
      <c r="V13" s="159">
        <v>176</v>
      </c>
      <c r="W13" s="125">
        <v>8496</v>
      </c>
      <c r="X13" s="125">
        <v>17</v>
      </c>
      <c r="Y13" s="126">
        <v>8479</v>
      </c>
      <c r="Z13" s="124" t="s">
        <v>115</v>
      </c>
      <c r="AA13" s="139">
        <v>374</v>
      </c>
      <c r="AB13" s="125">
        <v>356</v>
      </c>
      <c r="AC13" s="125">
        <v>348</v>
      </c>
      <c r="AD13" s="125">
        <v>290</v>
      </c>
      <c r="AE13" s="125">
        <v>0</v>
      </c>
      <c r="AF13" s="125">
        <v>0</v>
      </c>
      <c r="AG13" s="125">
        <v>0</v>
      </c>
      <c r="AH13" s="126">
        <v>0</v>
      </c>
      <c r="AI13" s="139">
        <v>200</v>
      </c>
      <c r="AJ13" s="125">
        <v>232</v>
      </c>
      <c r="AK13" s="125">
        <v>317</v>
      </c>
      <c r="AL13" s="125">
        <v>391</v>
      </c>
      <c r="AM13" s="125">
        <v>0</v>
      </c>
      <c r="AN13" s="125">
        <v>0</v>
      </c>
      <c r="AO13" s="125">
        <v>0</v>
      </c>
      <c r="AP13" s="126">
        <v>0</v>
      </c>
      <c r="AQ13" s="124" t="s">
        <v>115</v>
      </c>
      <c r="AR13" s="139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6">
        <v>0</v>
      </c>
      <c r="AZ13" s="139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6">
        <v>0</v>
      </c>
      <c r="BH13" s="124" t="s">
        <v>115</v>
      </c>
      <c r="BI13" s="139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6">
        <v>2</v>
      </c>
    </row>
    <row r="14" spans="1:68" s="145" customFormat="1" ht="45" customHeight="1">
      <c r="A14" s="124" t="s">
        <v>116</v>
      </c>
      <c r="B14" s="139">
        <v>1118</v>
      </c>
      <c r="C14" s="125">
        <v>1103</v>
      </c>
      <c r="D14" s="125">
        <v>1112</v>
      </c>
      <c r="E14" s="125">
        <v>1021</v>
      </c>
      <c r="F14" s="125">
        <v>0</v>
      </c>
      <c r="G14" s="125">
        <v>0</v>
      </c>
      <c r="H14" s="125">
        <v>0</v>
      </c>
      <c r="I14" s="126">
        <v>0</v>
      </c>
      <c r="J14" s="124" t="s">
        <v>116</v>
      </c>
      <c r="K14" s="139">
        <v>0</v>
      </c>
      <c r="L14" s="125">
        <v>0</v>
      </c>
      <c r="M14" s="125">
        <v>0</v>
      </c>
      <c r="N14" s="125">
        <v>693</v>
      </c>
      <c r="O14" s="125">
        <v>0</v>
      </c>
      <c r="P14" s="125">
        <v>0</v>
      </c>
      <c r="Q14" s="125">
        <v>0</v>
      </c>
      <c r="R14" s="126">
        <v>0</v>
      </c>
      <c r="S14" s="139">
        <v>973</v>
      </c>
      <c r="T14" s="125">
        <v>1010</v>
      </c>
      <c r="U14" s="125">
        <v>0</v>
      </c>
      <c r="V14" s="159">
        <v>0</v>
      </c>
      <c r="W14" s="125">
        <v>18143</v>
      </c>
      <c r="X14" s="125">
        <v>73</v>
      </c>
      <c r="Y14" s="126">
        <v>18070</v>
      </c>
      <c r="Z14" s="124" t="s">
        <v>116</v>
      </c>
      <c r="AA14" s="139">
        <v>1753</v>
      </c>
      <c r="AB14" s="125">
        <v>1710</v>
      </c>
      <c r="AC14" s="125">
        <v>1867</v>
      </c>
      <c r="AD14" s="125">
        <v>695</v>
      </c>
      <c r="AE14" s="125">
        <v>0</v>
      </c>
      <c r="AF14" s="125">
        <v>0</v>
      </c>
      <c r="AG14" s="125">
        <v>0</v>
      </c>
      <c r="AH14" s="126">
        <v>0</v>
      </c>
      <c r="AI14" s="139">
        <v>1056</v>
      </c>
      <c r="AJ14" s="125">
        <v>1010</v>
      </c>
      <c r="AK14" s="125">
        <v>1092</v>
      </c>
      <c r="AL14" s="125">
        <v>1015</v>
      </c>
      <c r="AM14" s="125">
        <v>0</v>
      </c>
      <c r="AN14" s="125">
        <v>0</v>
      </c>
      <c r="AO14" s="125">
        <v>0</v>
      </c>
      <c r="AP14" s="126">
        <v>0</v>
      </c>
      <c r="AQ14" s="124" t="s">
        <v>116</v>
      </c>
      <c r="AR14" s="139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6">
        <v>0</v>
      </c>
      <c r="AZ14" s="139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126">
        <v>0</v>
      </c>
      <c r="BH14" s="124" t="s">
        <v>116</v>
      </c>
      <c r="BI14" s="139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6">
        <v>0</v>
      </c>
    </row>
    <row r="15" spans="1:68" s="145" customFormat="1" ht="45" customHeight="1">
      <c r="A15" s="124" t="s">
        <v>117</v>
      </c>
      <c r="B15" s="139">
        <v>1047</v>
      </c>
      <c r="C15" s="125">
        <v>1019</v>
      </c>
      <c r="D15" s="125">
        <v>986</v>
      </c>
      <c r="E15" s="125">
        <v>1008</v>
      </c>
      <c r="F15" s="125">
        <v>0</v>
      </c>
      <c r="G15" s="125">
        <v>0</v>
      </c>
      <c r="H15" s="125">
        <v>0</v>
      </c>
      <c r="I15" s="126">
        <v>0</v>
      </c>
      <c r="J15" s="124" t="s">
        <v>117</v>
      </c>
      <c r="K15" s="139">
        <v>0</v>
      </c>
      <c r="L15" s="125">
        <v>0</v>
      </c>
      <c r="M15" s="125">
        <v>0</v>
      </c>
      <c r="N15" s="125">
        <v>849</v>
      </c>
      <c r="O15" s="125">
        <v>0</v>
      </c>
      <c r="P15" s="125">
        <v>0</v>
      </c>
      <c r="Q15" s="125">
        <v>0</v>
      </c>
      <c r="R15" s="126">
        <v>0</v>
      </c>
      <c r="S15" s="139">
        <v>885</v>
      </c>
      <c r="T15" s="125">
        <v>897</v>
      </c>
      <c r="U15" s="125">
        <v>0</v>
      </c>
      <c r="V15" s="159">
        <v>0</v>
      </c>
      <c r="W15" s="125">
        <v>18733</v>
      </c>
      <c r="X15" s="125">
        <v>30</v>
      </c>
      <c r="Y15" s="126">
        <v>18703</v>
      </c>
      <c r="Z15" s="124" t="s">
        <v>117</v>
      </c>
      <c r="AA15" s="139">
        <v>1460</v>
      </c>
      <c r="AB15" s="125">
        <v>1493</v>
      </c>
      <c r="AC15" s="125">
        <v>1719</v>
      </c>
      <c r="AD15" s="125">
        <v>528</v>
      </c>
      <c r="AE15" s="125">
        <v>0</v>
      </c>
      <c r="AF15" s="125">
        <v>0</v>
      </c>
      <c r="AG15" s="125">
        <v>0</v>
      </c>
      <c r="AH15" s="126">
        <v>0</v>
      </c>
      <c r="AI15" s="139">
        <v>801</v>
      </c>
      <c r="AJ15" s="125">
        <v>853</v>
      </c>
      <c r="AK15" s="125">
        <v>1006</v>
      </c>
      <c r="AL15" s="125">
        <v>987</v>
      </c>
      <c r="AM15" s="125">
        <v>0</v>
      </c>
      <c r="AN15" s="125">
        <v>0</v>
      </c>
      <c r="AO15" s="125">
        <v>0</v>
      </c>
      <c r="AP15" s="126">
        <v>0</v>
      </c>
      <c r="AQ15" s="124" t="s">
        <v>117</v>
      </c>
      <c r="AR15" s="139">
        <v>0</v>
      </c>
      <c r="AS15" s="125">
        <v>0</v>
      </c>
      <c r="AT15" s="125">
        <v>1</v>
      </c>
      <c r="AU15" s="125">
        <v>3</v>
      </c>
      <c r="AV15" s="125">
        <v>0</v>
      </c>
      <c r="AW15" s="125">
        <v>0</v>
      </c>
      <c r="AX15" s="125">
        <v>0</v>
      </c>
      <c r="AY15" s="126">
        <v>0</v>
      </c>
      <c r="AZ15" s="139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6">
        <v>0</v>
      </c>
      <c r="BH15" s="124" t="s">
        <v>117</v>
      </c>
      <c r="BI15" s="139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6">
        <v>0</v>
      </c>
    </row>
    <row r="16" spans="1:68" s="145" customFormat="1" ht="45" customHeight="1">
      <c r="A16" s="124" t="s">
        <v>118</v>
      </c>
      <c r="B16" s="139">
        <v>379</v>
      </c>
      <c r="C16" s="125">
        <v>368</v>
      </c>
      <c r="D16" s="125">
        <v>355</v>
      </c>
      <c r="E16" s="125">
        <v>404</v>
      </c>
      <c r="F16" s="125">
        <v>0</v>
      </c>
      <c r="G16" s="125">
        <v>0</v>
      </c>
      <c r="H16" s="125">
        <v>0</v>
      </c>
      <c r="I16" s="126">
        <v>0</v>
      </c>
      <c r="J16" s="124" t="s">
        <v>118</v>
      </c>
      <c r="K16" s="139">
        <v>0</v>
      </c>
      <c r="L16" s="125">
        <v>0</v>
      </c>
      <c r="M16" s="125">
        <v>0</v>
      </c>
      <c r="N16" s="125">
        <v>396</v>
      </c>
      <c r="O16" s="125">
        <v>0</v>
      </c>
      <c r="P16" s="125">
        <v>0</v>
      </c>
      <c r="Q16" s="125">
        <v>0</v>
      </c>
      <c r="R16" s="126">
        <v>0</v>
      </c>
      <c r="S16" s="139">
        <v>0</v>
      </c>
      <c r="T16" s="125">
        <v>0</v>
      </c>
      <c r="U16" s="125">
        <v>278</v>
      </c>
      <c r="V16" s="159">
        <v>327</v>
      </c>
      <c r="W16" s="125">
        <v>9746</v>
      </c>
      <c r="X16" s="125">
        <v>19</v>
      </c>
      <c r="Y16" s="126">
        <v>9727</v>
      </c>
      <c r="Z16" s="124" t="s">
        <v>118</v>
      </c>
      <c r="AA16" s="139">
        <v>602</v>
      </c>
      <c r="AB16" s="125">
        <v>609</v>
      </c>
      <c r="AC16" s="125">
        <v>759</v>
      </c>
      <c r="AD16" s="125">
        <v>625</v>
      </c>
      <c r="AE16" s="125">
        <v>0</v>
      </c>
      <c r="AF16" s="125">
        <v>0</v>
      </c>
      <c r="AG16" s="125">
        <v>0</v>
      </c>
      <c r="AH16" s="126">
        <v>0</v>
      </c>
      <c r="AI16" s="139">
        <v>354</v>
      </c>
      <c r="AJ16" s="125">
        <v>329</v>
      </c>
      <c r="AK16" s="125">
        <v>420</v>
      </c>
      <c r="AL16" s="125">
        <v>433</v>
      </c>
      <c r="AM16" s="125">
        <v>0</v>
      </c>
      <c r="AN16" s="125">
        <v>0</v>
      </c>
      <c r="AO16" s="125">
        <v>0</v>
      </c>
      <c r="AP16" s="126">
        <v>0</v>
      </c>
      <c r="AQ16" s="124" t="s">
        <v>118</v>
      </c>
      <c r="AR16" s="139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5">
        <v>0</v>
      </c>
      <c r="AY16" s="126">
        <v>0</v>
      </c>
      <c r="AZ16" s="139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6">
        <v>0</v>
      </c>
      <c r="BH16" s="124" t="s">
        <v>118</v>
      </c>
      <c r="BI16" s="139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6">
        <v>0</v>
      </c>
    </row>
    <row r="17" spans="1:68" s="145" customFormat="1" ht="45" customHeight="1">
      <c r="A17" s="124" t="s">
        <v>119</v>
      </c>
      <c r="B17" s="139">
        <v>286</v>
      </c>
      <c r="C17" s="125">
        <v>293</v>
      </c>
      <c r="D17" s="125">
        <v>298</v>
      </c>
      <c r="E17" s="125">
        <v>268</v>
      </c>
      <c r="F17" s="125">
        <v>0</v>
      </c>
      <c r="G17" s="125">
        <v>0</v>
      </c>
      <c r="H17" s="125">
        <v>0</v>
      </c>
      <c r="I17" s="126">
        <v>0</v>
      </c>
      <c r="J17" s="124" t="s">
        <v>119</v>
      </c>
      <c r="K17" s="139">
        <v>0</v>
      </c>
      <c r="L17" s="125">
        <v>0</v>
      </c>
      <c r="M17" s="125">
        <v>0</v>
      </c>
      <c r="N17" s="125">
        <v>339</v>
      </c>
      <c r="O17" s="125">
        <v>0</v>
      </c>
      <c r="P17" s="125">
        <v>0</v>
      </c>
      <c r="Q17" s="125">
        <v>0</v>
      </c>
      <c r="R17" s="126">
        <v>0</v>
      </c>
      <c r="S17" s="139">
        <v>0</v>
      </c>
      <c r="T17" s="125">
        <v>0</v>
      </c>
      <c r="U17" s="125">
        <v>231</v>
      </c>
      <c r="V17" s="159">
        <v>221</v>
      </c>
      <c r="W17" s="125">
        <v>6519</v>
      </c>
      <c r="X17" s="125">
        <v>6</v>
      </c>
      <c r="Y17" s="126">
        <v>6513</v>
      </c>
      <c r="Z17" s="124" t="s">
        <v>119</v>
      </c>
      <c r="AA17" s="139">
        <v>495</v>
      </c>
      <c r="AB17" s="125">
        <v>529</v>
      </c>
      <c r="AC17" s="125">
        <v>604</v>
      </c>
      <c r="AD17" s="125">
        <v>202</v>
      </c>
      <c r="AE17" s="125">
        <v>0</v>
      </c>
      <c r="AF17" s="125">
        <v>0</v>
      </c>
      <c r="AG17" s="125">
        <v>0</v>
      </c>
      <c r="AH17" s="126">
        <v>0</v>
      </c>
      <c r="AI17" s="139">
        <v>257</v>
      </c>
      <c r="AJ17" s="125">
        <v>291</v>
      </c>
      <c r="AK17" s="125">
        <v>392</v>
      </c>
      <c r="AL17" s="125">
        <v>340</v>
      </c>
      <c r="AM17" s="125">
        <v>0</v>
      </c>
      <c r="AN17" s="125">
        <v>0</v>
      </c>
      <c r="AO17" s="125">
        <v>0</v>
      </c>
      <c r="AP17" s="126">
        <v>0</v>
      </c>
      <c r="AQ17" s="124" t="s">
        <v>119</v>
      </c>
      <c r="AR17" s="139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6">
        <v>0</v>
      </c>
      <c r="AZ17" s="139">
        <v>1</v>
      </c>
      <c r="BA17" s="125">
        <v>0</v>
      </c>
      <c r="BB17" s="125">
        <v>0</v>
      </c>
      <c r="BC17" s="125">
        <v>2</v>
      </c>
      <c r="BD17" s="125">
        <v>0</v>
      </c>
      <c r="BE17" s="125">
        <v>0</v>
      </c>
      <c r="BF17" s="125">
        <v>0</v>
      </c>
      <c r="BG17" s="126">
        <v>0</v>
      </c>
      <c r="BH17" s="124" t="s">
        <v>119</v>
      </c>
      <c r="BI17" s="139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6">
        <v>0</v>
      </c>
    </row>
    <row r="18" spans="1:68" s="145" customFormat="1" ht="45" customHeight="1">
      <c r="A18" s="124" t="s">
        <v>120</v>
      </c>
      <c r="B18" s="139">
        <v>785</v>
      </c>
      <c r="C18" s="125">
        <v>774</v>
      </c>
      <c r="D18" s="125">
        <v>763</v>
      </c>
      <c r="E18" s="125">
        <v>763</v>
      </c>
      <c r="F18" s="125">
        <v>0</v>
      </c>
      <c r="G18" s="125">
        <v>0</v>
      </c>
      <c r="H18" s="125">
        <v>0</v>
      </c>
      <c r="I18" s="126">
        <v>0</v>
      </c>
      <c r="J18" s="124" t="s">
        <v>120</v>
      </c>
      <c r="K18" s="139">
        <v>0</v>
      </c>
      <c r="L18" s="125">
        <v>0</v>
      </c>
      <c r="M18" s="125">
        <v>0</v>
      </c>
      <c r="N18" s="125">
        <v>655</v>
      </c>
      <c r="O18" s="125">
        <v>0</v>
      </c>
      <c r="P18" s="125">
        <v>0</v>
      </c>
      <c r="Q18" s="125">
        <v>0</v>
      </c>
      <c r="R18" s="126">
        <v>0</v>
      </c>
      <c r="S18" s="139">
        <v>0</v>
      </c>
      <c r="T18" s="125">
        <v>0</v>
      </c>
      <c r="U18" s="125">
        <v>680</v>
      </c>
      <c r="V18" s="159">
        <v>673</v>
      </c>
      <c r="W18" s="125">
        <v>12416</v>
      </c>
      <c r="X18" s="125">
        <v>34</v>
      </c>
      <c r="Y18" s="126">
        <v>12382</v>
      </c>
      <c r="Z18" s="124" t="s">
        <v>120</v>
      </c>
      <c r="AA18" s="139">
        <v>1039</v>
      </c>
      <c r="AB18" s="125">
        <v>962</v>
      </c>
      <c r="AC18" s="125">
        <v>779</v>
      </c>
      <c r="AD18" s="125">
        <v>871</v>
      </c>
      <c r="AE18" s="125">
        <v>0</v>
      </c>
      <c r="AF18" s="125">
        <v>0</v>
      </c>
      <c r="AG18" s="125">
        <v>0</v>
      </c>
      <c r="AH18" s="126">
        <v>0</v>
      </c>
      <c r="AI18" s="139">
        <v>786</v>
      </c>
      <c r="AJ18" s="125">
        <v>746</v>
      </c>
      <c r="AK18" s="125">
        <v>807</v>
      </c>
      <c r="AL18" s="125">
        <v>801</v>
      </c>
      <c r="AM18" s="125">
        <v>0</v>
      </c>
      <c r="AN18" s="125">
        <v>0</v>
      </c>
      <c r="AO18" s="125">
        <v>0</v>
      </c>
      <c r="AP18" s="126">
        <v>0</v>
      </c>
      <c r="AQ18" s="124" t="s">
        <v>120</v>
      </c>
      <c r="AR18" s="139">
        <v>0</v>
      </c>
      <c r="AS18" s="125">
        <v>0</v>
      </c>
      <c r="AT18" s="125">
        <v>0</v>
      </c>
      <c r="AU18" s="125">
        <v>1</v>
      </c>
      <c r="AV18" s="125">
        <v>0</v>
      </c>
      <c r="AW18" s="125">
        <v>0</v>
      </c>
      <c r="AX18" s="125">
        <v>0</v>
      </c>
      <c r="AY18" s="126">
        <v>0</v>
      </c>
      <c r="AZ18" s="139">
        <v>0</v>
      </c>
      <c r="BA18" s="125">
        <v>0</v>
      </c>
      <c r="BB18" s="125">
        <v>0</v>
      </c>
      <c r="BC18" s="125">
        <v>1</v>
      </c>
      <c r="BD18" s="125">
        <v>0</v>
      </c>
      <c r="BE18" s="125">
        <v>0</v>
      </c>
      <c r="BF18" s="125">
        <v>0</v>
      </c>
      <c r="BG18" s="126">
        <v>0</v>
      </c>
      <c r="BH18" s="124" t="s">
        <v>120</v>
      </c>
      <c r="BI18" s="139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6">
        <v>0</v>
      </c>
    </row>
    <row r="19" spans="1:68" s="145" customFormat="1" ht="45" customHeight="1">
      <c r="A19" s="124" t="s">
        <v>121</v>
      </c>
      <c r="B19" s="139">
        <v>247</v>
      </c>
      <c r="C19" s="125">
        <v>243</v>
      </c>
      <c r="D19" s="125">
        <v>241</v>
      </c>
      <c r="E19" s="125">
        <v>290</v>
      </c>
      <c r="F19" s="125">
        <v>0</v>
      </c>
      <c r="G19" s="125">
        <v>0</v>
      </c>
      <c r="H19" s="125">
        <v>0</v>
      </c>
      <c r="I19" s="126">
        <v>0</v>
      </c>
      <c r="J19" s="124" t="s">
        <v>121</v>
      </c>
      <c r="K19" s="139">
        <v>0</v>
      </c>
      <c r="L19" s="125">
        <v>0</v>
      </c>
      <c r="M19" s="125">
        <v>0</v>
      </c>
      <c r="N19" s="125">
        <v>332</v>
      </c>
      <c r="O19" s="125">
        <v>0</v>
      </c>
      <c r="P19" s="125">
        <v>0</v>
      </c>
      <c r="Q19" s="125">
        <v>0</v>
      </c>
      <c r="R19" s="126">
        <v>0</v>
      </c>
      <c r="S19" s="139">
        <v>0</v>
      </c>
      <c r="T19" s="125">
        <v>0</v>
      </c>
      <c r="U19" s="125">
        <v>195</v>
      </c>
      <c r="V19" s="159">
        <v>234</v>
      </c>
      <c r="W19" s="125">
        <v>9419</v>
      </c>
      <c r="X19" s="125">
        <v>18</v>
      </c>
      <c r="Y19" s="126">
        <v>9401</v>
      </c>
      <c r="Z19" s="124" t="s">
        <v>121</v>
      </c>
      <c r="AA19" s="139">
        <v>500</v>
      </c>
      <c r="AB19" s="125">
        <v>491</v>
      </c>
      <c r="AC19" s="125">
        <v>573</v>
      </c>
      <c r="AD19" s="125">
        <v>94</v>
      </c>
      <c r="AE19" s="125">
        <v>0</v>
      </c>
      <c r="AF19" s="125">
        <v>0</v>
      </c>
      <c r="AG19" s="125">
        <v>0</v>
      </c>
      <c r="AH19" s="126">
        <v>0</v>
      </c>
      <c r="AI19" s="139">
        <v>230</v>
      </c>
      <c r="AJ19" s="125">
        <v>286</v>
      </c>
      <c r="AK19" s="125">
        <v>294</v>
      </c>
      <c r="AL19" s="125">
        <v>381</v>
      </c>
      <c r="AM19" s="125">
        <v>0</v>
      </c>
      <c r="AN19" s="125">
        <v>0</v>
      </c>
      <c r="AO19" s="125">
        <v>0</v>
      </c>
      <c r="AP19" s="126">
        <v>0</v>
      </c>
      <c r="AQ19" s="124" t="s">
        <v>121</v>
      </c>
      <c r="AR19" s="139">
        <v>0</v>
      </c>
      <c r="AS19" s="125">
        <v>0</v>
      </c>
      <c r="AT19" s="125">
        <v>0</v>
      </c>
      <c r="AU19" s="125">
        <v>0</v>
      </c>
      <c r="AV19" s="125">
        <v>0</v>
      </c>
      <c r="AW19" s="125">
        <v>0</v>
      </c>
      <c r="AX19" s="125">
        <v>0</v>
      </c>
      <c r="AY19" s="126">
        <v>0</v>
      </c>
      <c r="AZ19" s="139">
        <v>0</v>
      </c>
      <c r="BA19" s="125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126">
        <v>0</v>
      </c>
      <c r="BH19" s="124" t="s">
        <v>121</v>
      </c>
      <c r="BI19" s="139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6">
        <v>0</v>
      </c>
    </row>
    <row r="20" spans="1:68" s="145" customFormat="1" ht="45" customHeight="1">
      <c r="A20" s="124" t="s">
        <v>122</v>
      </c>
      <c r="B20" s="139">
        <v>294</v>
      </c>
      <c r="C20" s="125">
        <v>300</v>
      </c>
      <c r="D20" s="125">
        <v>285</v>
      </c>
      <c r="E20" s="125">
        <v>244</v>
      </c>
      <c r="F20" s="125">
        <v>0</v>
      </c>
      <c r="G20" s="125">
        <v>0</v>
      </c>
      <c r="H20" s="125">
        <v>0</v>
      </c>
      <c r="I20" s="126">
        <v>0</v>
      </c>
      <c r="J20" s="124" t="s">
        <v>122</v>
      </c>
      <c r="K20" s="139">
        <v>0</v>
      </c>
      <c r="L20" s="125">
        <v>0</v>
      </c>
      <c r="M20" s="125">
        <v>0</v>
      </c>
      <c r="N20" s="125">
        <v>270</v>
      </c>
      <c r="O20" s="125">
        <v>0</v>
      </c>
      <c r="P20" s="125">
        <v>0</v>
      </c>
      <c r="Q20" s="125">
        <v>0</v>
      </c>
      <c r="R20" s="126">
        <v>0</v>
      </c>
      <c r="S20" s="139">
        <v>190</v>
      </c>
      <c r="T20" s="125">
        <v>216</v>
      </c>
      <c r="U20" s="125">
        <v>0</v>
      </c>
      <c r="V20" s="159">
        <v>0</v>
      </c>
      <c r="W20" s="125">
        <v>4522</v>
      </c>
      <c r="X20" s="125">
        <v>20</v>
      </c>
      <c r="Y20" s="126">
        <v>4502</v>
      </c>
      <c r="Z20" s="124" t="s">
        <v>122</v>
      </c>
      <c r="AA20" s="139">
        <v>531</v>
      </c>
      <c r="AB20" s="125">
        <v>531</v>
      </c>
      <c r="AC20" s="125">
        <v>483</v>
      </c>
      <c r="AD20" s="125">
        <v>116</v>
      </c>
      <c r="AE20" s="125">
        <v>0</v>
      </c>
      <c r="AF20" s="125">
        <v>0</v>
      </c>
      <c r="AG20" s="125">
        <v>0</v>
      </c>
      <c r="AH20" s="126">
        <v>0</v>
      </c>
      <c r="AI20" s="139">
        <v>277</v>
      </c>
      <c r="AJ20" s="125">
        <v>300</v>
      </c>
      <c r="AK20" s="125">
        <v>268</v>
      </c>
      <c r="AL20" s="125">
        <v>289</v>
      </c>
      <c r="AM20" s="125">
        <v>0</v>
      </c>
      <c r="AN20" s="125">
        <v>0</v>
      </c>
      <c r="AO20" s="125">
        <v>0</v>
      </c>
      <c r="AP20" s="126">
        <v>0</v>
      </c>
      <c r="AQ20" s="124" t="s">
        <v>122</v>
      </c>
      <c r="AR20" s="139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125">
        <v>0</v>
      </c>
      <c r="AY20" s="126">
        <v>0</v>
      </c>
      <c r="AZ20" s="139">
        <v>0</v>
      </c>
      <c r="BA20" s="125">
        <v>0</v>
      </c>
      <c r="BB20" s="125">
        <v>0</v>
      </c>
      <c r="BC20" s="125">
        <v>1</v>
      </c>
      <c r="BD20" s="125">
        <v>0</v>
      </c>
      <c r="BE20" s="125">
        <v>0</v>
      </c>
      <c r="BF20" s="125">
        <v>0</v>
      </c>
      <c r="BG20" s="126">
        <v>0</v>
      </c>
      <c r="BH20" s="124" t="s">
        <v>122</v>
      </c>
      <c r="BI20" s="139">
        <v>0</v>
      </c>
      <c r="BJ20" s="125">
        <v>0</v>
      </c>
      <c r="BK20" s="125">
        <v>0</v>
      </c>
      <c r="BL20" s="125">
        <v>0</v>
      </c>
      <c r="BM20" s="125">
        <v>0</v>
      </c>
      <c r="BN20" s="125">
        <v>0</v>
      </c>
      <c r="BO20" s="125">
        <v>0</v>
      </c>
      <c r="BP20" s="126">
        <v>0</v>
      </c>
    </row>
    <row r="21" spans="1:68" s="145" customFormat="1" ht="45" customHeight="1">
      <c r="A21" s="130" t="s">
        <v>123</v>
      </c>
      <c r="B21" s="131">
        <v>27</v>
      </c>
      <c r="C21" s="132">
        <v>27</v>
      </c>
      <c r="D21" s="132">
        <v>29</v>
      </c>
      <c r="E21" s="132">
        <v>26</v>
      </c>
      <c r="F21" s="132">
        <v>0</v>
      </c>
      <c r="G21" s="132">
        <v>0</v>
      </c>
      <c r="H21" s="132">
        <v>0</v>
      </c>
      <c r="I21" s="133">
        <v>0</v>
      </c>
      <c r="J21" s="130" t="s">
        <v>123</v>
      </c>
      <c r="K21" s="131">
        <v>0</v>
      </c>
      <c r="L21" s="132">
        <v>0</v>
      </c>
      <c r="M21" s="132">
        <v>0</v>
      </c>
      <c r="N21" s="132">
        <v>40</v>
      </c>
      <c r="O21" s="132">
        <v>0</v>
      </c>
      <c r="P21" s="132">
        <v>0</v>
      </c>
      <c r="Q21" s="132">
        <v>0</v>
      </c>
      <c r="R21" s="133">
        <v>0</v>
      </c>
      <c r="S21" s="131">
        <v>0</v>
      </c>
      <c r="T21" s="132">
        <v>0</v>
      </c>
      <c r="U21" s="132">
        <v>19</v>
      </c>
      <c r="V21" s="160">
        <v>22</v>
      </c>
      <c r="W21" s="132">
        <v>1792</v>
      </c>
      <c r="X21" s="132">
        <v>5</v>
      </c>
      <c r="Y21" s="133">
        <v>1787</v>
      </c>
      <c r="Z21" s="130" t="s">
        <v>123</v>
      </c>
      <c r="AA21" s="131">
        <v>41</v>
      </c>
      <c r="AB21" s="132">
        <v>51</v>
      </c>
      <c r="AC21" s="132">
        <v>77</v>
      </c>
      <c r="AD21" s="132">
        <v>18</v>
      </c>
      <c r="AE21" s="132">
        <v>0</v>
      </c>
      <c r="AF21" s="132">
        <v>0</v>
      </c>
      <c r="AG21" s="132">
        <v>0</v>
      </c>
      <c r="AH21" s="133">
        <v>0</v>
      </c>
      <c r="AI21" s="131">
        <v>20</v>
      </c>
      <c r="AJ21" s="132">
        <v>32</v>
      </c>
      <c r="AK21" s="132">
        <v>1</v>
      </c>
      <c r="AL21" s="132">
        <v>14</v>
      </c>
      <c r="AM21" s="132">
        <v>0</v>
      </c>
      <c r="AN21" s="132">
        <v>0</v>
      </c>
      <c r="AO21" s="132">
        <v>48</v>
      </c>
      <c r="AP21" s="133">
        <v>56</v>
      </c>
      <c r="AQ21" s="130" t="s">
        <v>123</v>
      </c>
      <c r="AR21" s="131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3">
        <v>0</v>
      </c>
      <c r="AZ21" s="131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3">
        <v>0</v>
      </c>
      <c r="BH21" s="130" t="s">
        <v>123</v>
      </c>
      <c r="BI21" s="131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3">
        <v>0</v>
      </c>
    </row>
    <row r="22" spans="1:68" s="145" customFormat="1" ht="45" customHeight="1">
      <c r="A22" s="130" t="s">
        <v>124</v>
      </c>
      <c r="B22" s="131">
        <v>50</v>
      </c>
      <c r="C22" s="132">
        <v>46</v>
      </c>
      <c r="D22" s="132">
        <v>46</v>
      </c>
      <c r="E22" s="132">
        <v>46</v>
      </c>
      <c r="F22" s="132">
        <v>0</v>
      </c>
      <c r="G22" s="132">
        <v>0</v>
      </c>
      <c r="H22" s="132">
        <v>0</v>
      </c>
      <c r="I22" s="133">
        <v>0</v>
      </c>
      <c r="J22" s="130" t="s">
        <v>124</v>
      </c>
      <c r="K22" s="131">
        <v>0</v>
      </c>
      <c r="L22" s="132">
        <v>0</v>
      </c>
      <c r="M22" s="132">
        <v>0</v>
      </c>
      <c r="N22" s="132">
        <v>72</v>
      </c>
      <c r="O22" s="132">
        <v>0</v>
      </c>
      <c r="P22" s="132">
        <v>0</v>
      </c>
      <c r="Q22" s="132">
        <v>0</v>
      </c>
      <c r="R22" s="133">
        <v>0</v>
      </c>
      <c r="S22" s="131">
        <v>0</v>
      </c>
      <c r="T22" s="132">
        <v>0</v>
      </c>
      <c r="U22" s="132">
        <v>37</v>
      </c>
      <c r="V22" s="160">
        <v>48</v>
      </c>
      <c r="W22" s="132">
        <v>2731</v>
      </c>
      <c r="X22" s="132">
        <v>3</v>
      </c>
      <c r="Y22" s="133">
        <v>2728</v>
      </c>
      <c r="Z22" s="130" t="s">
        <v>124</v>
      </c>
      <c r="AA22" s="131">
        <v>134</v>
      </c>
      <c r="AB22" s="132">
        <v>121</v>
      </c>
      <c r="AC22" s="132">
        <v>125</v>
      </c>
      <c r="AD22" s="132">
        <v>52</v>
      </c>
      <c r="AE22" s="132">
        <v>0</v>
      </c>
      <c r="AF22" s="132">
        <v>0</v>
      </c>
      <c r="AG22" s="132">
        <v>0</v>
      </c>
      <c r="AH22" s="133">
        <v>0</v>
      </c>
      <c r="AI22" s="131">
        <v>38</v>
      </c>
      <c r="AJ22" s="132">
        <v>62</v>
      </c>
      <c r="AK22" s="132">
        <v>65</v>
      </c>
      <c r="AL22" s="132">
        <v>67</v>
      </c>
      <c r="AM22" s="132">
        <v>0</v>
      </c>
      <c r="AN22" s="132">
        <v>0</v>
      </c>
      <c r="AO22" s="132">
        <v>0</v>
      </c>
      <c r="AP22" s="133">
        <v>0</v>
      </c>
      <c r="AQ22" s="130" t="s">
        <v>124</v>
      </c>
      <c r="AR22" s="131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</v>
      </c>
      <c r="AY22" s="133">
        <v>0</v>
      </c>
      <c r="AZ22" s="131">
        <v>0</v>
      </c>
      <c r="BA22" s="132">
        <v>0</v>
      </c>
      <c r="BB22" s="132">
        <v>0</v>
      </c>
      <c r="BC22" s="132">
        <v>1</v>
      </c>
      <c r="BD22" s="132">
        <v>0</v>
      </c>
      <c r="BE22" s="132">
        <v>0</v>
      </c>
      <c r="BF22" s="132">
        <v>0</v>
      </c>
      <c r="BG22" s="133">
        <v>0</v>
      </c>
      <c r="BH22" s="130" t="s">
        <v>124</v>
      </c>
      <c r="BI22" s="131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3">
        <v>0</v>
      </c>
    </row>
    <row r="23" spans="1:68" s="145" customFormat="1" ht="45" customHeight="1">
      <c r="A23" s="124" t="s">
        <v>125</v>
      </c>
      <c r="B23" s="139">
        <v>262</v>
      </c>
      <c r="C23" s="125">
        <v>250</v>
      </c>
      <c r="D23" s="125">
        <v>237</v>
      </c>
      <c r="E23" s="125">
        <v>251</v>
      </c>
      <c r="F23" s="125">
        <v>0</v>
      </c>
      <c r="G23" s="125">
        <v>0</v>
      </c>
      <c r="H23" s="125">
        <v>0</v>
      </c>
      <c r="I23" s="126">
        <v>0</v>
      </c>
      <c r="J23" s="124" t="s">
        <v>125</v>
      </c>
      <c r="K23" s="139">
        <v>0</v>
      </c>
      <c r="L23" s="125">
        <v>0</v>
      </c>
      <c r="M23" s="125">
        <v>0</v>
      </c>
      <c r="N23" s="125">
        <v>254</v>
      </c>
      <c r="O23" s="125">
        <v>0</v>
      </c>
      <c r="P23" s="125">
        <v>0</v>
      </c>
      <c r="Q23" s="125">
        <v>0</v>
      </c>
      <c r="R23" s="126">
        <v>0</v>
      </c>
      <c r="S23" s="139">
        <v>172</v>
      </c>
      <c r="T23" s="125">
        <v>154</v>
      </c>
      <c r="U23" s="125">
        <v>0</v>
      </c>
      <c r="V23" s="159">
        <v>0</v>
      </c>
      <c r="W23" s="125">
        <v>4579</v>
      </c>
      <c r="X23" s="125">
        <v>21</v>
      </c>
      <c r="Y23" s="126">
        <v>4558</v>
      </c>
      <c r="Z23" s="124" t="s">
        <v>125</v>
      </c>
      <c r="AA23" s="139">
        <v>396</v>
      </c>
      <c r="AB23" s="125">
        <v>367</v>
      </c>
      <c r="AC23" s="125">
        <v>541</v>
      </c>
      <c r="AD23" s="125">
        <v>211</v>
      </c>
      <c r="AE23" s="125">
        <v>0</v>
      </c>
      <c r="AF23" s="125">
        <v>0</v>
      </c>
      <c r="AG23" s="125">
        <v>0</v>
      </c>
      <c r="AH23" s="126">
        <v>0</v>
      </c>
      <c r="AI23" s="139">
        <v>182</v>
      </c>
      <c r="AJ23" s="125">
        <v>262</v>
      </c>
      <c r="AK23" s="125">
        <v>267</v>
      </c>
      <c r="AL23" s="125">
        <v>244</v>
      </c>
      <c r="AM23" s="125">
        <v>0</v>
      </c>
      <c r="AN23" s="125">
        <v>0</v>
      </c>
      <c r="AO23" s="125">
        <v>0</v>
      </c>
      <c r="AP23" s="126">
        <v>0</v>
      </c>
      <c r="AQ23" s="124" t="s">
        <v>125</v>
      </c>
      <c r="AR23" s="139">
        <v>0</v>
      </c>
      <c r="AS23" s="125">
        <v>0</v>
      </c>
      <c r="AT23" s="125">
        <v>0</v>
      </c>
      <c r="AU23" s="125">
        <v>0</v>
      </c>
      <c r="AV23" s="125">
        <v>0</v>
      </c>
      <c r="AW23" s="125">
        <v>0</v>
      </c>
      <c r="AX23" s="125">
        <v>0</v>
      </c>
      <c r="AY23" s="126">
        <v>0</v>
      </c>
      <c r="AZ23" s="139">
        <v>0</v>
      </c>
      <c r="BA23" s="125">
        <v>0</v>
      </c>
      <c r="BB23" s="125">
        <v>0</v>
      </c>
      <c r="BC23" s="125">
        <v>1</v>
      </c>
      <c r="BD23" s="125">
        <v>0</v>
      </c>
      <c r="BE23" s="125">
        <v>0</v>
      </c>
      <c r="BF23" s="125">
        <v>0</v>
      </c>
      <c r="BG23" s="126">
        <v>0</v>
      </c>
      <c r="BH23" s="124" t="s">
        <v>125</v>
      </c>
      <c r="BI23" s="139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6">
        <v>0</v>
      </c>
    </row>
    <row r="24" spans="1:68" s="145" customFormat="1" ht="45" customHeight="1">
      <c r="A24" s="124" t="s">
        <v>126</v>
      </c>
      <c r="B24" s="139">
        <v>162</v>
      </c>
      <c r="C24" s="125">
        <v>161</v>
      </c>
      <c r="D24" s="125">
        <v>154</v>
      </c>
      <c r="E24" s="125">
        <v>164</v>
      </c>
      <c r="F24" s="125">
        <v>0</v>
      </c>
      <c r="G24" s="125">
        <v>0</v>
      </c>
      <c r="H24" s="125">
        <v>0</v>
      </c>
      <c r="I24" s="126">
        <v>0</v>
      </c>
      <c r="J24" s="124" t="s">
        <v>126</v>
      </c>
      <c r="K24" s="139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6">
        <v>174</v>
      </c>
      <c r="S24" s="139">
        <v>0</v>
      </c>
      <c r="T24" s="125">
        <v>0</v>
      </c>
      <c r="U24" s="125">
        <v>135</v>
      </c>
      <c r="V24" s="159">
        <v>141</v>
      </c>
      <c r="W24" s="125">
        <v>3004</v>
      </c>
      <c r="X24" s="125">
        <v>5</v>
      </c>
      <c r="Y24" s="126">
        <v>2999</v>
      </c>
      <c r="Z24" s="124" t="s">
        <v>126</v>
      </c>
      <c r="AA24" s="139">
        <v>0</v>
      </c>
      <c r="AB24" s="125">
        <v>0</v>
      </c>
      <c r="AC24" s="125">
        <v>0</v>
      </c>
      <c r="AD24" s="125">
        <v>0</v>
      </c>
      <c r="AE24" s="125">
        <v>277</v>
      </c>
      <c r="AF24" s="125">
        <v>283</v>
      </c>
      <c r="AG24" s="125">
        <v>373</v>
      </c>
      <c r="AH24" s="126">
        <v>134</v>
      </c>
      <c r="AI24" s="139">
        <v>136</v>
      </c>
      <c r="AJ24" s="125">
        <v>170</v>
      </c>
      <c r="AK24" s="125">
        <v>208</v>
      </c>
      <c r="AL24" s="125">
        <v>192</v>
      </c>
      <c r="AM24" s="125">
        <v>0</v>
      </c>
      <c r="AN24" s="125">
        <v>0</v>
      </c>
      <c r="AO24" s="125">
        <v>0</v>
      </c>
      <c r="AP24" s="126">
        <v>0</v>
      </c>
      <c r="AQ24" s="124" t="s">
        <v>126</v>
      </c>
      <c r="AR24" s="139">
        <v>0</v>
      </c>
      <c r="AS24" s="125">
        <v>0</v>
      </c>
      <c r="AT24" s="125">
        <v>0</v>
      </c>
      <c r="AU24" s="125">
        <v>2</v>
      </c>
      <c r="AV24" s="125">
        <v>0</v>
      </c>
      <c r="AW24" s="125">
        <v>0</v>
      </c>
      <c r="AX24" s="125">
        <v>0</v>
      </c>
      <c r="AY24" s="126">
        <v>0</v>
      </c>
      <c r="AZ24" s="139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6">
        <v>0</v>
      </c>
      <c r="BH24" s="124" t="s">
        <v>126</v>
      </c>
      <c r="BI24" s="139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6">
        <v>0</v>
      </c>
    </row>
    <row r="25" spans="1:68" s="145" customFormat="1" ht="45" customHeight="1">
      <c r="A25" s="130" t="s">
        <v>127</v>
      </c>
      <c r="B25" s="131">
        <v>113</v>
      </c>
      <c r="C25" s="132">
        <v>115</v>
      </c>
      <c r="D25" s="132">
        <v>123</v>
      </c>
      <c r="E25" s="132">
        <v>107</v>
      </c>
      <c r="F25" s="132">
        <v>0</v>
      </c>
      <c r="G25" s="132">
        <v>0</v>
      </c>
      <c r="H25" s="132">
        <v>0</v>
      </c>
      <c r="I25" s="133">
        <v>0</v>
      </c>
      <c r="J25" s="130" t="s">
        <v>127</v>
      </c>
      <c r="K25" s="131">
        <v>0</v>
      </c>
      <c r="L25" s="132">
        <v>0</v>
      </c>
      <c r="M25" s="132">
        <v>0</v>
      </c>
      <c r="N25" s="132">
        <v>134</v>
      </c>
      <c r="O25" s="132">
        <v>0</v>
      </c>
      <c r="P25" s="132">
        <v>0</v>
      </c>
      <c r="Q25" s="132">
        <v>0</v>
      </c>
      <c r="R25" s="133">
        <v>0</v>
      </c>
      <c r="S25" s="131">
        <v>0</v>
      </c>
      <c r="T25" s="132">
        <v>0</v>
      </c>
      <c r="U25" s="132">
        <v>106</v>
      </c>
      <c r="V25" s="160">
        <v>104</v>
      </c>
      <c r="W25" s="132">
        <v>4178</v>
      </c>
      <c r="X25" s="132">
        <v>2</v>
      </c>
      <c r="Y25" s="133">
        <v>4176</v>
      </c>
      <c r="Z25" s="130" t="s">
        <v>127</v>
      </c>
      <c r="AA25" s="131">
        <v>324</v>
      </c>
      <c r="AB25" s="132">
        <v>319</v>
      </c>
      <c r="AC25" s="132">
        <v>328</v>
      </c>
      <c r="AD25" s="132">
        <v>130</v>
      </c>
      <c r="AE25" s="132">
        <v>0</v>
      </c>
      <c r="AF25" s="132">
        <v>0</v>
      </c>
      <c r="AG25" s="132">
        <v>0</v>
      </c>
      <c r="AH25" s="133">
        <v>0</v>
      </c>
      <c r="AI25" s="131">
        <v>116</v>
      </c>
      <c r="AJ25" s="132">
        <v>112</v>
      </c>
      <c r="AK25" s="132">
        <v>173</v>
      </c>
      <c r="AL25" s="132">
        <v>182</v>
      </c>
      <c r="AM25" s="132">
        <v>0</v>
      </c>
      <c r="AN25" s="132">
        <v>0</v>
      </c>
      <c r="AO25" s="132">
        <v>0</v>
      </c>
      <c r="AP25" s="133">
        <v>0</v>
      </c>
      <c r="AQ25" s="130" t="s">
        <v>127</v>
      </c>
      <c r="AR25" s="131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3">
        <v>0</v>
      </c>
      <c r="AZ25" s="131">
        <v>0</v>
      </c>
      <c r="BA25" s="132">
        <v>0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3">
        <v>0</v>
      </c>
      <c r="BH25" s="130" t="s">
        <v>127</v>
      </c>
      <c r="BI25" s="131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3">
        <v>0</v>
      </c>
    </row>
    <row r="26" spans="1:68" s="145" customFormat="1" ht="45" customHeight="1">
      <c r="A26" s="130" t="s">
        <v>128</v>
      </c>
      <c r="B26" s="131">
        <v>59</v>
      </c>
      <c r="C26" s="132">
        <v>61</v>
      </c>
      <c r="D26" s="132">
        <v>63</v>
      </c>
      <c r="E26" s="132">
        <v>64</v>
      </c>
      <c r="F26" s="132">
        <v>0</v>
      </c>
      <c r="G26" s="132">
        <v>0</v>
      </c>
      <c r="H26" s="132">
        <v>0</v>
      </c>
      <c r="I26" s="133">
        <v>0</v>
      </c>
      <c r="J26" s="130" t="s">
        <v>128</v>
      </c>
      <c r="K26" s="131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3">
        <v>67</v>
      </c>
      <c r="S26" s="131">
        <v>0</v>
      </c>
      <c r="T26" s="132">
        <v>0</v>
      </c>
      <c r="U26" s="132">
        <v>51</v>
      </c>
      <c r="V26" s="160">
        <v>48</v>
      </c>
      <c r="W26" s="132">
        <v>2956</v>
      </c>
      <c r="X26" s="132">
        <v>7</v>
      </c>
      <c r="Y26" s="133">
        <v>2949</v>
      </c>
      <c r="Z26" s="130" t="s">
        <v>128</v>
      </c>
      <c r="AA26" s="131">
        <v>155</v>
      </c>
      <c r="AB26" s="132">
        <v>144</v>
      </c>
      <c r="AC26" s="132">
        <v>129</v>
      </c>
      <c r="AD26" s="132">
        <v>0</v>
      </c>
      <c r="AE26" s="132">
        <v>0</v>
      </c>
      <c r="AF26" s="132">
        <v>0</v>
      </c>
      <c r="AG26" s="132">
        <v>0</v>
      </c>
      <c r="AH26" s="133">
        <v>12</v>
      </c>
      <c r="AI26" s="131">
        <v>60</v>
      </c>
      <c r="AJ26" s="132">
        <v>52</v>
      </c>
      <c r="AK26" s="132">
        <v>75</v>
      </c>
      <c r="AL26" s="132">
        <v>123</v>
      </c>
      <c r="AM26" s="132">
        <v>0</v>
      </c>
      <c r="AN26" s="132">
        <v>0</v>
      </c>
      <c r="AO26" s="132">
        <v>0</v>
      </c>
      <c r="AP26" s="133">
        <v>0</v>
      </c>
      <c r="AQ26" s="130" t="s">
        <v>128</v>
      </c>
      <c r="AR26" s="131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2">
        <v>0</v>
      </c>
      <c r="AY26" s="133">
        <v>0</v>
      </c>
      <c r="AZ26" s="131">
        <v>0</v>
      </c>
      <c r="BA26" s="132">
        <v>0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3">
        <v>0</v>
      </c>
      <c r="BH26" s="130" t="s">
        <v>128</v>
      </c>
      <c r="BI26" s="131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3">
        <v>0</v>
      </c>
    </row>
    <row r="27" spans="1:68" s="145" customFormat="1" ht="45" customHeight="1">
      <c r="A27" s="124" t="s">
        <v>129</v>
      </c>
      <c r="B27" s="139">
        <v>20</v>
      </c>
      <c r="C27" s="125">
        <v>21</v>
      </c>
      <c r="D27" s="125">
        <v>20</v>
      </c>
      <c r="E27" s="125">
        <v>18</v>
      </c>
      <c r="F27" s="125">
        <v>0</v>
      </c>
      <c r="G27" s="125">
        <v>0</v>
      </c>
      <c r="H27" s="125">
        <v>0</v>
      </c>
      <c r="I27" s="126">
        <v>0</v>
      </c>
      <c r="J27" s="124" t="s">
        <v>129</v>
      </c>
      <c r="K27" s="139">
        <v>0</v>
      </c>
      <c r="L27" s="125">
        <v>0</v>
      </c>
      <c r="M27" s="125">
        <v>0</v>
      </c>
      <c r="N27" s="125">
        <v>25</v>
      </c>
      <c r="O27" s="125">
        <v>0</v>
      </c>
      <c r="P27" s="125">
        <v>0</v>
      </c>
      <c r="Q27" s="125">
        <v>0</v>
      </c>
      <c r="R27" s="126">
        <v>0</v>
      </c>
      <c r="S27" s="139">
        <v>0</v>
      </c>
      <c r="T27" s="125">
        <v>0</v>
      </c>
      <c r="U27" s="125">
        <v>19</v>
      </c>
      <c r="V27" s="159">
        <v>27</v>
      </c>
      <c r="W27" s="125">
        <v>1015</v>
      </c>
      <c r="X27" s="125">
        <v>3</v>
      </c>
      <c r="Y27" s="126">
        <v>1012</v>
      </c>
      <c r="Z27" s="124" t="s">
        <v>129</v>
      </c>
      <c r="AA27" s="139">
        <v>61</v>
      </c>
      <c r="AB27" s="125">
        <v>56</v>
      </c>
      <c r="AC27" s="125">
        <v>34</v>
      </c>
      <c r="AD27" s="125">
        <v>2</v>
      </c>
      <c r="AE27" s="125">
        <v>0</v>
      </c>
      <c r="AF27" s="125">
        <v>0</v>
      </c>
      <c r="AG27" s="125">
        <v>0</v>
      </c>
      <c r="AH27" s="126">
        <v>0</v>
      </c>
      <c r="AI27" s="139">
        <v>22</v>
      </c>
      <c r="AJ27" s="125">
        <v>34</v>
      </c>
      <c r="AK27" s="125">
        <v>37</v>
      </c>
      <c r="AL27" s="125">
        <v>27</v>
      </c>
      <c r="AM27" s="125">
        <v>0</v>
      </c>
      <c r="AN27" s="125">
        <v>0</v>
      </c>
      <c r="AO27" s="125">
        <v>0</v>
      </c>
      <c r="AP27" s="126">
        <v>0</v>
      </c>
      <c r="AQ27" s="124" t="s">
        <v>129</v>
      </c>
      <c r="AR27" s="139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6">
        <v>0</v>
      </c>
      <c r="AZ27" s="139">
        <v>0</v>
      </c>
      <c r="BA27" s="125">
        <v>0</v>
      </c>
      <c r="BB27" s="125">
        <v>0</v>
      </c>
      <c r="BC27" s="125">
        <v>1</v>
      </c>
      <c r="BD27" s="125">
        <v>0</v>
      </c>
      <c r="BE27" s="125">
        <v>0</v>
      </c>
      <c r="BF27" s="125">
        <v>0</v>
      </c>
      <c r="BG27" s="126">
        <v>0</v>
      </c>
      <c r="BH27" s="124" t="s">
        <v>129</v>
      </c>
      <c r="BI27" s="139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6">
        <v>0</v>
      </c>
    </row>
    <row r="28" spans="1:68" s="145" customFormat="1" ht="45" customHeight="1">
      <c r="A28" s="124" t="s">
        <v>130</v>
      </c>
      <c r="B28" s="139">
        <v>69</v>
      </c>
      <c r="C28" s="125">
        <v>59</v>
      </c>
      <c r="D28" s="125">
        <v>63</v>
      </c>
      <c r="E28" s="125">
        <v>48</v>
      </c>
      <c r="F28" s="125">
        <v>0</v>
      </c>
      <c r="G28" s="125">
        <v>0</v>
      </c>
      <c r="H28" s="125">
        <v>0</v>
      </c>
      <c r="I28" s="126">
        <v>0</v>
      </c>
      <c r="J28" s="124" t="s">
        <v>130</v>
      </c>
      <c r="K28" s="139">
        <v>0</v>
      </c>
      <c r="L28" s="125">
        <v>0</v>
      </c>
      <c r="M28" s="125">
        <v>0</v>
      </c>
      <c r="N28" s="125">
        <v>70</v>
      </c>
      <c r="O28" s="125">
        <v>0</v>
      </c>
      <c r="P28" s="125">
        <v>0</v>
      </c>
      <c r="Q28" s="125">
        <v>0</v>
      </c>
      <c r="R28" s="126">
        <v>0</v>
      </c>
      <c r="S28" s="139">
        <v>0</v>
      </c>
      <c r="T28" s="125">
        <v>0</v>
      </c>
      <c r="U28" s="125">
        <v>50</v>
      </c>
      <c r="V28" s="159">
        <v>63</v>
      </c>
      <c r="W28" s="125">
        <v>2926</v>
      </c>
      <c r="X28" s="125">
        <v>4</v>
      </c>
      <c r="Y28" s="126">
        <v>2922</v>
      </c>
      <c r="Z28" s="124" t="s">
        <v>130</v>
      </c>
      <c r="AA28" s="139">
        <v>172</v>
      </c>
      <c r="AB28" s="125">
        <v>157</v>
      </c>
      <c r="AC28" s="125">
        <v>126</v>
      </c>
      <c r="AD28" s="125">
        <v>12</v>
      </c>
      <c r="AE28" s="125">
        <v>0</v>
      </c>
      <c r="AF28" s="125">
        <v>0</v>
      </c>
      <c r="AG28" s="125">
        <v>0</v>
      </c>
      <c r="AH28" s="126">
        <v>0</v>
      </c>
      <c r="AI28" s="139">
        <v>51</v>
      </c>
      <c r="AJ28" s="125">
        <v>70</v>
      </c>
      <c r="AK28" s="125">
        <v>98</v>
      </c>
      <c r="AL28" s="125">
        <v>101</v>
      </c>
      <c r="AM28" s="125">
        <v>0</v>
      </c>
      <c r="AN28" s="125">
        <v>0</v>
      </c>
      <c r="AO28" s="125">
        <v>0</v>
      </c>
      <c r="AP28" s="126">
        <v>0</v>
      </c>
      <c r="AQ28" s="124" t="s">
        <v>130</v>
      </c>
      <c r="AR28" s="139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5">
        <v>0</v>
      </c>
      <c r="AY28" s="126">
        <v>0</v>
      </c>
      <c r="AZ28" s="139">
        <v>0</v>
      </c>
      <c r="BA28" s="125">
        <v>0</v>
      </c>
      <c r="BB28" s="125">
        <v>0</v>
      </c>
      <c r="BC28" s="125">
        <v>2</v>
      </c>
      <c r="BD28" s="125">
        <v>0</v>
      </c>
      <c r="BE28" s="125">
        <v>0</v>
      </c>
      <c r="BF28" s="125">
        <v>0</v>
      </c>
      <c r="BG28" s="126">
        <v>0</v>
      </c>
      <c r="BH28" s="124" t="s">
        <v>130</v>
      </c>
      <c r="BI28" s="139">
        <v>0</v>
      </c>
      <c r="BJ28" s="125">
        <v>0</v>
      </c>
      <c r="BK28" s="125">
        <v>0</v>
      </c>
      <c r="BL28" s="125">
        <v>0</v>
      </c>
      <c r="BM28" s="125">
        <v>0</v>
      </c>
      <c r="BN28" s="125">
        <v>0</v>
      </c>
      <c r="BO28" s="125">
        <v>0</v>
      </c>
      <c r="BP28" s="126">
        <v>0</v>
      </c>
    </row>
    <row r="29" spans="1:68" s="145" customFormat="1" ht="45" customHeight="1" thickBot="1">
      <c r="A29" s="134" t="s">
        <v>131</v>
      </c>
      <c r="B29" s="135">
        <v>124</v>
      </c>
      <c r="C29" s="136">
        <v>125</v>
      </c>
      <c r="D29" s="136">
        <v>125</v>
      </c>
      <c r="E29" s="136">
        <v>109</v>
      </c>
      <c r="F29" s="136">
        <v>0</v>
      </c>
      <c r="G29" s="136">
        <v>0</v>
      </c>
      <c r="H29" s="136">
        <v>0</v>
      </c>
      <c r="I29" s="137">
        <v>0</v>
      </c>
      <c r="J29" s="134" t="s">
        <v>131</v>
      </c>
      <c r="K29" s="135">
        <v>0</v>
      </c>
      <c r="L29" s="136">
        <v>0</v>
      </c>
      <c r="M29" s="136">
        <v>0</v>
      </c>
      <c r="N29" s="136">
        <v>179</v>
      </c>
      <c r="O29" s="136">
        <v>0</v>
      </c>
      <c r="P29" s="136">
        <v>0</v>
      </c>
      <c r="Q29" s="136">
        <v>0</v>
      </c>
      <c r="R29" s="137">
        <v>0</v>
      </c>
      <c r="S29" s="135">
        <v>0</v>
      </c>
      <c r="T29" s="136">
        <v>0</v>
      </c>
      <c r="U29" s="136">
        <v>102</v>
      </c>
      <c r="V29" s="161">
        <v>117</v>
      </c>
      <c r="W29" s="136">
        <v>4983</v>
      </c>
      <c r="X29" s="136">
        <v>16</v>
      </c>
      <c r="Y29" s="137">
        <v>4967</v>
      </c>
      <c r="Z29" s="134" t="s">
        <v>131</v>
      </c>
      <c r="AA29" s="135">
        <v>297</v>
      </c>
      <c r="AB29" s="136">
        <v>307</v>
      </c>
      <c r="AC29" s="136">
        <v>332</v>
      </c>
      <c r="AD29" s="136">
        <v>132</v>
      </c>
      <c r="AE29" s="136">
        <v>0</v>
      </c>
      <c r="AF29" s="136">
        <v>0</v>
      </c>
      <c r="AG29" s="136">
        <v>0</v>
      </c>
      <c r="AH29" s="137">
        <v>0</v>
      </c>
      <c r="AI29" s="135">
        <v>109</v>
      </c>
      <c r="AJ29" s="136">
        <v>147</v>
      </c>
      <c r="AK29" s="136">
        <v>223</v>
      </c>
      <c r="AL29" s="136">
        <v>211</v>
      </c>
      <c r="AM29" s="136">
        <v>0</v>
      </c>
      <c r="AN29" s="136">
        <v>0</v>
      </c>
      <c r="AO29" s="136">
        <v>0</v>
      </c>
      <c r="AP29" s="137">
        <v>0</v>
      </c>
      <c r="AQ29" s="134" t="s">
        <v>131</v>
      </c>
      <c r="AR29" s="135">
        <v>0</v>
      </c>
      <c r="AS29" s="136">
        <v>0</v>
      </c>
      <c r="AT29" s="136">
        <v>0</v>
      </c>
      <c r="AU29" s="136">
        <v>1</v>
      </c>
      <c r="AV29" s="136">
        <v>0</v>
      </c>
      <c r="AW29" s="136">
        <v>0</v>
      </c>
      <c r="AX29" s="136">
        <v>0</v>
      </c>
      <c r="AY29" s="137">
        <v>0</v>
      </c>
      <c r="AZ29" s="135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7">
        <v>0</v>
      </c>
      <c r="BH29" s="134" t="s">
        <v>131</v>
      </c>
      <c r="BI29" s="135">
        <v>0</v>
      </c>
      <c r="BJ29" s="136">
        <v>0</v>
      </c>
      <c r="BK29" s="136">
        <v>0</v>
      </c>
      <c r="BL29" s="136">
        <v>0</v>
      </c>
      <c r="BM29" s="136">
        <v>0</v>
      </c>
      <c r="BN29" s="136">
        <v>0</v>
      </c>
      <c r="BO29" s="136">
        <v>0</v>
      </c>
      <c r="BP29" s="137">
        <v>0</v>
      </c>
    </row>
    <row r="30" spans="1:68" s="145" customFormat="1" ht="45" customHeight="1" thickTop="1">
      <c r="A30" s="124" t="s">
        <v>132</v>
      </c>
      <c r="B30" s="139">
        <f>B18</f>
        <v>785</v>
      </c>
      <c r="C30" s="125">
        <f>C18</f>
        <v>774</v>
      </c>
      <c r="D30" s="125">
        <f>D18</f>
        <v>763</v>
      </c>
      <c r="E30" s="125">
        <f aca="true" t="shared" si="21" ref="E30:R30">E18</f>
        <v>763</v>
      </c>
      <c r="F30" s="125">
        <f t="shared" si="21"/>
        <v>0</v>
      </c>
      <c r="G30" s="125">
        <f t="shared" si="21"/>
        <v>0</v>
      </c>
      <c r="H30" s="125">
        <f t="shared" si="21"/>
        <v>0</v>
      </c>
      <c r="I30" s="126">
        <f t="shared" si="21"/>
        <v>0</v>
      </c>
      <c r="J30" s="124" t="s">
        <v>132</v>
      </c>
      <c r="K30" s="139">
        <f t="shared" si="21"/>
        <v>0</v>
      </c>
      <c r="L30" s="125">
        <f aca="true" t="shared" si="22" ref="L30:Q30">L18</f>
        <v>0</v>
      </c>
      <c r="M30" s="125">
        <f t="shared" si="22"/>
        <v>0</v>
      </c>
      <c r="N30" s="125">
        <f t="shared" si="22"/>
        <v>655</v>
      </c>
      <c r="O30" s="125">
        <f t="shared" si="22"/>
        <v>0</v>
      </c>
      <c r="P30" s="125">
        <f t="shared" si="22"/>
        <v>0</v>
      </c>
      <c r="Q30" s="125">
        <f t="shared" si="22"/>
        <v>0</v>
      </c>
      <c r="R30" s="126">
        <f t="shared" si="21"/>
        <v>0</v>
      </c>
      <c r="S30" s="139">
        <f aca="true" t="shared" si="23" ref="S30:Y30">S18</f>
        <v>0</v>
      </c>
      <c r="T30" s="125">
        <f t="shared" si="23"/>
        <v>0</v>
      </c>
      <c r="U30" s="125">
        <f t="shared" si="23"/>
        <v>680</v>
      </c>
      <c r="V30" s="125">
        <f t="shared" si="23"/>
        <v>673</v>
      </c>
      <c r="W30" s="125">
        <f t="shared" si="23"/>
        <v>12416</v>
      </c>
      <c r="X30" s="125">
        <f t="shared" si="23"/>
        <v>34</v>
      </c>
      <c r="Y30" s="126">
        <f t="shared" si="23"/>
        <v>12382</v>
      </c>
      <c r="Z30" s="124" t="s">
        <v>132</v>
      </c>
      <c r="AA30" s="139">
        <f>AA18</f>
        <v>1039</v>
      </c>
      <c r="AB30" s="125">
        <f aca="true" t="shared" si="24" ref="AB30:AG30">AB18</f>
        <v>962</v>
      </c>
      <c r="AC30" s="125">
        <f t="shared" si="24"/>
        <v>779</v>
      </c>
      <c r="AD30" s="125">
        <f t="shared" si="24"/>
        <v>871</v>
      </c>
      <c r="AE30" s="125">
        <f t="shared" si="24"/>
        <v>0</v>
      </c>
      <c r="AF30" s="125">
        <f t="shared" si="24"/>
        <v>0</v>
      </c>
      <c r="AG30" s="125">
        <f t="shared" si="24"/>
        <v>0</v>
      </c>
      <c r="AH30" s="126">
        <f>AH18</f>
        <v>0</v>
      </c>
      <c r="AI30" s="139">
        <f aca="true" t="shared" si="25" ref="AI30:AP30">AI18</f>
        <v>786</v>
      </c>
      <c r="AJ30" s="125">
        <f t="shared" si="25"/>
        <v>746</v>
      </c>
      <c r="AK30" s="125">
        <f t="shared" si="25"/>
        <v>807</v>
      </c>
      <c r="AL30" s="125">
        <f t="shared" si="25"/>
        <v>801</v>
      </c>
      <c r="AM30" s="125">
        <f t="shared" si="25"/>
        <v>0</v>
      </c>
      <c r="AN30" s="125">
        <f t="shared" si="25"/>
        <v>0</v>
      </c>
      <c r="AO30" s="125">
        <f t="shared" si="25"/>
        <v>0</v>
      </c>
      <c r="AP30" s="126">
        <f t="shared" si="25"/>
        <v>0</v>
      </c>
      <c r="AQ30" s="124" t="s">
        <v>132</v>
      </c>
      <c r="AR30" s="139">
        <f aca="true" t="shared" si="26" ref="AR30:BC30">AR18</f>
        <v>0</v>
      </c>
      <c r="AS30" s="125">
        <f t="shared" si="26"/>
        <v>0</v>
      </c>
      <c r="AT30" s="125">
        <f t="shared" si="26"/>
        <v>0</v>
      </c>
      <c r="AU30" s="125">
        <f t="shared" si="26"/>
        <v>1</v>
      </c>
      <c r="AV30" s="125">
        <f t="shared" si="26"/>
        <v>0</v>
      </c>
      <c r="AW30" s="125">
        <f t="shared" si="26"/>
        <v>0</v>
      </c>
      <c r="AX30" s="125">
        <f t="shared" si="26"/>
        <v>0</v>
      </c>
      <c r="AY30" s="126">
        <f t="shared" si="26"/>
        <v>0</v>
      </c>
      <c r="AZ30" s="139">
        <f t="shared" si="26"/>
        <v>0</v>
      </c>
      <c r="BA30" s="125">
        <f t="shared" si="26"/>
        <v>0</v>
      </c>
      <c r="BB30" s="125">
        <f t="shared" si="26"/>
        <v>0</v>
      </c>
      <c r="BC30" s="125">
        <f t="shared" si="26"/>
        <v>1</v>
      </c>
      <c r="BD30" s="125">
        <f aca="true" t="shared" si="27" ref="BD30:BP30">BD18</f>
        <v>0</v>
      </c>
      <c r="BE30" s="125">
        <f t="shared" si="27"/>
        <v>0</v>
      </c>
      <c r="BF30" s="125">
        <f t="shared" si="27"/>
        <v>0</v>
      </c>
      <c r="BG30" s="126">
        <f t="shared" si="27"/>
        <v>0</v>
      </c>
      <c r="BH30" s="124" t="s">
        <v>132</v>
      </c>
      <c r="BI30" s="139">
        <f t="shared" si="27"/>
        <v>0</v>
      </c>
      <c r="BJ30" s="125">
        <f t="shared" si="27"/>
        <v>0</v>
      </c>
      <c r="BK30" s="125">
        <f t="shared" si="27"/>
        <v>0</v>
      </c>
      <c r="BL30" s="125">
        <f t="shared" si="27"/>
        <v>0</v>
      </c>
      <c r="BM30" s="125">
        <f t="shared" si="27"/>
        <v>0</v>
      </c>
      <c r="BN30" s="125">
        <f t="shared" si="27"/>
        <v>0</v>
      </c>
      <c r="BO30" s="125">
        <f t="shared" si="27"/>
        <v>0</v>
      </c>
      <c r="BP30" s="126">
        <f t="shared" si="27"/>
        <v>0</v>
      </c>
    </row>
    <row r="31" spans="1:68" s="145" customFormat="1" ht="45" customHeight="1">
      <c r="A31" s="124" t="s">
        <v>133</v>
      </c>
      <c r="B31" s="139">
        <f>B14+B15</f>
        <v>2165</v>
      </c>
      <c r="C31" s="125">
        <f>C14+C15</f>
        <v>2122</v>
      </c>
      <c r="D31" s="125">
        <f>D14+D15</f>
        <v>2098</v>
      </c>
      <c r="E31" s="125">
        <f aca="true" t="shared" si="28" ref="E31:R31">E14+E15</f>
        <v>2029</v>
      </c>
      <c r="F31" s="125">
        <f t="shared" si="28"/>
        <v>0</v>
      </c>
      <c r="G31" s="125">
        <f t="shared" si="28"/>
        <v>0</v>
      </c>
      <c r="H31" s="125">
        <f t="shared" si="28"/>
        <v>0</v>
      </c>
      <c r="I31" s="126">
        <f t="shared" si="28"/>
        <v>0</v>
      </c>
      <c r="J31" s="124" t="s">
        <v>133</v>
      </c>
      <c r="K31" s="139">
        <f t="shared" si="28"/>
        <v>0</v>
      </c>
      <c r="L31" s="125">
        <f aca="true" t="shared" si="29" ref="L31:Q31">L14+L15</f>
        <v>0</v>
      </c>
      <c r="M31" s="125">
        <f t="shared" si="29"/>
        <v>0</v>
      </c>
      <c r="N31" s="125">
        <f t="shared" si="29"/>
        <v>1542</v>
      </c>
      <c r="O31" s="125">
        <f t="shared" si="29"/>
        <v>0</v>
      </c>
      <c r="P31" s="125">
        <f t="shared" si="29"/>
        <v>0</v>
      </c>
      <c r="Q31" s="125">
        <f t="shared" si="29"/>
        <v>0</v>
      </c>
      <c r="R31" s="126">
        <f t="shared" si="28"/>
        <v>0</v>
      </c>
      <c r="S31" s="139">
        <f aca="true" t="shared" si="30" ref="S31:Y31">S14+S15</f>
        <v>1858</v>
      </c>
      <c r="T31" s="125">
        <f t="shared" si="30"/>
        <v>1907</v>
      </c>
      <c r="U31" s="125">
        <f t="shared" si="30"/>
        <v>0</v>
      </c>
      <c r="V31" s="125">
        <f t="shared" si="30"/>
        <v>0</v>
      </c>
      <c r="W31" s="125">
        <f t="shared" si="30"/>
        <v>36876</v>
      </c>
      <c r="X31" s="125">
        <f t="shared" si="30"/>
        <v>103</v>
      </c>
      <c r="Y31" s="126">
        <f t="shared" si="30"/>
        <v>36773</v>
      </c>
      <c r="Z31" s="124" t="s">
        <v>133</v>
      </c>
      <c r="AA31" s="139">
        <f>AA14+AA15</f>
        <v>3213</v>
      </c>
      <c r="AB31" s="125">
        <f aca="true" t="shared" si="31" ref="AB31:AG31">AB14+AB15</f>
        <v>3203</v>
      </c>
      <c r="AC31" s="125">
        <f t="shared" si="31"/>
        <v>3586</v>
      </c>
      <c r="AD31" s="125">
        <f t="shared" si="31"/>
        <v>1223</v>
      </c>
      <c r="AE31" s="125">
        <f t="shared" si="31"/>
        <v>0</v>
      </c>
      <c r="AF31" s="125">
        <f t="shared" si="31"/>
        <v>0</v>
      </c>
      <c r="AG31" s="125">
        <f t="shared" si="31"/>
        <v>0</v>
      </c>
      <c r="AH31" s="126">
        <f>AH14+AH15</f>
        <v>0</v>
      </c>
      <c r="AI31" s="139">
        <f aca="true" t="shared" si="32" ref="AI31:AP31">AI14+AI15</f>
        <v>1857</v>
      </c>
      <c r="AJ31" s="125">
        <f t="shared" si="32"/>
        <v>1863</v>
      </c>
      <c r="AK31" s="125">
        <f t="shared" si="32"/>
        <v>2098</v>
      </c>
      <c r="AL31" s="125">
        <f t="shared" si="32"/>
        <v>2002</v>
      </c>
      <c r="AM31" s="125">
        <f t="shared" si="32"/>
        <v>0</v>
      </c>
      <c r="AN31" s="125">
        <f t="shared" si="32"/>
        <v>0</v>
      </c>
      <c r="AO31" s="125">
        <f t="shared" si="32"/>
        <v>0</v>
      </c>
      <c r="AP31" s="126">
        <f t="shared" si="32"/>
        <v>0</v>
      </c>
      <c r="AQ31" s="124" t="s">
        <v>133</v>
      </c>
      <c r="AR31" s="139">
        <f aca="true" t="shared" si="33" ref="AR31:BC31">AR14+AR15</f>
        <v>0</v>
      </c>
      <c r="AS31" s="125">
        <f t="shared" si="33"/>
        <v>0</v>
      </c>
      <c r="AT31" s="125">
        <f t="shared" si="33"/>
        <v>1</v>
      </c>
      <c r="AU31" s="125">
        <f t="shared" si="33"/>
        <v>3</v>
      </c>
      <c r="AV31" s="125">
        <f t="shared" si="33"/>
        <v>0</v>
      </c>
      <c r="AW31" s="125">
        <f t="shared" si="33"/>
        <v>0</v>
      </c>
      <c r="AX31" s="125">
        <f t="shared" si="33"/>
        <v>0</v>
      </c>
      <c r="AY31" s="126">
        <f t="shared" si="33"/>
        <v>0</v>
      </c>
      <c r="AZ31" s="139">
        <f t="shared" si="33"/>
        <v>0</v>
      </c>
      <c r="BA31" s="125">
        <f t="shared" si="33"/>
        <v>0</v>
      </c>
      <c r="BB31" s="125">
        <f t="shared" si="33"/>
        <v>0</v>
      </c>
      <c r="BC31" s="125">
        <f t="shared" si="33"/>
        <v>0</v>
      </c>
      <c r="BD31" s="125">
        <f aca="true" t="shared" si="34" ref="BD31:BP31">BD14+BD15</f>
        <v>0</v>
      </c>
      <c r="BE31" s="125">
        <f t="shared" si="34"/>
        <v>0</v>
      </c>
      <c r="BF31" s="125">
        <f t="shared" si="34"/>
        <v>0</v>
      </c>
      <c r="BG31" s="126">
        <f t="shared" si="34"/>
        <v>0</v>
      </c>
      <c r="BH31" s="124" t="s">
        <v>133</v>
      </c>
      <c r="BI31" s="139">
        <f t="shared" si="34"/>
        <v>0</v>
      </c>
      <c r="BJ31" s="125">
        <f t="shared" si="34"/>
        <v>0</v>
      </c>
      <c r="BK31" s="125">
        <f t="shared" si="34"/>
        <v>0</v>
      </c>
      <c r="BL31" s="125">
        <f t="shared" si="34"/>
        <v>0</v>
      </c>
      <c r="BM31" s="125">
        <f t="shared" si="34"/>
        <v>0</v>
      </c>
      <c r="BN31" s="125">
        <f t="shared" si="34"/>
        <v>0</v>
      </c>
      <c r="BO31" s="125">
        <f t="shared" si="34"/>
        <v>0</v>
      </c>
      <c r="BP31" s="126">
        <f t="shared" si="34"/>
        <v>0</v>
      </c>
    </row>
    <row r="32" spans="1:68" s="145" customFormat="1" ht="45" customHeight="1">
      <c r="A32" s="124" t="s">
        <v>101</v>
      </c>
      <c r="B32" s="139">
        <f>B11+B21</f>
        <v>1327</v>
      </c>
      <c r="C32" s="125">
        <f>C11+C21</f>
        <v>1341</v>
      </c>
      <c r="D32" s="125">
        <f>D11+D21</f>
        <v>1316</v>
      </c>
      <c r="E32" s="125">
        <f aca="true" t="shared" si="35" ref="E32:R32">E11+E21</f>
        <v>1251</v>
      </c>
      <c r="F32" s="125">
        <f t="shared" si="35"/>
        <v>0</v>
      </c>
      <c r="G32" s="125">
        <f t="shared" si="35"/>
        <v>0</v>
      </c>
      <c r="H32" s="125">
        <f t="shared" si="35"/>
        <v>0</v>
      </c>
      <c r="I32" s="126">
        <f t="shared" si="35"/>
        <v>0</v>
      </c>
      <c r="J32" s="124" t="s">
        <v>101</v>
      </c>
      <c r="K32" s="139">
        <f t="shared" si="35"/>
        <v>0</v>
      </c>
      <c r="L32" s="125">
        <f aca="true" t="shared" si="36" ref="L32:Q32">L11+L21</f>
        <v>0</v>
      </c>
      <c r="M32" s="125">
        <f t="shared" si="36"/>
        <v>0</v>
      </c>
      <c r="N32" s="125">
        <f t="shared" si="36"/>
        <v>1288</v>
      </c>
      <c r="O32" s="125">
        <f t="shared" si="36"/>
        <v>0</v>
      </c>
      <c r="P32" s="125">
        <f t="shared" si="36"/>
        <v>0</v>
      </c>
      <c r="Q32" s="125">
        <f t="shared" si="36"/>
        <v>0</v>
      </c>
      <c r="R32" s="126">
        <f t="shared" si="35"/>
        <v>0</v>
      </c>
      <c r="S32" s="139">
        <f aca="true" t="shared" si="37" ref="S32:Y32">S11+S21</f>
        <v>0</v>
      </c>
      <c r="T32" s="125">
        <f t="shared" si="37"/>
        <v>0</v>
      </c>
      <c r="U32" s="125">
        <f t="shared" si="37"/>
        <v>1167</v>
      </c>
      <c r="V32" s="125">
        <f t="shared" si="37"/>
        <v>1133</v>
      </c>
      <c r="W32" s="125">
        <f t="shared" si="37"/>
        <v>33571</v>
      </c>
      <c r="X32" s="125">
        <f t="shared" si="37"/>
        <v>133</v>
      </c>
      <c r="Y32" s="126">
        <f t="shared" si="37"/>
        <v>33438</v>
      </c>
      <c r="Z32" s="124" t="s">
        <v>101</v>
      </c>
      <c r="AA32" s="139">
        <f>AA11+AA21</f>
        <v>1905</v>
      </c>
      <c r="AB32" s="125">
        <f aca="true" t="shared" si="38" ref="AB32:AG32">AB11+AB21</f>
        <v>1951</v>
      </c>
      <c r="AC32" s="125">
        <f t="shared" si="38"/>
        <v>1975</v>
      </c>
      <c r="AD32" s="125">
        <f t="shared" si="38"/>
        <v>524</v>
      </c>
      <c r="AE32" s="125">
        <f t="shared" si="38"/>
        <v>0</v>
      </c>
      <c r="AF32" s="125">
        <f t="shared" si="38"/>
        <v>0</v>
      </c>
      <c r="AG32" s="125">
        <f t="shared" si="38"/>
        <v>0</v>
      </c>
      <c r="AH32" s="126">
        <f>AH11+AH21</f>
        <v>0</v>
      </c>
      <c r="AI32" s="139">
        <f aca="true" t="shared" si="39" ref="AI32:AP32">AI11+AI21</f>
        <v>1175</v>
      </c>
      <c r="AJ32" s="125">
        <f t="shared" si="39"/>
        <v>1198</v>
      </c>
      <c r="AK32" s="125">
        <f t="shared" si="39"/>
        <v>1426</v>
      </c>
      <c r="AL32" s="125">
        <f t="shared" si="39"/>
        <v>1518</v>
      </c>
      <c r="AM32" s="125">
        <f t="shared" si="39"/>
        <v>0</v>
      </c>
      <c r="AN32" s="125">
        <f t="shared" si="39"/>
        <v>0</v>
      </c>
      <c r="AO32" s="125">
        <f t="shared" si="39"/>
        <v>48</v>
      </c>
      <c r="AP32" s="126">
        <f t="shared" si="39"/>
        <v>56</v>
      </c>
      <c r="AQ32" s="124" t="s">
        <v>101</v>
      </c>
      <c r="AR32" s="139">
        <f aca="true" t="shared" si="40" ref="AR32:BC32">AR11+AR21</f>
        <v>1</v>
      </c>
      <c r="AS32" s="125">
        <f t="shared" si="40"/>
        <v>0</v>
      </c>
      <c r="AT32" s="125">
        <f t="shared" si="40"/>
        <v>0</v>
      </c>
      <c r="AU32" s="125">
        <f t="shared" si="40"/>
        <v>1</v>
      </c>
      <c r="AV32" s="125">
        <f t="shared" si="40"/>
        <v>0</v>
      </c>
      <c r="AW32" s="125">
        <f t="shared" si="40"/>
        <v>0</v>
      </c>
      <c r="AX32" s="125">
        <f t="shared" si="40"/>
        <v>0</v>
      </c>
      <c r="AY32" s="126">
        <f t="shared" si="40"/>
        <v>0</v>
      </c>
      <c r="AZ32" s="139">
        <f t="shared" si="40"/>
        <v>0</v>
      </c>
      <c r="BA32" s="125">
        <f t="shared" si="40"/>
        <v>1</v>
      </c>
      <c r="BB32" s="125">
        <f t="shared" si="40"/>
        <v>0</v>
      </c>
      <c r="BC32" s="125">
        <f t="shared" si="40"/>
        <v>2</v>
      </c>
      <c r="BD32" s="125">
        <f aca="true" t="shared" si="41" ref="BD32:BP32">BD11+BD21</f>
        <v>0</v>
      </c>
      <c r="BE32" s="125">
        <f t="shared" si="41"/>
        <v>0</v>
      </c>
      <c r="BF32" s="125">
        <f t="shared" si="41"/>
        <v>0</v>
      </c>
      <c r="BG32" s="126">
        <f t="shared" si="41"/>
        <v>0</v>
      </c>
      <c r="BH32" s="124" t="s">
        <v>101</v>
      </c>
      <c r="BI32" s="139">
        <f t="shared" si="41"/>
        <v>0</v>
      </c>
      <c r="BJ32" s="125">
        <f t="shared" si="41"/>
        <v>0</v>
      </c>
      <c r="BK32" s="125">
        <f t="shared" si="41"/>
        <v>0</v>
      </c>
      <c r="BL32" s="125">
        <f t="shared" si="41"/>
        <v>0</v>
      </c>
      <c r="BM32" s="125">
        <f t="shared" si="41"/>
        <v>0</v>
      </c>
      <c r="BN32" s="125">
        <f t="shared" si="41"/>
        <v>0</v>
      </c>
      <c r="BO32" s="125">
        <f t="shared" si="41"/>
        <v>0</v>
      </c>
      <c r="BP32" s="126">
        <f t="shared" si="41"/>
        <v>0</v>
      </c>
    </row>
    <row r="33" spans="1:68" s="145" customFormat="1" ht="45" customHeight="1">
      <c r="A33" s="124" t="s">
        <v>103</v>
      </c>
      <c r="B33" s="139">
        <f aca="true" t="shared" si="42" ref="B33:I33">B10+B17+B20+B22+B23+B24</f>
        <v>5878</v>
      </c>
      <c r="C33" s="125">
        <f t="shared" si="42"/>
        <v>5911</v>
      </c>
      <c r="D33" s="125">
        <f t="shared" si="42"/>
        <v>5801</v>
      </c>
      <c r="E33" s="125">
        <f t="shared" si="42"/>
        <v>5402</v>
      </c>
      <c r="F33" s="125">
        <f t="shared" si="42"/>
        <v>0</v>
      </c>
      <c r="G33" s="125">
        <f t="shared" si="42"/>
        <v>0</v>
      </c>
      <c r="H33" s="125">
        <f t="shared" si="42"/>
        <v>0</v>
      </c>
      <c r="I33" s="126">
        <f t="shared" si="42"/>
        <v>0</v>
      </c>
      <c r="J33" s="124" t="s">
        <v>103</v>
      </c>
      <c r="K33" s="139">
        <f>K10+K17+K20+K22+K23+K24</f>
        <v>0</v>
      </c>
      <c r="L33" s="125">
        <f aca="true" t="shared" si="43" ref="L33:Q33">L10+L17+L20+L22+L23+L24</f>
        <v>0</v>
      </c>
      <c r="M33" s="125">
        <f t="shared" si="43"/>
        <v>0</v>
      </c>
      <c r="N33" s="125">
        <f t="shared" si="43"/>
        <v>4433</v>
      </c>
      <c r="O33" s="125">
        <f t="shared" si="43"/>
        <v>0</v>
      </c>
      <c r="P33" s="125">
        <f t="shared" si="43"/>
        <v>0</v>
      </c>
      <c r="Q33" s="125">
        <f t="shared" si="43"/>
        <v>0</v>
      </c>
      <c r="R33" s="126">
        <f>R10+R17+R20+R22+R23+R24</f>
        <v>174</v>
      </c>
      <c r="S33" s="139">
        <f aca="true" t="shared" si="44" ref="S33:Y33">S10+S17+S20+S22+S23+S24</f>
        <v>4198</v>
      </c>
      <c r="T33" s="125">
        <f t="shared" si="44"/>
        <v>4088</v>
      </c>
      <c r="U33" s="125">
        <f t="shared" si="44"/>
        <v>403</v>
      </c>
      <c r="V33" s="125">
        <f t="shared" si="44"/>
        <v>410</v>
      </c>
      <c r="W33" s="125">
        <f t="shared" si="44"/>
        <v>83748</v>
      </c>
      <c r="X33" s="125">
        <f t="shared" si="44"/>
        <v>277</v>
      </c>
      <c r="Y33" s="126">
        <f t="shared" si="44"/>
        <v>83471</v>
      </c>
      <c r="Z33" s="124" t="s">
        <v>103</v>
      </c>
      <c r="AA33" s="139">
        <f>AA10+AA17+AA20+AA22+AA23+AA24</f>
        <v>8958</v>
      </c>
      <c r="AB33" s="125">
        <f aca="true" t="shared" si="45" ref="AB33:AG33">AB10+AB17+AB20+AB22+AB23+AB24</f>
        <v>9036</v>
      </c>
      <c r="AC33" s="125">
        <f t="shared" si="45"/>
        <v>8810</v>
      </c>
      <c r="AD33" s="125">
        <f t="shared" si="45"/>
        <v>2957</v>
      </c>
      <c r="AE33" s="125">
        <f t="shared" si="45"/>
        <v>277</v>
      </c>
      <c r="AF33" s="125">
        <f t="shared" si="45"/>
        <v>283</v>
      </c>
      <c r="AG33" s="125">
        <f t="shared" si="45"/>
        <v>373</v>
      </c>
      <c r="AH33" s="126">
        <f>AH10+AH17+AH20+AH22+AH23+AH24</f>
        <v>134</v>
      </c>
      <c r="AI33" s="139">
        <f aca="true" t="shared" si="46" ref="AI33:AP33">AI10+AI17+AI20+AI22+AI23+AI24</f>
        <v>5207</v>
      </c>
      <c r="AJ33" s="125">
        <f t="shared" si="46"/>
        <v>5092</v>
      </c>
      <c r="AK33" s="125">
        <f t="shared" si="46"/>
        <v>5359</v>
      </c>
      <c r="AL33" s="125">
        <f t="shared" si="46"/>
        <v>4924</v>
      </c>
      <c r="AM33" s="125">
        <f t="shared" si="46"/>
        <v>0</v>
      </c>
      <c r="AN33" s="125">
        <f t="shared" si="46"/>
        <v>0</v>
      </c>
      <c r="AO33" s="125">
        <f t="shared" si="46"/>
        <v>0</v>
      </c>
      <c r="AP33" s="126">
        <f t="shared" si="46"/>
        <v>0</v>
      </c>
      <c r="AQ33" s="124" t="s">
        <v>103</v>
      </c>
      <c r="AR33" s="139">
        <f aca="true" t="shared" si="47" ref="AR33:BC33">AR10+AR17+AR20+AR22+AR23+AR24</f>
        <v>0</v>
      </c>
      <c r="AS33" s="125">
        <f t="shared" si="47"/>
        <v>0</v>
      </c>
      <c r="AT33" s="125">
        <f t="shared" si="47"/>
        <v>1</v>
      </c>
      <c r="AU33" s="125">
        <f t="shared" si="47"/>
        <v>22</v>
      </c>
      <c r="AV33" s="125">
        <f t="shared" si="47"/>
        <v>0</v>
      </c>
      <c r="AW33" s="125">
        <f t="shared" si="47"/>
        <v>0</v>
      </c>
      <c r="AX33" s="125">
        <f t="shared" si="47"/>
        <v>0</v>
      </c>
      <c r="AY33" s="126">
        <f t="shared" si="47"/>
        <v>0</v>
      </c>
      <c r="AZ33" s="139">
        <f t="shared" si="47"/>
        <v>1</v>
      </c>
      <c r="BA33" s="125">
        <f t="shared" si="47"/>
        <v>0</v>
      </c>
      <c r="BB33" s="125">
        <f t="shared" si="47"/>
        <v>5</v>
      </c>
      <c r="BC33" s="125">
        <f t="shared" si="47"/>
        <v>41</v>
      </c>
      <c r="BD33" s="125">
        <f aca="true" t="shared" si="48" ref="BD33:BP33">BD10+BD17+BD20+BD22+BD23+BD24</f>
        <v>0</v>
      </c>
      <c r="BE33" s="125">
        <f t="shared" si="48"/>
        <v>0</v>
      </c>
      <c r="BF33" s="125">
        <f t="shared" si="48"/>
        <v>0</v>
      </c>
      <c r="BG33" s="126">
        <f t="shared" si="48"/>
        <v>0</v>
      </c>
      <c r="BH33" s="124" t="s">
        <v>103</v>
      </c>
      <c r="BI33" s="139">
        <f t="shared" si="48"/>
        <v>0</v>
      </c>
      <c r="BJ33" s="125">
        <f t="shared" si="48"/>
        <v>0</v>
      </c>
      <c r="BK33" s="125">
        <f t="shared" si="48"/>
        <v>0</v>
      </c>
      <c r="BL33" s="125">
        <f t="shared" si="48"/>
        <v>0</v>
      </c>
      <c r="BM33" s="125">
        <f t="shared" si="48"/>
        <v>0</v>
      </c>
      <c r="BN33" s="125">
        <f t="shared" si="48"/>
        <v>0</v>
      </c>
      <c r="BO33" s="125">
        <f t="shared" si="48"/>
        <v>0</v>
      </c>
      <c r="BP33" s="126">
        <f t="shared" si="48"/>
        <v>0</v>
      </c>
    </row>
    <row r="34" spans="1:68" s="145" customFormat="1" ht="45" customHeight="1">
      <c r="A34" s="124" t="s">
        <v>134</v>
      </c>
      <c r="B34" s="139">
        <f aca="true" t="shared" si="49" ref="B34:I34">B13+B16+B19+B25+B26</f>
        <v>1035</v>
      </c>
      <c r="C34" s="125">
        <f t="shared" si="49"/>
        <v>1012</v>
      </c>
      <c r="D34" s="125">
        <f t="shared" si="49"/>
        <v>995</v>
      </c>
      <c r="E34" s="125">
        <f t="shared" si="49"/>
        <v>1105</v>
      </c>
      <c r="F34" s="125">
        <f t="shared" si="49"/>
        <v>0</v>
      </c>
      <c r="G34" s="125">
        <f t="shared" si="49"/>
        <v>0</v>
      </c>
      <c r="H34" s="125">
        <f t="shared" si="49"/>
        <v>0</v>
      </c>
      <c r="I34" s="126">
        <f t="shared" si="49"/>
        <v>0</v>
      </c>
      <c r="J34" s="124" t="s">
        <v>134</v>
      </c>
      <c r="K34" s="139">
        <f>K13+K16+K19+K25+K26</f>
        <v>0</v>
      </c>
      <c r="L34" s="125">
        <f aca="true" t="shared" si="50" ref="L34:Q34">L13+L16+L19+L25+L26</f>
        <v>0</v>
      </c>
      <c r="M34" s="125">
        <f t="shared" si="50"/>
        <v>0</v>
      </c>
      <c r="N34" s="125">
        <f t="shared" si="50"/>
        <v>1119</v>
      </c>
      <c r="O34" s="125">
        <f t="shared" si="50"/>
        <v>0</v>
      </c>
      <c r="P34" s="125">
        <f t="shared" si="50"/>
        <v>0</v>
      </c>
      <c r="Q34" s="125">
        <f t="shared" si="50"/>
        <v>0</v>
      </c>
      <c r="R34" s="126">
        <f>R13+R16+R19+R25+R26</f>
        <v>67</v>
      </c>
      <c r="S34" s="139">
        <f aca="true" t="shared" si="51" ref="S34:Y34">S13+S16+S19+S25+S26</f>
        <v>0</v>
      </c>
      <c r="T34" s="125">
        <f t="shared" si="51"/>
        <v>0</v>
      </c>
      <c r="U34" s="125">
        <f t="shared" si="51"/>
        <v>796</v>
      </c>
      <c r="V34" s="125">
        <f t="shared" si="51"/>
        <v>889</v>
      </c>
      <c r="W34" s="125">
        <f t="shared" si="51"/>
        <v>34795</v>
      </c>
      <c r="X34" s="125">
        <f t="shared" si="51"/>
        <v>63</v>
      </c>
      <c r="Y34" s="126">
        <f t="shared" si="51"/>
        <v>34732</v>
      </c>
      <c r="Z34" s="124" t="s">
        <v>134</v>
      </c>
      <c r="AA34" s="139">
        <f>AA13+AA16+AA19+AA25+AA26</f>
        <v>1955</v>
      </c>
      <c r="AB34" s="125">
        <f aca="true" t="shared" si="52" ref="AB34:AG34">AB13+AB16+AB19+AB25+AB26</f>
        <v>1919</v>
      </c>
      <c r="AC34" s="125">
        <f t="shared" si="52"/>
        <v>2137</v>
      </c>
      <c r="AD34" s="125">
        <f t="shared" si="52"/>
        <v>1139</v>
      </c>
      <c r="AE34" s="125">
        <f t="shared" si="52"/>
        <v>0</v>
      </c>
      <c r="AF34" s="125">
        <f t="shared" si="52"/>
        <v>0</v>
      </c>
      <c r="AG34" s="125">
        <f t="shared" si="52"/>
        <v>0</v>
      </c>
      <c r="AH34" s="126">
        <f>AH13+AH16+AH19+AH25+AH26</f>
        <v>12</v>
      </c>
      <c r="AI34" s="139">
        <f aca="true" t="shared" si="53" ref="AI34:AP34">AI13+AI16+AI19+AI25+AI26</f>
        <v>960</v>
      </c>
      <c r="AJ34" s="125">
        <f t="shared" si="53"/>
        <v>1011</v>
      </c>
      <c r="AK34" s="125">
        <f t="shared" si="53"/>
        <v>1279</v>
      </c>
      <c r="AL34" s="125">
        <f t="shared" si="53"/>
        <v>1510</v>
      </c>
      <c r="AM34" s="125">
        <f t="shared" si="53"/>
        <v>0</v>
      </c>
      <c r="AN34" s="125">
        <f t="shared" si="53"/>
        <v>0</v>
      </c>
      <c r="AO34" s="125">
        <f t="shared" si="53"/>
        <v>0</v>
      </c>
      <c r="AP34" s="126">
        <f t="shared" si="53"/>
        <v>0</v>
      </c>
      <c r="AQ34" s="124" t="s">
        <v>134</v>
      </c>
      <c r="AR34" s="139">
        <f aca="true" t="shared" si="54" ref="AR34:BC34">AR13+AR16+AR19+AR25+AR26</f>
        <v>0</v>
      </c>
      <c r="AS34" s="125">
        <f t="shared" si="54"/>
        <v>0</v>
      </c>
      <c r="AT34" s="125">
        <f t="shared" si="54"/>
        <v>0</v>
      </c>
      <c r="AU34" s="125">
        <f t="shared" si="54"/>
        <v>0</v>
      </c>
      <c r="AV34" s="125">
        <f t="shared" si="54"/>
        <v>0</v>
      </c>
      <c r="AW34" s="125">
        <f t="shared" si="54"/>
        <v>0</v>
      </c>
      <c r="AX34" s="125">
        <f t="shared" si="54"/>
        <v>0</v>
      </c>
      <c r="AY34" s="126">
        <f t="shared" si="54"/>
        <v>0</v>
      </c>
      <c r="AZ34" s="139">
        <f t="shared" si="54"/>
        <v>0</v>
      </c>
      <c r="BA34" s="125">
        <f t="shared" si="54"/>
        <v>0</v>
      </c>
      <c r="BB34" s="125">
        <f t="shared" si="54"/>
        <v>0</v>
      </c>
      <c r="BC34" s="125">
        <f t="shared" si="54"/>
        <v>0</v>
      </c>
      <c r="BD34" s="125">
        <f aca="true" t="shared" si="55" ref="BD34:BP34">BD13+BD16+BD19+BD25+BD26</f>
        <v>0</v>
      </c>
      <c r="BE34" s="125">
        <f t="shared" si="55"/>
        <v>0</v>
      </c>
      <c r="BF34" s="125">
        <f t="shared" si="55"/>
        <v>0</v>
      </c>
      <c r="BG34" s="126">
        <f t="shared" si="55"/>
        <v>0</v>
      </c>
      <c r="BH34" s="124" t="s">
        <v>134</v>
      </c>
      <c r="BI34" s="139">
        <f t="shared" si="55"/>
        <v>0</v>
      </c>
      <c r="BJ34" s="125">
        <f t="shared" si="55"/>
        <v>0</v>
      </c>
      <c r="BK34" s="125">
        <f t="shared" si="55"/>
        <v>0</v>
      </c>
      <c r="BL34" s="125">
        <f t="shared" si="55"/>
        <v>0</v>
      </c>
      <c r="BM34" s="125">
        <f t="shared" si="55"/>
        <v>0</v>
      </c>
      <c r="BN34" s="125">
        <f t="shared" si="55"/>
        <v>0</v>
      </c>
      <c r="BO34" s="125">
        <f t="shared" si="55"/>
        <v>0</v>
      </c>
      <c r="BP34" s="126">
        <f t="shared" si="55"/>
        <v>2</v>
      </c>
    </row>
    <row r="35" spans="1:68" s="145" customFormat="1" ht="45" customHeight="1">
      <c r="A35" s="127" t="s">
        <v>106</v>
      </c>
      <c r="B35" s="140">
        <f>B12+B27+B28+B29</f>
        <v>776</v>
      </c>
      <c r="C35" s="128">
        <f>C12+C27+C28+C29</f>
        <v>748</v>
      </c>
      <c r="D35" s="128">
        <f>D12+D27+D28+D29</f>
        <v>752</v>
      </c>
      <c r="E35" s="128">
        <f aca="true" t="shared" si="56" ref="E35:R35">E12+E27+E28+E29</f>
        <v>786</v>
      </c>
      <c r="F35" s="128">
        <f t="shared" si="56"/>
        <v>0</v>
      </c>
      <c r="G35" s="128">
        <f t="shared" si="56"/>
        <v>0</v>
      </c>
      <c r="H35" s="128">
        <f t="shared" si="56"/>
        <v>0</v>
      </c>
      <c r="I35" s="129">
        <f t="shared" si="56"/>
        <v>1</v>
      </c>
      <c r="J35" s="127" t="s">
        <v>106</v>
      </c>
      <c r="K35" s="140">
        <f t="shared" si="56"/>
        <v>0</v>
      </c>
      <c r="L35" s="128">
        <f aca="true" t="shared" si="57" ref="L35:Q35">L12+L27+L28+L29</f>
        <v>0</v>
      </c>
      <c r="M35" s="128">
        <f t="shared" si="57"/>
        <v>0</v>
      </c>
      <c r="N35" s="128">
        <f t="shared" si="57"/>
        <v>830</v>
      </c>
      <c r="O35" s="128">
        <f t="shared" si="57"/>
        <v>0</v>
      </c>
      <c r="P35" s="128">
        <f t="shared" si="57"/>
        <v>0</v>
      </c>
      <c r="Q35" s="128">
        <f t="shared" si="57"/>
        <v>0</v>
      </c>
      <c r="R35" s="129">
        <f t="shared" si="56"/>
        <v>0</v>
      </c>
      <c r="S35" s="140">
        <f aca="true" t="shared" si="58" ref="S35:Y35">S12+S27+S28+S29</f>
        <v>1</v>
      </c>
      <c r="T35" s="128">
        <f t="shared" si="58"/>
        <v>0</v>
      </c>
      <c r="U35" s="128">
        <f t="shared" si="58"/>
        <v>713</v>
      </c>
      <c r="V35" s="128">
        <f t="shared" si="58"/>
        <v>734</v>
      </c>
      <c r="W35" s="128">
        <f t="shared" si="58"/>
        <v>8924</v>
      </c>
      <c r="X35" s="128">
        <f t="shared" si="58"/>
        <v>23</v>
      </c>
      <c r="Y35" s="129">
        <f t="shared" si="58"/>
        <v>8901</v>
      </c>
      <c r="Z35" s="127" t="s">
        <v>106</v>
      </c>
      <c r="AA35" s="140">
        <f>AA12+AA27+AA28+AA29</f>
        <v>1375</v>
      </c>
      <c r="AB35" s="128">
        <f aca="true" t="shared" si="59" ref="AB35:AG35">AB12+AB27+AB28+AB29</f>
        <v>1337</v>
      </c>
      <c r="AC35" s="128">
        <f t="shared" si="59"/>
        <v>1410</v>
      </c>
      <c r="AD35" s="128">
        <f t="shared" si="59"/>
        <v>502</v>
      </c>
      <c r="AE35" s="128">
        <f t="shared" si="59"/>
        <v>0</v>
      </c>
      <c r="AF35" s="128">
        <f t="shared" si="59"/>
        <v>0</v>
      </c>
      <c r="AG35" s="128">
        <f t="shared" si="59"/>
        <v>0</v>
      </c>
      <c r="AH35" s="129">
        <f>AH12+AH27+AH28+AH29</f>
        <v>0</v>
      </c>
      <c r="AI35" s="140">
        <f aca="true" t="shared" si="60" ref="AI35:AP35">AI12+AI27+AI28+AI29</f>
        <v>732</v>
      </c>
      <c r="AJ35" s="128">
        <f t="shared" si="60"/>
        <v>824</v>
      </c>
      <c r="AK35" s="128">
        <f t="shared" si="60"/>
        <v>1075</v>
      </c>
      <c r="AL35" s="128">
        <f t="shared" si="60"/>
        <v>1111</v>
      </c>
      <c r="AM35" s="128">
        <f t="shared" si="60"/>
        <v>0</v>
      </c>
      <c r="AN35" s="128">
        <f t="shared" si="60"/>
        <v>0</v>
      </c>
      <c r="AO35" s="128">
        <f t="shared" si="60"/>
        <v>0</v>
      </c>
      <c r="AP35" s="129">
        <f t="shared" si="60"/>
        <v>0</v>
      </c>
      <c r="AQ35" s="127" t="s">
        <v>106</v>
      </c>
      <c r="AR35" s="140">
        <f aca="true" t="shared" si="61" ref="AR35:BC35">AR12+AR27+AR28+AR29</f>
        <v>0</v>
      </c>
      <c r="AS35" s="128">
        <f t="shared" si="61"/>
        <v>0</v>
      </c>
      <c r="AT35" s="128">
        <f t="shared" si="61"/>
        <v>0</v>
      </c>
      <c r="AU35" s="128">
        <f t="shared" si="61"/>
        <v>1</v>
      </c>
      <c r="AV35" s="128">
        <f t="shared" si="61"/>
        <v>0</v>
      </c>
      <c r="AW35" s="128">
        <f t="shared" si="61"/>
        <v>0</v>
      </c>
      <c r="AX35" s="128">
        <f t="shared" si="61"/>
        <v>0</v>
      </c>
      <c r="AY35" s="129">
        <f t="shared" si="61"/>
        <v>0</v>
      </c>
      <c r="AZ35" s="140">
        <f t="shared" si="61"/>
        <v>0</v>
      </c>
      <c r="BA35" s="128">
        <f t="shared" si="61"/>
        <v>0</v>
      </c>
      <c r="BB35" s="128">
        <f t="shared" si="61"/>
        <v>0</v>
      </c>
      <c r="BC35" s="128">
        <f t="shared" si="61"/>
        <v>3</v>
      </c>
      <c r="BD35" s="128">
        <f aca="true" t="shared" si="62" ref="BD35:BP35">BD12+BD27+BD28+BD29</f>
        <v>0</v>
      </c>
      <c r="BE35" s="128">
        <f t="shared" si="62"/>
        <v>0</v>
      </c>
      <c r="BF35" s="128">
        <f t="shared" si="62"/>
        <v>0</v>
      </c>
      <c r="BG35" s="129">
        <f t="shared" si="62"/>
        <v>0</v>
      </c>
      <c r="BH35" s="127" t="s">
        <v>106</v>
      </c>
      <c r="BI35" s="140">
        <f t="shared" si="62"/>
        <v>0</v>
      </c>
      <c r="BJ35" s="128">
        <f t="shared" si="62"/>
        <v>0</v>
      </c>
      <c r="BK35" s="128">
        <f t="shared" si="62"/>
        <v>0</v>
      </c>
      <c r="BL35" s="128">
        <f t="shared" si="62"/>
        <v>0</v>
      </c>
      <c r="BM35" s="128">
        <f t="shared" si="62"/>
        <v>0</v>
      </c>
      <c r="BN35" s="128">
        <f t="shared" si="62"/>
        <v>0</v>
      </c>
      <c r="BO35" s="128">
        <f t="shared" si="62"/>
        <v>0</v>
      </c>
      <c r="BP35" s="129">
        <f t="shared" si="62"/>
        <v>0</v>
      </c>
    </row>
    <row r="37" ht="18.75" customHeight="1">
      <c r="A37" s="2"/>
    </row>
    <row r="38" ht="18.75" customHeight="1">
      <c r="A38" s="2"/>
    </row>
    <row r="39" ht="18.75" customHeight="1">
      <c r="A39" s="2"/>
    </row>
    <row r="40" ht="18.75" customHeight="1">
      <c r="A40" s="2"/>
    </row>
    <row r="41" ht="18.75" customHeight="1">
      <c r="A41" s="2"/>
    </row>
    <row r="42" ht="18.75" customHeight="1">
      <c r="A42" s="2"/>
    </row>
    <row r="43" ht="18.75" customHeight="1">
      <c r="A43" s="2"/>
    </row>
    <row r="44" ht="18.75" customHeight="1">
      <c r="A44" s="2"/>
    </row>
    <row r="45" ht="18.75" customHeight="1">
      <c r="A45" s="2"/>
    </row>
    <row r="46" ht="18.75" customHeight="1">
      <c r="A46" s="2"/>
    </row>
    <row r="47" ht="18.75" customHeight="1">
      <c r="A47" s="2"/>
    </row>
    <row r="48" ht="18.75" customHeight="1">
      <c r="A48" s="2"/>
    </row>
    <row r="49" ht="18.75" customHeight="1">
      <c r="A49" s="2"/>
    </row>
    <row r="50" ht="18.75" customHeight="1">
      <c r="A50" s="2"/>
    </row>
    <row r="51" ht="18.75" customHeight="1">
      <c r="A51" s="2"/>
    </row>
    <row r="52" ht="18.75" customHeight="1">
      <c r="A52" s="2"/>
    </row>
    <row r="53" ht="18.75" customHeight="1">
      <c r="A53" s="2"/>
    </row>
    <row r="54" ht="18.75" customHeight="1">
      <c r="A54" s="2"/>
    </row>
    <row r="55" ht="18.75" customHeight="1">
      <c r="A55" s="2"/>
    </row>
    <row r="56" ht="18.75" customHeight="1">
      <c r="A56" s="2"/>
    </row>
    <row r="57" ht="18.75" customHeight="1">
      <c r="A57" s="2"/>
    </row>
    <row r="58" ht="18.75" customHeight="1">
      <c r="A58" s="2"/>
    </row>
    <row r="59" ht="18.75" customHeight="1">
      <c r="A59" s="2"/>
    </row>
    <row r="60" ht="18.75" customHeight="1">
      <c r="A60" s="2"/>
    </row>
    <row r="61" ht="18.75" customHeight="1">
      <c r="A61" s="2"/>
    </row>
    <row r="62" ht="18.75" customHeight="1">
      <c r="A62" s="2"/>
    </row>
    <row r="63" ht="18.75" customHeight="1">
      <c r="A63" s="2"/>
    </row>
    <row r="64" ht="18.75" customHeight="1">
      <c r="A64" s="2"/>
    </row>
    <row r="65" ht="18.75" customHeight="1">
      <c r="A65" s="2"/>
    </row>
    <row r="66" ht="18.75" customHeight="1">
      <c r="A66" s="2"/>
    </row>
    <row r="67" ht="18.75" customHeight="1">
      <c r="A67" s="2"/>
    </row>
    <row r="68" ht="18.75" customHeight="1">
      <c r="A68" s="2"/>
    </row>
    <row r="69" ht="18.75" customHeight="1">
      <c r="A69" s="2"/>
    </row>
    <row r="70" ht="18.75" customHeight="1">
      <c r="A70" s="2"/>
    </row>
    <row r="71" ht="18.75" customHeight="1">
      <c r="A71" s="2"/>
    </row>
    <row r="72" ht="18.75" customHeight="1">
      <c r="A72" s="2"/>
    </row>
    <row r="73" ht="18.75" customHeight="1">
      <c r="A73" s="2"/>
    </row>
    <row r="74" ht="18.75" customHeight="1">
      <c r="A74" s="2"/>
    </row>
    <row r="75" ht="18.75" customHeight="1">
      <c r="A75" s="2"/>
    </row>
    <row r="76" ht="18.75" customHeight="1">
      <c r="A76" s="2"/>
    </row>
    <row r="77" ht="18.75" customHeight="1">
      <c r="A77" s="2"/>
    </row>
    <row r="78" ht="18.75" customHeight="1">
      <c r="A78" s="2"/>
    </row>
    <row r="79" ht="18.75" customHeight="1">
      <c r="A79" s="2"/>
    </row>
    <row r="80" ht="18.75" customHeight="1">
      <c r="A80" s="2"/>
    </row>
    <row r="81" ht="18.75" customHeight="1">
      <c r="A81" s="2"/>
    </row>
    <row r="82" ht="18.75" customHeight="1">
      <c r="A82" s="2"/>
    </row>
    <row r="83" ht="18.75" customHeight="1">
      <c r="A83" s="2"/>
    </row>
    <row r="84" ht="18.75" customHeight="1">
      <c r="A84" s="2"/>
    </row>
    <row r="85" ht="18.75" customHeight="1">
      <c r="A85" s="2"/>
    </row>
    <row r="86" ht="18.75" customHeight="1">
      <c r="A86" s="2"/>
    </row>
    <row r="87" ht="18.75" customHeight="1">
      <c r="A87" s="2"/>
    </row>
    <row r="88" ht="18.75" customHeight="1">
      <c r="A88" s="2"/>
    </row>
    <row r="89" ht="18.75" customHeight="1">
      <c r="A89" s="2"/>
    </row>
    <row r="90" ht="18.75" customHeight="1">
      <c r="A90" s="2"/>
    </row>
    <row r="91" ht="18.75" customHeight="1">
      <c r="A91" s="2"/>
    </row>
    <row r="92" ht="18.75" customHeight="1">
      <c r="A92" s="2"/>
    </row>
    <row r="93" ht="18.75" customHeight="1">
      <c r="A93" s="2"/>
    </row>
    <row r="94" ht="18.75" customHeight="1">
      <c r="A94" s="2"/>
    </row>
    <row r="95" ht="18.75" customHeight="1">
      <c r="A95" s="2"/>
    </row>
    <row r="96" ht="18.75" customHeight="1">
      <c r="A96" s="2"/>
    </row>
    <row r="97" ht="18.75" customHeight="1">
      <c r="A97" s="2"/>
    </row>
    <row r="98" ht="18.75" customHeight="1">
      <c r="A98" s="2"/>
    </row>
    <row r="99" ht="18.75" customHeight="1">
      <c r="A99" s="2"/>
    </row>
    <row r="100" ht="18.75" customHeight="1">
      <c r="A100" s="2"/>
    </row>
    <row r="101" ht="18.75" customHeight="1">
      <c r="A101" s="2"/>
    </row>
    <row r="102" ht="18.75" customHeight="1">
      <c r="A102" s="2"/>
    </row>
    <row r="103" ht="18.75" customHeight="1">
      <c r="A103" s="2"/>
    </row>
    <row r="104" ht="18.75" customHeight="1">
      <c r="A104" s="2"/>
    </row>
    <row r="105" ht="18.75" customHeight="1">
      <c r="A105" s="2"/>
    </row>
    <row r="106" ht="18.75" customHeight="1">
      <c r="A106" s="2"/>
    </row>
    <row r="107" ht="18.75" customHeight="1">
      <c r="A107" s="2"/>
    </row>
    <row r="108" ht="18.75" customHeight="1">
      <c r="A108" s="2"/>
    </row>
    <row r="109" ht="18.75" customHeight="1">
      <c r="A109" s="2"/>
    </row>
    <row r="110" ht="18.75" customHeight="1">
      <c r="A110" s="2"/>
    </row>
    <row r="111" ht="18.75" customHeight="1">
      <c r="A111" s="2"/>
    </row>
    <row r="112" ht="18.75" customHeight="1">
      <c r="A112" s="2"/>
    </row>
    <row r="113" ht="18.75" customHeight="1">
      <c r="A113" s="2"/>
    </row>
    <row r="114" ht="18.75" customHeight="1">
      <c r="A114" s="2"/>
    </row>
    <row r="115" ht="18.75" customHeight="1">
      <c r="A115" s="2"/>
    </row>
    <row r="116" ht="18.75" customHeight="1">
      <c r="A116" s="2"/>
    </row>
    <row r="117" ht="18.75" customHeight="1">
      <c r="A117" s="2"/>
    </row>
    <row r="118" ht="18.75" customHeight="1">
      <c r="A118" s="2"/>
    </row>
    <row r="119" ht="18.75" customHeight="1">
      <c r="A119" s="2"/>
    </row>
    <row r="120" ht="18.75" customHeight="1">
      <c r="A120" s="2"/>
    </row>
    <row r="121" ht="18.75" customHeight="1">
      <c r="A121" s="2"/>
    </row>
  </sheetData>
  <sheetProtection/>
  <mergeCells count="93">
    <mergeCell ref="K3:N3"/>
    <mergeCell ref="N4:N6"/>
    <mergeCell ref="K4:M4"/>
    <mergeCell ref="AY5:AY6"/>
    <mergeCell ref="AU5:AU6"/>
    <mergeCell ref="AV5:AV6"/>
    <mergeCell ref="AW5:AW6"/>
    <mergeCell ref="AX5:AX6"/>
    <mergeCell ref="AI2:AP3"/>
    <mergeCell ref="AR2:AY3"/>
    <mergeCell ref="X1:Y1"/>
    <mergeCell ref="J2:J6"/>
    <mergeCell ref="O4:Q4"/>
    <mergeCell ref="Q5:Q6"/>
    <mergeCell ref="O5:P5"/>
    <mergeCell ref="O3:R3"/>
    <mergeCell ref="R4:R6"/>
    <mergeCell ref="K5:L5"/>
    <mergeCell ref="K2:R2"/>
    <mergeCell ref="M5:M6"/>
    <mergeCell ref="AZ2:BG3"/>
    <mergeCell ref="AR4:AU4"/>
    <mergeCell ref="AV4:AY4"/>
    <mergeCell ref="AZ4:BC4"/>
    <mergeCell ref="BD4:BG4"/>
    <mergeCell ref="AQ2:AQ6"/>
    <mergeCell ref="BB5:BB6"/>
    <mergeCell ref="BA5:BA6"/>
    <mergeCell ref="AT5:AT6"/>
    <mergeCell ref="BC5:BC6"/>
    <mergeCell ref="BI2:BP3"/>
    <mergeCell ref="BI4:BL4"/>
    <mergeCell ref="BM4:BP4"/>
    <mergeCell ref="BH2:BH6"/>
    <mergeCell ref="BP5:BP6"/>
    <mergeCell ref="BJ5:BJ6"/>
    <mergeCell ref="BI5:BI6"/>
    <mergeCell ref="BN5:BN6"/>
    <mergeCell ref="BO5:BO6"/>
    <mergeCell ref="BM5:BM6"/>
    <mergeCell ref="BK5:BK6"/>
    <mergeCell ref="BL5:BL6"/>
    <mergeCell ref="BE5:BE6"/>
    <mergeCell ref="BF5:BF6"/>
    <mergeCell ref="BG5:BG6"/>
    <mergeCell ref="AM5:AM6"/>
    <mergeCell ref="AP5:AP6"/>
    <mergeCell ref="AN5:AN6"/>
    <mergeCell ref="AO5:AO6"/>
    <mergeCell ref="AZ5:AZ6"/>
    <mergeCell ref="BD5:BD6"/>
    <mergeCell ref="F4:I4"/>
    <mergeCell ref="AK5:AK6"/>
    <mergeCell ref="AM4:AP4"/>
    <mergeCell ref="AR5:AR6"/>
    <mergeCell ref="AS5:AS6"/>
    <mergeCell ref="AL5:AL6"/>
    <mergeCell ref="AI4:AL4"/>
    <mergeCell ref="AI5:AI6"/>
    <mergeCell ref="B5:D5"/>
    <mergeCell ref="E5:E6"/>
    <mergeCell ref="F5:H5"/>
    <mergeCell ref="I5:I6"/>
    <mergeCell ref="B4:E4"/>
    <mergeCell ref="AJ5:AJ6"/>
    <mergeCell ref="AG1:AH1"/>
    <mergeCell ref="B2:I2"/>
    <mergeCell ref="AD4:AD6"/>
    <mergeCell ref="AE4:AG4"/>
    <mergeCell ref="AH4:AH6"/>
    <mergeCell ref="AE5:AF5"/>
    <mergeCell ref="AG5:AG6"/>
    <mergeCell ref="B3:E3"/>
    <mergeCell ref="F3:I3"/>
    <mergeCell ref="AA2:AH2"/>
    <mergeCell ref="AA3:AD3"/>
    <mergeCell ref="AE3:AH3"/>
    <mergeCell ref="W2:Y3"/>
    <mergeCell ref="Z2:Z6"/>
    <mergeCell ref="X5:X6"/>
    <mergeCell ref="AA4:AC4"/>
    <mergeCell ref="AA5:AB5"/>
    <mergeCell ref="AC5:AC6"/>
    <mergeCell ref="A2:A6"/>
    <mergeCell ref="Y5:Y6"/>
    <mergeCell ref="S5:S6"/>
    <mergeCell ref="T5:T6"/>
    <mergeCell ref="S2:V3"/>
    <mergeCell ref="S4:T4"/>
    <mergeCell ref="U4:V4"/>
    <mergeCell ref="U5:U6"/>
    <mergeCell ref="V5:V6"/>
    <mergeCell ref="W4:W6"/>
  </mergeCells>
  <printOptions horizontalCentered="1"/>
  <pageMargins left="0.5" right="0.48" top="0.5905511811023623" bottom="0.5905511811023623" header="0.5118110236220472" footer="0.5118110236220472"/>
  <pageSetup fitToWidth="6" horizontalDpi="600" verticalDpi="600" orientation="portrait" paperSize="9" scale="57" r:id="rId1"/>
  <colBreaks count="7" manualBreakCount="7">
    <brk id="9" max="65535" man="1"/>
    <brk id="18" max="65535" man="1"/>
    <brk id="25" max="65535" man="1"/>
    <brk id="34" max="65535" man="1"/>
    <brk id="42" max="65535" man="1"/>
    <brk id="51" max="65535" man="1"/>
    <brk id="5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K53"/>
  <sheetViews>
    <sheetView zoomScalePageLayoutView="0" workbookViewId="0" topLeftCell="A1">
      <selection activeCell="K55" sqref="K55"/>
    </sheetView>
  </sheetViews>
  <sheetFormatPr defaultColWidth="9.00390625" defaultRowHeight="15" customHeight="1"/>
  <cols>
    <col min="1" max="1" width="15.625" style="5" customWidth="1"/>
    <col min="2" max="5" width="15.625" style="2" customWidth="1"/>
    <col min="6" max="6" width="3.75390625" style="2" customWidth="1"/>
    <col min="7" max="11" width="15.625" style="2" customWidth="1"/>
    <col min="12" max="16384" width="9.00390625" style="2" customWidth="1"/>
  </cols>
  <sheetData>
    <row r="1" spans="1:11" s="57" customFormat="1" ht="15">
      <c r="A1" s="76" t="s">
        <v>88</v>
      </c>
      <c r="B1" s="51"/>
      <c r="C1" s="51"/>
      <c r="D1" s="51"/>
      <c r="E1" s="60" t="s">
        <v>182</v>
      </c>
      <c r="K1" s="43" t="s">
        <v>183</v>
      </c>
    </row>
    <row r="2" spans="1:11" s="57" customFormat="1" ht="15.75" customHeight="1">
      <c r="A2" s="267" t="s">
        <v>28</v>
      </c>
      <c r="B2" s="183" t="s">
        <v>68</v>
      </c>
      <c r="C2" s="175" t="s">
        <v>8</v>
      </c>
      <c r="D2" s="269"/>
      <c r="E2" s="270"/>
      <c r="G2" s="267" t="s">
        <v>28</v>
      </c>
      <c r="H2" s="183" t="s">
        <v>68</v>
      </c>
      <c r="I2" s="175" t="s">
        <v>175</v>
      </c>
      <c r="J2" s="269"/>
      <c r="K2" s="270"/>
    </row>
    <row r="3" spans="1:11" s="57" customFormat="1" ht="15" customHeight="1">
      <c r="A3" s="268"/>
      <c r="B3" s="184"/>
      <c r="C3" s="175" t="s">
        <v>63</v>
      </c>
      <c r="D3" s="189"/>
      <c r="E3" s="176"/>
      <c r="G3" s="268"/>
      <c r="H3" s="184"/>
      <c r="I3" s="175" t="s">
        <v>63</v>
      </c>
      <c r="J3" s="189"/>
      <c r="K3" s="176"/>
    </row>
    <row r="4" spans="1:11" s="57" customFormat="1" ht="15" customHeight="1">
      <c r="A4" s="268"/>
      <c r="B4" s="184"/>
      <c r="C4" s="177" t="s">
        <v>64</v>
      </c>
      <c r="D4" s="183" t="s">
        <v>70</v>
      </c>
      <c r="E4" s="183" t="s">
        <v>71</v>
      </c>
      <c r="G4" s="268"/>
      <c r="H4" s="184"/>
      <c r="I4" s="177" t="s">
        <v>64</v>
      </c>
      <c r="J4" s="183" t="s">
        <v>70</v>
      </c>
      <c r="K4" s="183" t="s">
        <v>71</v>
      </c>
    </row>
    <row r="5" spans="1:11" s="57" customFormat="1" ht="31.5" customHeight="1">
      <c r="A5" s="268"/>
      <c r="B5" s="184"/>
      <c r="C5" s="178"/>
      <c r="D5" s="178"/>
      <c r="E5" s="178"/>
      <c r="G5" s="268"/>
      <c r="H5" s="184"/>
      <c r="I5" s="178"/>
      <c r="J5" s="178"/>
      <c r="K5" s="178"/>
    </row>
    <row r="6" spans="1:11" s="57" customFormat="1" ht="15" customHeight="1">
      <c r="A6" s="41" t="s">
        <v>1</v>
      </c>
      <c r="B6" s="25">
        <f>SUM(B7:B13)</f>
        <v>191</v>
      </c>
      <c r="C6" s="25">
        <f>SUM(C7:C13)</f>
        <v>296</v>
      </c>
      <c r="D6" s="25">
        <f>SUM(D7:D13)</f>
        <v>0</v>
      </c>
      <c r="E6" s="119">
        <f>SUM(E7:E13)</f>
        <v>0</v>
      </c>
      <c r="G6" s="41" t="s">
        <v>1</v>
      </c>
      <c r="H6" s="25">
        <f>SUM(H7:H13)</f>
        <v>62</v>
      </c>
      <c r="I6" s="25">
        <f>SUM(I7:I13)</f>
        <v>115</v>
      </c>
      <c r="J6" s="25">
        <f>SUM(J7:J13)</f>
        <v>0</v>
      </c>
      <c r="K6" s="119">
        <f>SUM(K7:K13)</f>
        <v>0</v>
      </c>
    </row>
    <row r="7" spans="1:11" s="57" customFormat="1" ht="15" customHeight="1">
      <c r="A7" s="33" t="s">
        <v>7</v>
      </c>
      <c r="B7" s="19">
        <v>0</v>
      </c>
      <c r="C7" s="20">
        <v>0</v>
      </c>
      <c r="D7" s="20">
        <v>0</v>
      </c>
      <c r="E7" s="18">
        <v>0</v>
      </c>
      <c r="G7" s="33" t="s">
        <v>7</v>
      </c>
      <c r="H7" s="19">
        <v>0</v>
      </c>
      <c r="I7" s="20">
        <v>0</v>
      </c>
      <c r="J7" s="20">
        <v>0</v>
      </c>
      <c r="K7" s="18">
        <v>0</v>
      </c>
    </row>
    <row r="8" spans="1:11" s="57" customFormat="1" ht="15" customHeight="1">
      <c r="A8" s="27" t="s">
        <v>94</v>
      </c>
      <c r="B8" s="19">
        <v>22</v>
      </c>
      <c r="C8" s="20">
        <v>84</v>
      </c>
      <c r="D8" s="20">
        <v>0</v>
      </c>
      <c r="E8" s="18">
        <v>0</v>
      </c>
      <c r="G8" s="27" t="s">
        <v>94</v>
      </c>
      <c r="H8" s="19">
        <v>7</v>
      </c>
      <c r="I8" s="20">
        <v>32</v>
      </c>
      <c r="J8" s="20">
        <v>0</v>
      </c>
      <c r="K8" s="18">
        <v>0</v>
      </c>
    </row>
    <row r="9" spans="1:11" s="57" customFormat="1" ht="15" customHeight="1">
      <c r="A9" s="27" t="s">
        <v>100</v>
      </c>
      <c r="B9" s="19">
        <v>59</v>
      </c>
      <c r="C9" s="20">
        <v>59</v>
      </c>
      <c r="D9" s="20">
        <v>0</v>
      </c>
      <c r="E9" s="18">
        <v>0</v>
      </c>
      <c r="G9" s="27" t="s">
        <v>100</v>
      </c>
      <c r="H9" s="19">
        <v>20</v>
      </c>
      <c r="I9" s="20">
        <v>20</v>
      </c>
      <c r="J9" s="20">
        <v>0</v>
      </c>
      <c r="K9" s="18">
        <v>0</v>
      </c>
    </row>
    <row r="10" spans="1:11" s="57" customFormat="1" ht="15" customHeight="1">
      <c r="A10" s="27" t="s">
        <v>102</v>
      </c>
      <c r="B10" s="19">
        <v>49</v>
      </c>
      <c r="C10" s="20">
        <v>49</v>
      </c>
      <c r="D10" s="20">
        <v>0</v>
      </c>
      <c r="E10" s="18">
        <v>0</v>
      </c>
      <c r="G10" s="27" t="s">
        <v>102</v>
      </c>
      <c r="H10" s="19">
        <v>18</v>
      </c>
      <c r="I10" s="20">
        <v>18</v>
      </c>
      <c r="J10" s="20">
        <v>0</v>
      </c>
      <c r="K10" s="18">
        <v>0</v>
      </c>
    </row>
    <row r="11" spans="1:11" s="57" customFormat="1" ht="15" customHeight="1">
      <c r="A11" s="27" t="s">
        <v>104</v>
      </c>
      <c r="B11" s="19">
        <v>22</v>
      </c>
      <c r="C11" s="20">
        <v>41</v>
      </c>
      <c r="D11" s="20">
        <v>0</v>
      </c>
      <c r="E11" s="18">
        <v>0</v>
      </c>
      <c r="G11" s="27" t="s">
        <v>104</v>
      </c>
      <c r="H11" s="19">
        <v>6</v>
      </c>
      <c r="I11" s="20">
        <v>16</v>
      </c>
      <c r="J11" s="20">
        <v>0</v>
      </c>
      <c r="K11" s="18">
        <v>0</v>
      </c>
    </row>
    <row r="12" spans="1:11" s="57" customFormat="1" ht="15" customHeight="1">
      <c r="A12" s="27" t="s">
        <v>105</v>
      </c>
      <c r="B12" s="19">
        <v>32</v>
      </c>
      <c r="C12" s="20">
        <v>33</v>
      </c>
      <c r="D12" s="20">
        <v>0</v>
      </c>
      <c r="E12" s="18">
        <v>0</v>
      </c>
      <c r="G12" s="27" t="s">
        <v>105</v>
      </c>
      <c r="H12" s="19">
        <v>10</v>
      </c>
      <c r="I12" s="20">
        <v>11</v>
      </c>
      <c r="J12" s="20">
        <v>0</v>
      </c>
      <c r="K12" s="18">
        <v>0</v>
      </c>
    </row>
    <row r="13" spans="1:11" s="57" customFormat="1" ht="15" customHeight="1">
      <c r="A13" s="26" t="s">
        <v>107</v>
      </c>
      <c r="B13" s="22">
        <v>7</v>
      </c>
      <c r="C13" s="23">
        <v>30</v>
      </c>
      <c r="D13" s="23">
        <v>0</v>
      </c>
      <c r="E13" s="21">
        <v>0</v>
      </c>
      <c r="G13" s="26" t="s">
        <v>107</v>
      </c>
      <c r="H13" s="22">
        <v>1</v>
      </c>
      <c r="I13" s="23">
        <v>18</v>
      </c>
      <c r="J13" s="23">
        <v>0</v>
      </c>
      <c r="K13" s="21">
        <v>0</v>
      </c>
    </row>
    <row r="14" s="57" customFormat="1" ht="15" customHeight="1">
      <c r="A14" s="56"/>
    </row>
    <row r="15" spans="1:11" s="57" customFormat="1" ht="15" customHeight="1">
      <c r="A15" s="267" t="s">
        <v>28</v>
      </c>
      <c r="B15" s="183" t="s">
        <v>68</v>
      </c>
      <c r="C15" s="175" t="s">
        <v>65</v>
      </c>
      <c r="D15" s="269"/>
      <c r="E15" s="270"/>
      <c r="G15" s="265" t="s">
        <v>28</v>
      </c>
      <c r="H15" s="183" t="s">
        <v>68</v>
      </c>
      <c r="I15" s="175" t="s">
        <v>142</v>
      </c>
      <c r="J15" s="269"/>
      <c r="K15" s="270"/>
    </row>
    <row r="16" spans="1:11" s="57" customFormat="1" ht="15" customHeight="1">
      <c r="A16" s="268"/>
      <c r="B16" s="184"/>
      <c r="C16" s="175" t="s">
        <v>63</v>
      </c>
      <c r="D16" s="189"/>
      <c r="E16" s="176"/>
      <c r="G16" s="266"/>
      <c r="H16" s="184"/>
      <c r="I16" s="175" t="s">
        <v>63</v>
      </c>
      <c r="J16" s="189"/>
      <c r="K16" s="176"/>
    </row>
    <row r="17" spans="1:11" s="57" customFormat="1" ht="15" customHeight="1">
      <c r="A17" s="268"/>
      <c r="B17" s="184"/>
      <c r="C17" s="177" t="s">
        <v>64</v>
      </c>
      <c r="D17" s="183" t="s">
        <v>70</v>
      </c>
      <c r="E17" s="183" t="s">
        <v>71</v>
      </c>
      <c r="G17" s="266"/>
      <c r="H17" s="184"/>
      <c r="I17" s="177" t="s">
        <v>64</v>
      </c>
      <c r="J17" s="183" t="s">
        <v>70</v>
      </c>
      <c r="K17" s="183" t="s">
        <v>71</v>
      </c>
    </row>
    <row r="18" spans="1:11" s="57" customFormat="1" ht="27" customHeight="1">
      <c r="A18" s="268"/>
      <c r="B18" s="184"/>
      <c r="C18" s="178"/>
      <c r="D18" s="178"/>
      <c r="E18" s="178"/>
      <c r="G18" s="266"/>
      <c r="H18" s="184"/>
      <c r="I18" s="178"/>
      <c r="J18" s="178"/>
      <c r="K18" s="178"/>
    </row>
    <row r="19" spans="1:11" s="57" customFormat="1" ht="15" customHeight="1">
      <c r="A19" s="41" t="s">
        <v>1</v>
      </c>
      <c r="B19" s="25">
        <f>SUM(B20:B26)</f>
        <v>15</v>
      </c>
      <c r="C19" s="25">
        <f>SUM(C20:C26)</f>
        <v>20</v>
      </c>
      <c r="D19" s="25">
        <f>SUM(D20:D26)</f>
        <v>0</v>
      </c>
      <c r="E19" s="119">
        <f>SUM(E20:E26)</f>
        <v>0</v>
      </c>
      <c r="G19" s="41" t="s">
        <v>1</v>
      </c>
      <c r="H19" s="25">
        <f>SUM(H20:H26)</f>
        <v>63</v>
      </c>
      <c r="I19" s="25">
        <f>SUM(I20:I26)</f>
        <v>89</v>
      </c>
      <c r="J19" s="25">
        <f>SUM(J20:J26)</f>
        <v>0</v>
      </c>
      <c r="K19" s="119">
        <f>SUM(K20:K26)</f>
        <v>0</v>
      </c>
    </row>
    <row r="20" spans="1:11" s="57" customFormat="1" ht="15" customHeight="1">
      <c r="A20" s="33" t="s">
        <v>7</v>
      </c>
      <c r="B20" s="19">
        <v>0</v>
      </c>
      <c r="C20" s="20">
        <v>0</v>
      </c>
      <c r="D20" s="20">
        <v>0</v>
      </c>
      <c r="E20" s="18">
        <v>0</v>
      </c>
      <c r="G20" s="33" t="s">
        <v>7</v>
      </c>
      <c r="H20" s="19">
        <v>0</v>
      </c>
      <c r="I20" s="20">
        <v>0</v>
      </c>
      <c r="J20" s="20">
        <v>0</v>
      </c>
      <c r="K20" s="18">
        <v>0</v>
      </c>
    </row>
    <row r="21" spans="1:11" s="57" customFormat="1" ht="15" customHeight="1">
      <c r="A21" s="27" t="s">
        <v>94</v>
      </c>
      <c r="B21" s="19">
        <v>1</v>
      </c>
      <c r="C21" s="20">
        <v>2</v>
      </c>
      <c r="D21" s="20">
        <v>0</v>
      </c>
      <c r="E21" s="18">
        <v>0</v>
      </c>
      <c r="G21" s="27" t="s">
        <v>94</v>
      </c>
      <c r="H21" s="19">
        <v>7</v>
      </c>
      <c r="I21" s="20">
        <v>28</v>
      </c>
      <c r="J21" s="20">
        <v>0</v>
      </c>
      <c r="K21" s="18">
        <v>0</v>
      </c>
    </row>
    <row r="22" spans="1:11" s="57" customFormat="1" ht="15" customHeight="1">
      <c r="A22" s="27" t="s">
        <v>100</v>
      </c>
      <c r="B22" s="19">
        <v>6</v>
      </c>
      <c r="C22" s="20">
        <v>6</v>
      </c>
      <c r="D22" s="20">
        <v>0</v>
      </c>
      <c r="E22" s="18">
        <v>0</v>
      </c>
      <c r="G22" s="27" t="s">
        <v>100</v>
      </c>
      <c r="H22" s="19">
        <v>18</v>
      </c>
      <c r="I22" s="20">
        <v>18</v>
      </c>
      <c r="J22" s="20">
        <v>0</v>
      </c>
      <c r="K22" s="18">
        <v>0</v>
      </c>
    </row>
    <row r="23" spans="1:11" s="57" customFormat="1" ht="15" customHeight="1">
      <c r="A23" s="27" t="s">
        <v>102</v>
      </c>
      <c r="B23" s="19">
        <v>4</v>
      </c>
      <c r="C23" s="20">
        <v>4</v>
      </c>
      <c r="D23" s="20">
        <v>0</v>
      </c>
      <c r="E23" s="18">
        <v>0</v>
      </c>
      <c r="G23" s="27" t="s">
        <v>102</v>
      </c>
      <c r="H23" s="19">
        <v>12</v>
      </c>
      <c r="I23" s="20">
        <v>12</v>
      </c>
      <c r="J23" s="20">
        <v>0</v>
      </c>
      <c r="K23" s="18">
        <v>0</v>
      </c>
    </row>
    <row r="24" spans="1:11" s="57" customFormat="1" ht="15" customHeight="1">
      <c r="A24" s="27" t="s">
        <v>104</v>
      </c>
      <c r="B24" s="19">
        <v>2</v>
      </c>
      <c r="C24" s="20">
        <v>5</v>
      </c>
      <c r="D24" s="20">
        <v>0</v>
      </c>
      <c r="E24" s="18">
        <v>0</v>
      </c>
      <c r="G24" s="27" t="s">
        <v>104</v>
      </c>
      <c r="H24" s="19">
        <v>8</v>
      </c>
      <c r="I24" s="20">
        <v>10</v>
      </c>
      <c r="J24" s="20">
        <v>0</v>
      </c>
      <c r="K24" s="18">
        <v>0</v>
      </c>
    </row>
    <row r="25" spans="1:11" s="57" customFormat="1" ht="15" customHeight="1">
      <c r="A25" s="27" t="s">
        <v>105</v>
      </c>
      <c r="B25" s="19">
        <v>1</v>
      </c>
      <c r="C25" s="20">
        <v>1</v>
      </c>
      <c r="D25" s="20">
        <v>0</v>
      </c>
      <c r="E25" s="18">
        <v>0</v>
      </c>
      <c r="G25" s="27" t="s">
        <v>105</v>
      </c>
      <c r="H25" s="19">
        <v>14</v>
      </c>
      <c r="I25" s="20">
        <v>14</v>
      </c>
      <c r="J25" s="20">
        <v>0</v>
      </c>
      <c r="K25" s="18">
        <v>0</v>
      </c>
    </row>
    <row r="26" spans="1:11" s="57" customFormat="1" ht="15" customHeight="1">
      <c r="A26" s="26" t="s">
        <v>107</v>
      </c>
      <c r="B26" s="22">
        <v>1</v>
      </c>
      <c r="C26" s="23">
        <v>2</v>
      </c>
      <c r="D26" s="23">
        <v>0</v>
      </c>
      <c r="E26" s="21">
        <v>0</v>
      </c>
      <c r="G26" s="26" t="s">
        <v>107</v>
      </c>
      <c r="H26" s="22">
        <v>4</v>
      </c>
      <c r="I26" s="23">
        <v>7</v>
      </c>
      <c r="J26" s="23">
        <v>0</v>
      </c>
      <c r="K26" s="21">
        <v>0</v>
      </c>
    </row>
    <row r="27" s="57" customFormat="1" ht="15" customHeight="1">
      <c r="A27" s="56"/>
    </row>
    <row r="28" spans="1:11" s="57" customFormat="1" ht="15" customHeight="1">
      <c r="A28" s="265" t="s">
        <v>28</v>
      </c>
      <c r="B28" s="183" t="s">
        <v>68</v>
      </c>
      <c r="C28" s="175" t="s">
        <v>66</v>
      </c>
      <c r="D28" s="269"/>
      <c r="E28" s="270"/>
      <c r="G28" s="265" t="s">
        <v>28</v>
      </c>
      <c r="H28" s="183" t="s">
        <v>68</v>
      </c>
      <c r="I28" s="175" t="s">
        <v>143</v>
      </c>
      <c r="J28" s="269"/>
      <c r="K28" s="270"/>
    </row>
    <row r="29" spans="1:11" s="57" customFormat="1" ht="15" customHeight="1">
      <c r="A29" s="266"/>
      <c r="B29" s="184"/>
      <c r="C29" s="175" t="s">
        <v>63</v>
      </c>
      <c r="D29" s="189"/>
      <c r="E29" s="176"/>
      <c r="G29" s="266"/>
      <c r="H29" s="184"/>
      <c r="I29" s="175" t="s">
        <v>63</v>
      </c>
      <c r="J29" s="189"/>
      <c r="K29" s="176"/>
    </row>
    <row r="30" spans="1:11" s="57" customFormat="1" ht="15" customHeight="1">
      <c r="A30" s="266"/>
      <c r="B30" s="184"/>
      <c r="C30" s="177" t="s">
        <v>64</v>
      </c>
      <c r="D30" s="183" t="s">
        <v>70</v>
      </c>
      <c r="E30" s="183" t="s">
        <v>71</v>
      </c>
      <c r="G30" s="266"/>
      <c r="H30" s="184"/>
      <c r="I30" s="177" t="s">
        <v>64</v>
      </c>
      <c r="J30" s="183" t="s">
        <v>70</v>
      </c>
      <c r="K30" s="183" t="s">
        <v>71</v>
      </c>
    </row>
    <row r="31" spans="1:11" s="57" customFormat="1" ht="27" customHeight="1">
      <c r="A31" s="266"/>
      <c r="B31" s="184"/>
      <c r="C31" s="178"/>
      <c r="D31" s="178"/>
      <c r="E31" s="178"/>
      <c r="G31" s="266"/>
      <c r="H31" s="184"/>
      <c r="I31" s="178"/>
      <c r="J31" s="178"/>
      <c r="K31" s="178"/>
    </row>
    <row r="32" spans="1:11" s="57" customFormat="1" ht="15" customHeight="1">
      <c r="A32" s="41" t="s">
        <v>1</v>
      </c>
      <c r="B32" s="25">
        <f>SUM(B33:B39)</f>
        <v>35</v>
      </c>
      <c r="C32" s="25">
        <f>SUM(C33:C39)</f>
        <v>49</v>
      </c>
      <c r="D32" s="25">
        <f>SUM(D33:D39)</f>
        <v>0</v>
      </c>
      <c r="E32" s="119">
        <f>SUM(E33:E39)</f>
        <v>0</v>
      </c>
      <c r="G32" s="41" t="s">
        <v>1</v>
      </c>
      <c r="H32" s="25">
        <f>SUM(H33:H39)</f>
        <v>1</v>
      </c>
      <c r="I32" s="25">
        <f>SUM(I33:I39)</f>
        <v>1</v>
      </c>
      <c r="J32" s="25">
        <f>SUM(J33:J39)</f>
        <v>0</v>
      </c>
      <c r="K32" s="119">
        <f>SUM(K33:K39)</f>
        <v>0</v>
      </c>
    </row>
    <row r="33" spans="1:11" s="57" customFormat="1" ht="15" customHeight="1">
      <c r="A33" s="33" t="s">
        <v>7</v>
      </c>
      <c r="B33" s="19">
        <v>0</v>
      </c>
      <c r="C33" s="20">
        <v>0</v>
      </c>
      <c r="D33" s="20">
        <v>0</v>
      </c>
      <c r="E33" s="18">
        <v>0</v>
      </c>
      <c r="G33" s="33" t="s">
        <v>7</v>
      </c>
      <c r="H33" s="19">
        <v>0</v>
      </c>
      <c r="I33" s="20">
        <v>0</v>
      </c>
      <c r="J33" s="20">
        <v>0</v>
      </c>
      <c r="K33" s="18">
        <v>0</v>
      </c>
    </row>
    <row r="34" spans="1:11" s="57" customFormat="1" ht="15" customHeight="1">
      <c r="A34" s="27" t="s">
        <v>94</v>
      </c>
      <c r="B34" s="19">
        <v>5</v>
      </c>
      <c r="C34" s="20">
        <v>18</v>
      </c>
      <c r="D34" s="20">
        <v>0</v>
      </c>
      <c r="E34" s="18">
        <v>0</v>
      </c>
      <c r="G34" s="27" t="s">
        <v>94</v>
      </c>
      <c r="H34" s="19">
        <v>0</v>
      </c>
      <c r="I34" s="20">
        <v>0</v>
      </c>
      <c r="J34" s="20">
        <v>0</v>
      </c>
      <c r="K34" s="18">
        <v>0</v>
      </c>
    </row>
    <row r="35" spans="1:11" s="57" customFormat="1" ht="15" customHeight="1">
      <c r="A35" s="27" t="s">
        <v>100</v>
      </c>
      <c r="B35" s="19">
        <v>10</v>
      </c>
      <c r="C35" s="20">
        <v>10</v>
      </c>
      <c r="D35" s="20">
        <v>0</v>
      </c>
      <c r="E35" s="18">
        <v>0</v>
      </c>
      <c r="G35" s="27" t="s">
        <v>100</v>
      </c>
      <c r="H35" s="19">
        <v>0</v>
      </c>
      <c r="I35" s="20">
        <v>0</v>
      </c>
      <c r="J35" s="20">
        <v>0</v>
      </c>
      <c r="K35" s="18">
        <v>0</v>
      </c>
    </row>
    <row r="36" spans="1:11" s="57" customFormat="1" ht="15" customHeight="1">
      <c r="A36" s="27" t="s">
        <v>102</v>
      </c>
      <c r="B36" s="19">
        <v>10</v>
      </c>
      <c r="C36" s="20">
        <v>10</v>
      </c>
      <c r="D36" s="20">
        <v>0</v>
      </c>
      <c r="E36" s="18">
        <v>0</v>
      </c>
      <c r="G36" s="27" t="s">
        <v>102</v>
      </c>
      <c r="H36" s="19">
        <v>0</v>
      </c>
      <c r="I36" s="20">
        <v>0</v>
      </c>
      <c r="J36" s="20">
        <v>0</v>
      </c>
      <c r="K36" s="18">
        <v>0</v>
      </c>
    </row>
    <row r="37" spans="1:11" s="57" customFormat="1" ht="15" customHeight="1">
      <c r="A37" s="27" t="s">
        <v>104</v>
      </c>
      <c r="B37" s="19">
        <v>3</v>
      </c>
      <c r="C37" s="20">
        <v>3</v>
      </c>
      <c r="D37" s="20">
        <v>0</v>
      </c>
      <c r="E37" s="18">
        <v>0</v>
      </c>
      <c r="G37" s="27" t="s">
        <v>104</v>
      </c>
      <c r="H37" s="19">
        <v>1</v>
      </c>
      <c r="I37" s="20">
        <v>1</v>
      </c>
      <c r="J37" s="20">
        <v>0</v>
      </c>
      <c r="K37" s="18">
        <v>0</v>
      </c>
    </row>
    <row r="38" spans="1:11" s="57" customFormat="1" ht="15" customHeight="1">
      <c r="A38" s="27" t="s">
        <v>105</v>
      </c>
      <c r="B38" s="19">
        <v>6</v>
      </c>
      <c r="C38" s="20">
        <v>6</v>
      </c>
      <c r="D38" s="20">
        <v>0</v>
      </c>
      <c r="E38" s="18">
        <v>0</v>
      </c>
      <c r="G38" s="27" t="s">
        <v>105</v>
      </c>
      <c r="H38" s="19">
        <v>0</v>
      </c>
      <c r="I38" s="20">
        <v>0</v>
      </c>
      <c r="J38" s="20">
        <v>0</v>
      </c>
      <c r="K38" s="18">
        <v>0</v>
      </c>
    </row>
    <row r="39" spans="1:11" s="57" customFormat="1" ht="15" customHeight="1">
      <c r="A39" s="26" t="s">
        <v>107</v>
      </c>
      <c r="B39" s="22">
        <v>1</v>
      </c>
      <c r="C39" s="23">
        <v>2</v>
      </c>
      <c r="D39" s="23">
        <v>0</v>
      </c>
      <c r="E39" s="21">
        <v>0</v>
      </c>
      <c r="G39" s="26" t="s">
        <v>107</v>
      </c>
      <c r="H39" s="22">
        <v>0</v>
      </c>
      <c r="I39" s="23">
        <v>0</v>
      </c>
      <c r="J39" s="23">
        <v>0</v>
      </c>
      <c r="K39" s="21">
        <v>0</v>
      </c>
    </row>
    <row r="40" s="57" customFormat="1" ht="15" customHeight="1">
      <c r="A40" s="56"/>
    </row>
    <row r="41" spans="1:11" s="57" customFormat="1" ht="15" customHeight="1">
      <c r="A41" s="265" t="s">
        <v>28</v>
      </c>
      <c r="B41" s="183" t="s">
        <v>68</v>
      </c>
      <c r="C41" s="175" t="s">
        <v>67</v>
      </c>
      <c r="D41" s="269"/>
      <c r="E41" s="270"/>
      <c r="G41" s="265" t="s">
        <v>28</v>
      </c>
      <c r="H41" s="183" t="s">
        <v>68</v>
      </c>
      <c r="I41" s="175" t="s">
        <v>26</v>
      </c>
      <c r="J41" s="269"/>
      <c r="K41" s="270"/>
    </row>
    <row r="42" spans="1:11" s="57" customFormat="1" ht="15" customHeight="1">
      <c r="A42" s="266"/>
      <c r="B42" s="184"/>
      <c r="C42" s="175" t="s">
        <v>63</v>
      </c>
      <c r="D42" s="189"/>
      <c r="E42" s="176"/>
      <c r="G42" s="266"/>
      <c r="H42" s="184"/>
      <c r="I42" s="175" t="s">
        <v>63</v>
      </c>
      <c r="J42" s="189"/>
      <c r="K42" s="176"/>
    </row>
    <row r="43" spans="1:11" s="57" customFormat="1" ht="15" customHeight="1">
      <c r="A43" s="266"/>
      <c r="B43" s="184"/>
      <c r="C43" s="177" t="s">
        <v>64</v>
      </c>
      <c r="D43" s="183" t="s">
        <v>70</v>
      </c>
      <c r="E43" s="183" t="s">
        <v>71</v>
      </c>
      <c r="G43" s="266"/>
      <c r="H43" s="184"/>
      <c r="I43" s="154" t="s">
        <v>64</v>
      </c>
      <c r="J43" s="183" t="s">
        <v>70</v>
      </c>
      <c r="K43" s="183" t="s">
        <v>71</v>
      </c>
    </row>
    <row r="44" spans="1:11" s="57" customFormat="1" ht="27">
      <c r="A44" s="266"/>
      <c r="B44" s="184"/>
      <c r="C44" s="178"/>
      <c r="D44" s="178"/>
      <c r="E44" s="178"/>
      <c r="G44" s="266"/>
      <c r="H44" s="184"/>
      <c r="I44" s="55" t="s">
        <v>69</v>
      </c>
      <c r="J44" s="178"/>
      <c r="K44" s="178"/>
    </row>
    <row r="45" spans="1:11" s="57" customFormat="1" ht="15" customHeight="1">
      <c r="A45" s="41" t="s">
        <v>1</v>
      </c>
      <c r="B45" s="25">
        <f>SUM(B46:B52)</f>
        <v>3</v>
      </c>
      <c r="C45" s="25">
        <f>SUM(C46:C52)</f>
        <v>3</v>
      </c>
      <c r="D45" s="25">
        <f>SUM(D46:D52)</f>
        <v>0</v>
      </c>
      <c r="E45" s="119">
        <f>SUM(E46:E52)</f>
        <v>0</v>
      </c>
      <c r="G45" s="41" t="s">
        <v>1</v>
      </c>
      <c r="H45" s="25">
        <f>SUM(H46:H52)</f>
        <v>12</v>
      </c>
      <c r="I45" s="25">
        <f>SUM(I46:I52)</f>
        <v>19</v>
      </c>
      <c r="J45" s="25">
        <f>SUM(J46:J52)</f>
        <v>0</v>
      </c>
      <c r="K45" s="119">
        <f>SUM(K46:K52)</f>
        <v>0</v>
      </c>
    </row>
    <row r="46" spans="1:11" s="57" customFormat="1" ht="15" customHeight="1">
      <c r="A46" s="33" t="s">
        <v>7</v>
      </c>
      <c r="B46" s="146">
        <v>0</v>
      </c>
      <c r="C46" s="147">
        <v>0</v>
      </c>
      <c r="D46" s="147">
        <v>0</v>
      </c>
      <c r="E46" s="148">
        <v>0</v>
      </c>
      <c r="G46" s="33" t="s">
        <v>7</v>
      </c>
      <c r="H46" s="19">
        <v>0</v>
      </c>
      <c r="I46" s="20">
        <v>0</v>
      </c>
      <c r="J46" s="20">
        <v>0</v>
      </c>
      <c r="K46" s="18">
        <v>0</v>
      </c>
    </row>
    <row r="47" spans="1:11" s="57" customFormat="1" ht="15" customHeight="1">
      <c r="A47" s="27" t="s">
        <v>94</v>
      </c>
      <c r="B47" s="19">
        <v>0</v>
      </c>
      <c r="C47" s="20">
        <v>0</v>
      </c>
      <c r="D47" s="20">
        <v>0</v>
      </c>
      <c r="E47" s="18">
        <v>0</v>
      </c>
      <c r="G47" s="27" t="s">
        <v>94</v>
      </c>
      <c r="H47" s="19">
        <v>2</v>
      </c>
      <c r="I47" s="20">
        <v>4</v>
      </c>
      <c r="J47" s="20">
        <v>0</v>
      </c>
      <c r="K47" s="18">
        <v>0</v>
      </c>
    </row>
    <row r="48" spans="1:11" s="57" customFormat="1" ht="15" customHeight="1">
      <c r="A48" s="27" t="s">
        <v>100</v>
      </c>
      <c r="B48" s="19">
        <v>1</v>
      </c>
      <c r="C48" s="20">
        <v>1</v>
      </c>
      <c r="D48" s="20">
        <v>0</v>
      </c>
      <c r="E48" s="18">
        <v>0</v>
      </c>
      <c r="G48" s="27" t="s">
        <v>100</v>
      </c>
      <c r="H48" s="19">
        <v>4</v>
      </c>
      <c r="I48" s="20">
        <v>4</v>
      </c>
      <c r="J48" s="20">
        <v>0</v>
      </c>
      <c r="K48" s="18">
        <v>0</v>
      </c>
    </row>
    <row r="49" spans="1:11" s="57" customFormat="1" ht="15" customHeight="1">
      <c r="A49" s="27" t="s">
        <v>102</v>
      </c>
      <c r="B49" s="19">
        <v>1</v>
      </c>
      <c r="C49" s="20">
        <v>1</v>
      </c>
      <c r="D49" s="20">
        <v>0</v>
      </c>
      <c r="E49" s="18">
        <v>0</v>
      </c>
      <c r="G49" s="27" t="s">
        <v>102</v>
      </c>
      <c r="H49" s="19">
        <v>4</v>
      </c>
      <c r="I49" s="20">
        <v>4</v>
      </c>
      <c r="J49" s="20">
        <v>0</v>
      </c>
      <c r="K49" s="18">
        <v>0</v>
      </c>
    </row>
    <row r="50" spans="1:11" s="57" customFormat="1" ht="15" customHeight="1">
      <c r="A50" s="27" t="s">
        <v>104</v>
      </c>
      <c r="B50" s="19">
        <v>1</v>
      </c>
      <c r="C50" s="20">
        <v>1</v>
      </c>
      <c r="D50" s="20">
        <v>0</v>
      </c>
      <c r="E50" s="18">
        <v>0</v>
      </c>
      <c r="G50" s="27" t="s">
        <v>104</v>
      </c>
      <c r="H50" s="19">
        <v>1</v>
      </c>
      <c r="I50" s="20">
        <v>5</v>
      </c>
      <c r="J50" s="20">
        <v>0</v>
      </c>
      <c r="K50" s="18">
        <v>0</v>
      </c>
    </row>
    <row r="51" spans="1:11" s="57" customFormat="1" ht="15" customHeight="1">
      <c r="A51" s="27" t="s">
        <v>105</v>
      </c>
      <c r="B51" s="19">
        <v>0</v>
      </c>
      <c r="C51" s="20">
        <v>0</v>
      </c>
      <c r="D51" s="20">
        <v>0</v>
      </c>
      <c r="E51" s="18">
        <v>0</v>
      </c>
      <c r="G51" s="27" t="s">
        <v>105</v>
      </c>
      <c r="H51" s="19">
        <v>1</v>
      </c>
      <c r="I51" s="20">
        <v>1</v>
      </c>
      <c r="J51" s="20">
        <v>0</v>
      </c>
      <c r="K51" s="18">
        <v>0</v>
      </c>
    </row>
    <row r="52" spans="1:11" s="57" customFormat="1" ht="15" customHeight="1">
      <c r="A52" s="26" t="s">
        <v>107</v>
      </c>
      <c r="B52" s="22">
        <v>0</v>
      </c>
      <c r="C52" s="23">
        <v>0</v>
      </c>
      <c r="D52" s="23">
        <v>0</v>
      </c>
      <c r="E52" s="21">
        <v>0</v>
      </c>
      <c r="G52" s="26" t="s">
        <v>107</v>
      </c>
      <c r="H52" s="22">
        <v>0</v>
      </c>
      <c r="I52" s="23">
        <v>1</v>
      </c>
      <c r="J52" s="23">
        <v>0</v>
      </c>
      <c r="K52" s="21">
        <v>0</v>
      </c>
    </row>
    <row r="53" s="57" customFormat="1" ht="15" customHeight="1">
      <c r="A53" s="56"/>
    </row>
  </sheetData>
  <sheetProtection/>
  <mergeCells count="55">
    <mergeCell ref="C2:E2"/>
    <mergeCell ref="C15:E15"/>
    <mergeCell ref="C28:E28"/>
    <mergeCell ref="C41:E41"/>
    <mergeCell ref="I2:K2"/>
    <mergeCell ref="I15:K15"/>
    <mergeCell ref="I28:K28"/>
    <mergeCell ref="I41:K41"/>
    <mergeCell ref="I3:K3"/>
    <mergeCell ref="J4:J5"/>
    <mergeCell ref="I29:K29"/>
    <mergeCell ref="J30:J31"/>
    <mergeCell ref="K30:K31"/>
    <mergeCell ref="K17:K18"/>
    <mergeCell ref="K4:K5"/>
    <mergeCell ref="A2:A5"/>
    <mergeCell ref="B2:B5"/>
    <mergeCell ref="D4:D5"/>
    <mergeCell ref="E4:E5"/>
    <mergeCell ref="A28:A31"/>
    <mergeCell ref="H15:H18"/>
    <mergeCell ref="B28:B31"/>
    <mergeCell ref="D30:D31"/>
    <mergeCell ref="A15:A18"/>
    <mergeCell ref="B15:B18"/>
    <mergeCell ref="D17:D18"/>
    <mergeCell ref="C16:E16"/>
    <mergeCell ref="E30:E31"/>
    <mergeCell ref="E17:E18"/>
    <mergeCell ref="I16:K16"/>
    <mergeCell ref="G28:G31"/>
    <mergeCell ref="H28:H31"/>
    <mergeCell ref="C29:E29"/>
    <mergeCell ref="I42:K42"/>
    <mergeCell ref="H2:H5"/>
    <mergeCell ref="G2:G5"/>
    <mergeCell ref="C3:E3"/>
    <mergeCell ref="C4:C5"/>
    <mergeCell ref="G15:G18"/>
    <mergeCell ref="A41:A44"/>
    <mergeCell ref="B41:B44"/>
    <mergeCell ref="D43:D44"/>
    <mergeCell ref="E43:E44"/>
    <mergeCell ref="C42:E42"/>
    <mergeCell ref="H41:H44"/>
    <mergeCell ref="J43:J44"/>
    <mergeCell ref="K43:K44"/>
    <mergeCell ref="C17:C18"/>
    <mergeCell ref="C30:C31"/>
    <mergeCell ref="C43:C44"/>
    <mergeCell ref="I4:I5"/>
    <mergeCell ref="I17:I18"/>
    <mergeCell ref="I30:I31"/>
    <mergeCell ref="G41:G44"/>
    <mergeCell ref="J17:J18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fitToHeight="1" horizontalDpi="600" verticalDpi="600" orientation="portrait" paperSize="9" scale="98" r:id="rId1"/>
  <colBreaks count="1" manualBreakCount="1">
    <brk id="6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F36"/>
  <sheetViews>
    <sheetView view="pageBreakPreview" zoomScaleSheetLayoutView="100" zoomScalePageLayoutView="0" workbookViewId="0" topLeftCell="A1">
      <selection activeCell="H1" sqref="H1"/>
    </sheetView>
  </sheetViews>
  <sheetFormatPr defaultColWidth="7.625" defaultRowHeight="15" customHeight="1"/>
  <cols>
    <col min="1" max="1" width="14.75390625" style="5" customWidth="1"/>
    <col min="2" max="6" width="14.625" style="2" customWidth="1"/>
    <col min="7" max="16384" width="7.625" style="2" customWidth="1"/>
  </cols>
  <sheetData>
    <row r="1" spans="1:6" ht="13.5">
      <c r="A1" s="74" t="s">
        <v>87</v>
      </c>
      <c r="B1" s="51"/>
      <c r="C1" s="51"/>
      <c r="D1" s="51"/>
      <c r="E1" s="51"/>
      <c r="F1" s="34" t="s">
        <v>179</v>
      </c>
    </row>
    <row r="2" spans="1:6" s="6" customFormat="1" ht="18" customHeight="1">
      <c r="A2" s="163" t="s">
        <v>0</v>
      </c>
      <c r="B2" s="175" t="s">
        <v>22</v>
      </c>
      <c r="C2" s="189"/>
      <c r="D2" s="189"/>
      <c r="E2" s="189"/>
      <c r="F2" s="183" t="s">
        <v>74</v>
      </c>
    </row>
    <row r="3" spans="1:6" s="6" customFormat="1" ht="21" customHeight="1">
      <c r="A3" s="164"/>
      <c r="B3" s="184" t="s">
        <v>75</v>
      </c>
      <c r="C3" s="184" t="s">
        <v>76</v>
      </c>
      <c r="D3" s="184" t="s">
        <v>77</v>
      </c>
      <c r="E3" s="182" t="s">
        <v>78</v>
      </c>
      <c r="F3" s="184"/>
    </row>
    <row r="4" spans="1:6" s="6" customFormat="1" ht="21" customHeight="1">
      <c r="A4" s="165"/>
      <c r="B4" s="185"/>
      <c r="C4" s="185"/>
      <c r="D4" s="185"/>
      <c r="E4" s="185"/>
      <c r="F4" s="185"/>
    </row>
    <row r="5" spans="1:6" ht="17.25" customHeight="1">
      <c r="A5" s="41" t="s">
        <v>1</v>
      </c>
      <c r="B5" s="25">
        <f>SUM(B6:B12)</f>
        <v>23</v>
      </c>
      <c r="C5" s="25">
        <f>SUM(C6:C12)</f>
        <v>23</v>
      </c>
      <c r="D5" s="25">
        <f>SUM(D6:D12)</f>
        <v>10</v>
      </c>
      <c r="E5" s="25">
        <f>SUM(E6:E12)</f>
        <v>13</v>
      </c>
      <c r="F5" s="119">
        <f>SUM(F6:F12)</f>
        <v>10681</v>
      </c>
    </row>
    <row r="6" spans="1:6" s="9" customFormat="1" ht="17.25" customHeight="1">
      <c r="A6" s="33" t="s">
        <v>7</v>
      </c>
      <c r="B6" s="19">
        <v>3</v>
      </c>
      <c r="C6" s="20">
        <v>3</v>
      </c>
      <c r="D6" s="20">
        <v>2</v>
      </c>
      <c r="E6" s="20">
        <v>1</v>
      </c>
      <c r="F6" s="18">
        <v>4308</v>
      </c>
    </row>
    <row r="7" spans="1:6" ht="17.25" customHeight="1">
      <c r="A7" s="27" t="s">
        <v>93</v>
      </c>
      <c r="B7" s="19">
        <v>2</v>
      </c>
      <c r="C7" s="20">
        <v>2</v>
      </c>
      <c r="D7" s="20">
        <v>2</v>
      </c>
      <c r="E7" s="20" t="s">
        <v>178</v>
      </c>
      <c r="F7" s="18">
        <v>687</v>
      </c>
    </row>
    <row r="8" spans="1:6" ht="17.25" customHeight="1">
      <c r="A8" s="27" t="s">
        <v>100</v>
      </c>
      <c r="B8" s="19" t="s">
        <v>178</v>
      </c>
      <c r="C8" s="20" t="s">
        <v>178</v>
      </c>
      <c r="D8" s="20" t="s">
        <v>178</v>
      </c>
      <c r="E8" s="20" t="s">
        <v>178</v>
      </c>
      <c r="F8" s="18">
        <v>1937</v>
      </c>
    </row>
    <row r="9" spans="1:6" ht="17.25" customHeight="1">
      <c r="A9" s="27" t="s">
        <v>102</v>
      </c>
      <c r="B9" s="19">
        <v>4</v>
      </c>
      <c r="C9" s="20">
        <v>4</v>
      </c>
      <c r="D9" s="20">
        <v>1</v>
      </c>
      <c r="E9" s="20">
        <v>3</v>
      </c>
      <c r="F9" s="18">
        <v>1133</v>
      </c>
    </row>
    <row r="10" spans="1:6" ht="17.25" customHeight="1">
      <c r="A10" s="27" t="s">
        <v>104</v>
      </c>
      <c r="B10" s="19">
        <v>2</v>
      </c>
      <c r="C10" s="20">
        <v>2</v>
      </c>
      <c r="D10" s="20" t="s">
        <v>178</v>
      </c>
      <c r="E10" s="20">
        <v>2</v>
      </c>
      <c r="F10" s="18">
        <v>884</v>
      </c>
    </row>
    <row r="11" spans="1:6" ht="17.25" customHeight="1">
      <c r="A11" s="27" t="s">
        <v>105</v>
      </c>
      <c r="B11" s="19">
        <v>4</v>
      </c>
      <c r="C11" s="20">
        <v>4</v>
      </c>
      <c r="D11" s="20">
        <v>3</v>
      </c>
      <c r="E11" s="20">
        <v>1</v>
      </c>
      <c r="F11" s="18">
        <v>990</v>
      </c>
    </row>
    <row r="12" spans="1:6" ht="17.25" customHeight="1">
      <c r="A12" s="26" t="s">
        <v>107</v>
      </c>
      <c r="B12" s="22">
        <v>8</v>
      </c>
      <c r="C12" s="23">
        <v>8</v>
      </c>
      <c r="D12" s="23">
        <v>2</v>
      </c>
      <c r="E12" s="23">
        <v>6</v>
      </c>
      <c r="F12" s="21">
        <v>742</v>
      </c>
    </row>
    <row r="13" spans="1:6" ht="15" customHeight="1">
      <c r="A13" s="56"/>
      <c r="B13" s="57"/>
      <c r="C13" s="57"/>
      <c r="D13" s="57"/>
      <c r="E13" s="57"/>
      <c r="F13" s="57"/>
    </row>
    <row r="14" spans="1:6" ht="15" customHeight="1">
      <c r="A14" s="163" t="s">
        <v>0</v>
      </c>
      <c r="B14" s="183" t="s">
        <v>79</v>
      </c>
      <c r="C14" s="183" t="s">
        <v>80</v>
      </c>
      <c r="D14" s="183" t="s">
        <v>81</v>
      </c>
      <c r="E14" s="166" t="s">
        <v>171</v>
      </c>
      <c r="F14" s="157"/>
    </row>
    <row r="15" spans="1:6" ht="21" customHeight="1">
      <c r="A15" s="164"/>
      <c r="B15" s="184"/>
      <c r="C15" s="184"/>
      <c r="D15" s="184"/>
      <c r="E15" s="186"/>
      <c r="F15" s="182"/>
    </row>
    <row r="16" spans="1:6" ht="21" customHeight="1">
      <c r="A16" s="165"/>
      <c r="B16" s="185"/>
      <c r="C16" s="185"/>
      <c r="D16" s="185"/>
      <c r="E16" s="168"/>
      <c r="F16" s="182"/>
    </row>
    <row r="17" spans="1:6" ht="17.25" customHeight="1">
      <c r="A17" s="41" t="s">
        <v>1</v>
      </c>
      <c r="B17" s="25">
        <f>SUM(B18:B24)</f>
        <v>68823</v>
      </c>
      <c r="C17" s="25">
        <f>SUM(C18:C24)</f>
        <v>70190</v>
      </c>
      <c r="D17" s="25">
        <f>SUM(D18:D24)</f>
        <v>344</v>
      </c>
      <c r="E17" s="25">
        <f>SUM(E18:E24)</f>
        <v>368</v>
      </c>
      <c r="F17" s="19"/>
    </row>
    <row r="18" spans="1:6" ht="17.25" customHeight="1">
      <c r="A18" s="33" t="s">
        <v>7</v>
      </c>
      <c r="B18" s="19">
        <v>24214</v>
      </c>
      <c r="C18" s="20">
        <v>19739</v>
      </c>
      <c r="D18" s="20">
        <v>19</v>
      </c>
      <c r="E18" s="20">
        <v>131</v>
      </c>
      <c r="F18" s="19"/>
    </row>
    <row r="19" spans="1:6" ht="17.25" customHeight="1">
      <c r="A19" s="27" t="s">
        <v>93</v>
      </c>
      <c r="B19" s="19">
        <v>3021</v>
      </c>
      <c r="C19" s="20">
        <v>3167</v>
      </c>
      <c r="D19" s="20">
        <v>190</v>
      </c>
      <c r="E19" s="20">
        <v>5</v>
      </c>
      <c r="F19" s="19"/>
    </row>
    <row r="20" spans="1:6" ht="17.25" customHeight="1">
      <c r="A20" s="27" t="s">
        <v>100</v>
      </c>
      <c r="B20" s="19">
        <v>13616</v>
      </c>
      <c r="C20" s="20">
        <v>10054</v>
      </c>
      <c r="D20" s="20" t="s">
        <v>178</v>
      </c>
      <c r="E20" s="20">
        <v>36</v>
      </c>
      <c r="F20" s="19"/>
    </row>
    <row r="21" spans="1:6" ht="17.25" customHeight="1">
      <c r="A21" s="27" t="s">
        <v>102</v>
      </c>
      <c r="B21" s="19">
        <v>5237</v>
      </c>
      <c r="C21" s="20">
        <v>8334</v>
      </c>
      <c r="D21" s="20">
        <v>67</v>
      </c>
      <c r="E21" s="20">
        <v>20</v>
      </c>
      <c r="F21" s="19"/>
    </row>
    <row r="22" spans="1:6" ht="17.25" customHeight="1">
      <c r="A22" s="27" t="s">
        <v>104</v>
      </c>
      <c r="B22" s="19">
        <v>8572</v>
      </c>
      <c r="C22" s="20">
        <v>8185</v>
      </c>
      <c r="D22" s="20">
        <v>18</v>
      </c>
      <c r="E22" s="20">
        <v>102</v>
      </c>
      <c r="F22" s="19"/>
    </row>
    <row r="23" spans="1:6" ht="17.25" customHeight="1">
      <c r="A23" s="27" t="s">
        <v>105</v>
      </c>
      <c r="B23" s="19">
        <v>10151</v>
      </c>
      <c r="C23" s="20">
        <v>10141</v>
      </c>
      <c r="D23" s="20">
        <v>39</v>
      </c>
      <c r="E23" s="20">
        <v>35</v>
      </c>
      <c r="F23" s="19"/>
    </row>
    <row r="24" spans="1:6" ht="17.25" customHeight="1">
      <c r="A24" s="26" t="s">
        <v>107</v>
      </c>
      <c r="B24" s="22">
        <v>4012</v>
      </c>
      <c r="C24" s="23">
        <v>10570</v>
      </c>
      <c r="D24" s="23">
        <v>11</v>
      </c>
      <c r="E24" s="23">
        <v>39</v>
      </c>
      <c r="F24" s="19"/>
    </row>
    <row r="25" spans="1:6" ht="17.25" customHeight="1">
      <c r="A25" s="36"/>
      <c r="B25" s="20"/>
      <c r="C25" s="20"/>
      <c r="D25" s="20"/>
      <c r="E25" s="20"/>
      <c r="F25" s="20"/>
    </row>
    <row r="26" spans="1:6" ht="15" customHeight="1">
      <c r="A26" s="163" t="s">
        <v>0</v>
      </c>
      <c r="B26" s="166" t="s">
        <v>23</v>
      </c>
      <c r="C26" s="170"/>
      <c r="D26" s="167"/>
      <c r="E26" s="186"/>
      <c r="F26" s="187"/>
    </row>
    <row r="27" spans="1:6" ht="21" customHeight="1">
      <c r="A27" s="164"/>
      <c r="B27" s="183" t="s">
        <v>82</v>
      </c>
      <c r="C27" s="183" t="s">
        <v>172</v>
      </c>
      <c r="D27" s="183" t="s">
        <v>83</v>
      </c>
      <c r="E27" s="182"/>
      <c r="F27" s="188"/>
    </row>
    <row r="28" spans="1:6" ht="21" customHeight="1">
      <c r="A28" s="165"/>
      <c r="B28" s="185"/>
      <c r="C28" s="185"/>
      <c r="D28" s="185"/>
      <c r="E28" s="182"/>
      <c r="F28" s="188"/>
    </row>
    <row r="29" spans="1:6" ht="17.25" customHeight="1">
      <c r="A29" s="41" t="s">
        <v>1</v>
      </c>
      <c r="B29" s="25">
        <f>SUM(B30:B36)</f>
        <v>7</v>
      </c>
      <c r="C29" s="25">
        <f>SUM(C30:C36)</f>
        <v>20</v>
      </c>
      <c r="D29" s="25">
        <f>SUM(D30:D36)</f>
        <v>16</v>
      </c>
      <c r="E29" s="19"/>
      <c r="F29" s="20"/>
    </row>
    <row r="30" spans="1:6" ht="17.25" customHeight="1">
      <c r="A30" s="33" t="s">
        <v>7</v>
      </c>
      <c r="B30" s="19">
        <v>3</v>
      </c>
      <c r="C30" s="20">
        <v>10</v>
      </c>
      <c r="D30" s="148" t="s">
        <v>178</v>
      </c>
      <c r="E30" s="20"/>
      <c r="F30" s="20"/>
    </row>
    <row r="31" spans="1:6" ht="17.25" customHeight="1">
      <c r="A31" s="27" t="s">
        <v>93</v>
      </c>
      <c r="B31" s="19" t="s">
        <v>178</v>
      </c>
      <c r="C31" s="20">
        <v>1</v>
      </c>
      <c r="D31" s="18" t="s">
        <v>178</v>
      </c>
      <c r="E31" s="20"/>
      <c r="F31" s="20"/>
    </row>
    <row r="32" spans="1:6" ht="17.25" customHeight="1">
      <c r="A32" s="27" t="s">
        <v>100</v>
      </c>
      <c r="B32" s="19" t="s">
        <v>178</v>
      </c>
      <c r="C32" s="20" t="s">
        <v>178</v>
      </c>
      <c r="D32" s="18">
        <v>2</v>
      </c>
      <c r="E32" s="20"/>
      <c r="F32" s="20"/>
    </row>
    <row r="33" spans="1:6" ht="17.25" customHeight="1">
      <c r="A33" s="27" t="s">
        <v>102</v>
      </c>
      <c r="B33" s="19">
        <v>1</v>
      </c>
      <c r="C33" s="20" t="s">
        <v>178</v>
      </c>
      <c r="D33" s="18">
        <v>3</v>
      </c>
      <c r="E33" s="20"/>
      <c r="F33" s="20"/>
    </row>
    <row r="34" spans="1:6" ht="17.25" customHeight="1">
      <c r="A34" s="27" t="s">
        <v>104</v>
      </c>
      <c r="B34" s="19">
        <v>1</v>
      </c>
      <c r="C34" s="20">
        <v>5</v>
      </c>
      <c r="D34" s="18">
        <v>4</v>
      </c>
      <c r="E34" s="20"/>
      <c r="F34" s="20"/>
    </row>
    <row r="35" spans="1:6" ht="17.25" customHeight="1">
      <c r="A35" s="27" t="s">
        <v>105</v>
      </c>
      <c r="B35" s="19">
        <v>2</v>
      </c>
      <c r="C35" s="20">
        <v>2</v>
      </c>
      <c r="D35" s="18">
        <v>4</v>
      </c>
      <c r="E35" s="20"/>
      <c r="F35" s="20"/>
    </row>
    <row r="36" spans="1:6" ht="17.25" customHeight="1">
      <c r="A36" s="26" t="s">
        <v>107</v>
      </c>
      <c r="B36" s="22" t="s">
        <v>178</v>
      </c>
      <c r="C36" s="23">
        <v>2</v>
      </c>
      <c r="D36" s="21">
        <v>3</v>
      </c>
      <c r="E36" s="20"/>
      <c r="F36" s="20"/>
    </row>
  </sheetData>
  <sheetProtection/>
  <mergeCells count="21">
    <mergeCell ref="A14:A16"/>
    <mergeCell ref="E14:E16"/>
    <mergeCell ref="E26:F26"/>
    <mergeCell ref="F27:F28"/>
    <mergeCell ref="C14:C16"/>
    <mergeCell ref="B2:E2"/>
    <mergeCell ref="A2:A4"/>
    <mergeCell ref="B3:B4"/>
    <mergeCell ref="B26:D26"/>
    <mergeCell ref="C3:C4"/>
    <mergeCell ref="A26:A28"/>
    <mergeCell ref="F15:F16"/>
    <mergeCell ref="F2:F4"/>
    <mergeCell ref="B14:B16"/>
    <mergeCell ref="D27:D28"/>
    <mergeCell ref="E27:E28"/>
    <mergeCell ref="B27:B28"/>
    <mergeCell ref="C27:C28"/>
    <mergeCell ref="E3:E4"/>
    <mergeCell ref="D3:D4"/>
    <mergeCell ref="D14:D16"/>
  </mergeCells>
  <printOptions horizontalCentered="1"/>
  <pageMargins left="0.52" right="0.51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73"/>
  <sheetViews>
    <sheetView view="pageBreakPreview" zoomScale="60" zoomScaleNormal="75" zoomScalePageLayoutView="0" workbookViewId="0" topLeftCell="A1">
      <selection activeCell="K29" sqref="K29"/>
    </sheetView>
  </sheetViews>
  <sheetFormatPr defaultColWidth="9.00390625" defaultRowHeight="13.5"/>
  <cols>
    <col min="1" max="1" width="11.75390625" style="2" customWidth="1"/>
    <col min="2" max="9" width="15.625" style="2" customWidth="1"/>
    <col min="10" max="10" width="9.125" style="2" bestFit="1" customWidth="1"/>
    <col min="11" max="16384" width="9.00390625" style="2" customWidth="1"/>
  </cols>
  <sheetData>
    <row r="1" spans="1:9" s="11" customFormat="1" ht="21">
      <c r="A1" s="77" t="s">
        <v>177</v>
      </c>
      <c r="B1" s="58"/>
      <c r="C1" s="58"/>
      <c r="D1" s="58"/>
      <c r="E1" s="58"/>
      <c r="F1" s="58"/>
      <c r="G1" s="58"/>
      <c r="H1" s="162" t="s">
        <v>179</v>
      </c>
      <c r="I1" s="162"/>
    </row>
    <row r="2" spans="1:9" s="11" customFormat="1" ht="21" customHeight="1" hidden="1">
      <c r="A2" s="59"/>
      <c r="B2" s="51"/>
      <c r="C2" s="51"/>
      <c r="D2" s="58"/>
      <c r="E2" s="58"/>
      <c r="F2" s="58"/>
      <c r="G2" s="58"/>
      <c r="H2" s="34"/>
      <c r="I2" s="60"/>
    </row>
    <row r="3" spans="1:9" s="11" customFormat="1" ht="21" customHeight="1" hidden="1">
      <c r="A3" s="59"/>
      <c r="B3" s="51"/>
      <c r="C3" s="51"/>
      <c r="D3" s="58"/>
      <c r="E3" s="58"/>
      <c r="F3" s="58"/>
      <c r="G3" s="58"/>
      <c r="H3" s="34"/>
      <c r="I3" s="60"/>
    </row>
    <row r="4" spans="1:9" s="11" customFormat="1" ht="19.5" customHeight="1">
      <c r="A4" s="179" t="s">
        <v>144</v>
      </c>
      <c r="B4" s="190" t="s">
        <v>27</v>
      </c>
      <c r="C4" s="193" t="s">
        <v>164</v>
      </c>
      <c r="D4" s="194"/>
      <c r="E4" s="194"/>
      <c r="F4" s="194"/>
      <c r="G4" s="194"/>
      <c r="H4" s="195"/>
      <c r="I4" s="190" t="s">
        <v>21</v>
      </c>
    </row>
    <row r="5" spans="1:9" s="11" customFormat="1" ht="19.5" customHeight="1">
      <c r="A5" s="180"/>
      <c r="B5" s="191"/>
      <c r="C5" s="196" t="s">
        <v>24</v>
      </c>
      <c r="D5" s="61"/>
      <c r="E5" s="62"/>
      <c r="F5" s="198" t="s">
        <v>25</v>
      </c>
      <c r="G5" s="199" t="s">
        <v>21</v>
      </c>
      <c r="H5" s="52"/>
      <c r="I5" s="191"/>
    </row>
    <row r="6" spans="1:9" ht="39.75" customHeight="1">
      <c r="A6" s="180"/>
      <c r="B6" s="192"/>
      <c r="C6" s="197"/>
      <c r="D6" s="37" t="s">
        <v>99</v>
      </c>
      <c r="E6" s="37" t="s">
        <v>91</v>
      </c>
      <c r="F6" s="192"/>
      <c r="G6" s="200"/>
      <c r="H6" s="28" t="s">
        <v>90</v>
      </c>
      <c r="I6" s="191"/>
    </row>
    <row r="7" spans="1:9" ht="39.75" customHeight="1">
      <c r="A7" s="82" t="s">
        <v>1</v>
      </c>
      <c r="B7" s="104">
        <f>SUM(B8:B9)</f>
        <v>30069</v>
      </c>
      <c r="C7" s="105">
        <f aca="true" t="shared" si="0" ref="C7:I7">SUM(C8:C9)</f>
        <v>36356</v>
      </c>
      <c r="D7" s="105">
        <f t="shared" si="0"/>
        <v>11177</v>
      </c>
      <c r="E7" s="105">
        <f t="shared" si="0"/>
        <v>14236</v>
      </c>
      <c r="F7" s="105">
        <f t="shared" si="0"/>
        <v>7320</v>
      </c>
      <c r="G7" s="105">
        <f t="shared" si="0"/>
        <v>11745</v>
      </c>
      <c r="H7" s="105">
        <f t="shared" si="0"/>
        <v>5244</v>
      </c>
      <c r="I7" s="106">
        <f t="shared" si="0"/>
        <v>6768</v>
      </c>
    </row>
    <row r="8" spans="1:9" ht="39.75" customHeight="1">
      <c r="A8" s="85" t="s">
        <v>110</v>
      </c>
      <c r="B8" s="107">
        <f>SUM(B10:B20)</f>
        <v>21168</v>
      </c>
      <c r="C8" s="108">
        <f aca="true" t="shared" si="1" ref="C8:I8">SUM(C10:C20)</f>
        <v>31265</v>
      </c>
      <c r="D8" s="108">
        <f t="shared" si="1"/>
        <v>11177</v>
      </c>
      <c r="E8" s="108">
        <f t="shared" si="1"/>
        <v>10538</v>
      </c>
      <c r="F8" s="108">
        <f t="shared" si="1"/>
        <v>5205</v>
      </c>
      <c r="G8" s="108">
        <f t="shared" si="1"/>
        <v>4219</v>
      </c>
      <c r="H8" s="108">
        <f t="shared" si="1"/>
        <v>2143</v>
      </c>
      <c r="I8" s="109">
        <f t="shared" si="1"/>
        <v>5699</v>
      </c>
    </row>
    <row r="9" spans="1:9" ht="39.75" customHeight="1">
      <c r="A9" s="88" t="s">
        <v>111</v>
      </c>
      <c r="B9" s="110">
        <f>SUM(B21:B29)</f>
        <v>8901</v>
      </c>
      <c r="C9" s="111">
        <f aca="true" t="shared" si="2" ref="C9:I9">SUM(C21:C29)</f>
        <v>5091</v>
      </c>
      <c r="D9" s="111">
        <f t="shared" si="2"/>
        <v>0</v>
      </c>
      <c r="E9" s="111">
        <f t="shared" si="2"/>
        <v>3698</v>
      </c>
      <c r="F9" s="111">
        <f t="shared" si="2"/>
        <v>2115</v>
      </c>
      <c r="G9" s="111">
        <f t="shared" si="2"/>
        <v>7526</v>
      </c>
      <c r="H9" s="111">
        <f t="shared" si="2"/>
        <v>3101</v>
      </c>
      <c r="I9" s="112">
        <f t="shared" si="2"/>
        <v>1069</v>
      </c>
    </row>
    <row r="10" spans="1:9" ht="39.75" customHeight="1">
      <c r="A10" s="85" t="s">
        <v>112</v>
      </c>
      <c r="B10" s="107">
        <v>7744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9">
        <v>159</v>
      </c>
    </row>
    <row r="11" spans="1:9" ht="39.75" customHeight="1">
      <c r="A11" s="85" t="s">
        <v>113</v>
      </c>
      <c r="B11" s="107">
        <v>1942</v>
      </c>
      <c r="C11" s="108">
        <v>2087</v>
      </c>
      <c r="D11" s="108">
        <v>0</v>
      </c>
      <c r="E11" s="108">
        <v>2087</v>
      </c>
      <c r="F11" s="108">
        <v>0</v>
      </c>
      <c r="G11" s="108">
        <v>0</v>
      </c>
      <c r="H11" s="108">
        <v>0</v>
      </c>
      <c r="I11" s="109">
        <v>5041</v>
      </c>
    </row>
    <row r="12" spans="1:9" ht="39.75" customHeight="1">
      <c r="A12" s="85" t="s">
        <v>114</v>
      </c>
      <c r="B12" s="107">
        <v>178</v>
      </c>
      <c r="C12" s="108">
        <v>8909</v>
      </c>
      <c r="D12" s="108">
        <v>0</v>
      </c>
      <c r="E12" s="108">
        <v>1450</v>
      </c>
      <c r="F12" s="108">
        <v>0</v>
      </c>
      <c r="G12" s="108">
        <v>0</v>
      </c>
      <c r="H12" s="108">
        <v>0</v>
      </c>
      <c r="I12" s="109">
        <v>0</v>
      </c>
    </row>
    <row r="13" spans="1:9" ht="39.75" customHeight="1">
      <c r="A13" s="85" t="s">
        <v>115</v>
      </c>
      <c r="B13" s="107">
        <v>1089</v>
      </c>
      <c r="C13" s="108">
        <v>850</v>
      </c>
      <c r="D13" s="108">
        <v>0</v>
      </c>
      <c r="E13" s="108">
        <v>729</v>
      </c>
      <c r="F13" s="108">
        <v>305</v>
      </c>
      <c r="G13" s="108">
        <v>1919</v>
      </c>
      <c r="H13" s="108">
        <v>279</v>
      </c>
      <c r="I13" s="109">
        <v>0</v>
      </c>
    </row>
    <row r="14" spans="1:9" ht="39.75" customHeight="1">
      <c r="A14" s="85" t="s">
        <v>116</v>
      </c>
      <c r="B14" s="107">
        <v>440</v>
      </c>
      <c r="C14" s="108">
        <v>999</v>
      </c>
      <c r="D14" s="108">
        <v>440</v>
      </c>
      <c r="E14" s="108">
        <v>559</v>
      </c>
      <c r="F14" s="108">
        <v>440</v>
      </c>
      <c r="G14" s="108">
        <v>535</v>
      </c>
      <c r="H14" s="108">
        <v>99</v>
      </c>
      <c r="I14" s="109">
        <v>0</v>
      </c>
    </row>
    <row r="15" spans="1:9" ht="39.75" customHeight="1">
      <c r="A15" s="85" t="s">
        <v>117</v>
      </c>
      <c r="B15" s="107">
        <v>3479</v>
      </c>
      <c r="C15" s="108">
        <v>5414</v>
      </c>
      <c r="D15" s="108">
        <v>4358</v>
      </c>
      <c r="E15" s="108">
        <v>1056</v>
      </c>
      <c r="F15" s="108">
        <v>1289</v>
      </c>
      <c r="G15" s="108">
        <v>24</v>
      </c>
      <c r="H15" s="108">
        <v>24</v>
      </c>
      <c r="I15" s="109">
        <v>0</v>
      </c>
    </row>
    <row r="16" spans="1:9" ht="39.75" customHeight="1">
      <c r="A16" s="85" t="s">
        <v>118</v>
      </c>
      <c r="B16" s="107">
        <v>1491</v>
      </c>
      <c r="C16" s="108">
        <v>542</v>
      </c>
      <c r="D16" s="108">
        <v>0</v>
      </c>
      <c r="E16" s="108">
        <v>542</v>
      </c>
      <c r="F16" s="108">
        <v>223</v>
      </c>
      <c r="G16" s="108">
        <v>0</v>
      </c>
      <c r="H16" s="108">
        <v>0</v>
      </c>
      <c r="I16" s="109">
        <v>0</v>
      </c>
    </row>
    <row r="17" spans="1:9" ht="39.75" customHeight="1">
      <c r="A17" s="85" t="s">
        <v>119</v>
      </c>
      <c r="B17" s="107">
        <v>1619</v>
      </c>
      <c r="C17" s="108">
        <v>3220</v>
      </c>
      <c r="D17" s="108">
        <v>1851</v>
      </c>
      <c r="E17" s="108">
        <v>730</v>
      </c>
      <c r="F17" s="108">
        <v>2225</v>
      </c>
      <c r="G17" s="108">
        <v>401</v>
      </c>
      <c r="H17" s="108">
        <v>401</v>
      </c>
      <c r="I17" s="109">
        <v>0</v>
      </c>
    </row>
    <row r="18" spans="1:9" ht="39.75" customHeight="1">
      <c r="A18" s="85" t="s">
        <v>120</v>
      </c>
      <c r="B18" s="107">
        <v>1271</v>
      </c>
      <c r="C18" s="108">
        <v>1303</v>
      </c>
      <c r="D18" s="108">
        <v>0</v>
      </c>
      <c r="E18" s="108">
        <v>687</v>
      </c>
      <c r="F18" s="108">
        <v>178</v>
      </c>
      <c r="G18" s="108">
        <v>66</v>
      </c>
      <c r="H18" s="108">
        <v>66</v>
      </c>
      <c r="I18" s="109">
        <v>0</v>
      </c>
    </row>
    <row r="19" spans="1:9" ht="39.75" customHeight="1">
      <c r="A19" s="85" t="s">
        <v>121</v>
      </c>
      <c r="B19" s="107">
        <v>246</v>
      </c>
      <c r="C19" s="108">
        <v>6268</v>
      </c>
      <c r="D19" s="108">
        <v>4528</v>
      </c>
      <c r="E19" s="108">
        <v>1740</v>
      </c>
      <c r="F19" s="108">
        <v>545</v>
      </c>
      <c r="G19" s="108">
        <v>1019</v>
      </c>
      <c r="H19" s="108">
        <v>1019</v>
      </c>
      <c r="I19" s="109">
        <v>0</v>
      </c>
    </row>
    <row r="20" spans="1:10" ht="39.75" customHeight="1">
      <c r="A20" s="85" t="s">
        <v>122</v>
      </c>
      <c r="B20" s="107">
        <v>1669</v>
      </c>
      <c r="C20" s="108">
        <v>1673</v>
      </c>
      <c r="D20" s="108">
        <v>0</v>
      </c>
      <c r="E20" s="108">
        <v>958</v>
      </c>
      <c r="F20" s="108">
        <v>0</v>
      </c>
      <c r="G20" s="108">
        <v>255</v>
      </c>
      <c r="H20" s="108">
        <v>255</v>
      </c>
      <c r="I20" s="109">
        <v>499</v>
      </c>
      <c r="J20" s="2" t="s">
        <v>97</v>
      </c>
    </row>
    <row r="21" spans="1:9" ht="39.75" customHeight="1">
      <c r="A21" s="97" t="s">
        <v>123</v>
      </c>
      <c r="B21" s="113">
        <v>580</v>
      </c>
      <c r="C21" s="114">
        <v>416</v>
      </c>
      <c r="D21" s="114">
        <v>0</v>
      </c>
      <c r="E21" s="114">
        <v>349</v>
      </c>
      <c r="F21" s="114">
        <v>69</v>
      </c>
      <c r="G21" s="114">
        <v>1751</v>
      </c>
      <c r="H21" s="114">
        <v>204</v>
      </c>
      <c r="I21" s="115">
        <v>0</v>
      </c>
    </row>
    <row r="22" spans="1:9" ht="39.75" customHeight="1">
      <c r="A22" s="85" t="s">
        <v>124</v>
      </c>
      <c r="B22" s="110">
        <v>1120</v>
      </c>
      <c r="C22" s="111">
        <v>494</v>
      </c>
      <c r="D22" s="111">
        <v>0</v>
      </c>
      <c r="E22" s="111">
        <v>494</v>
      </c>
      <c r="F22" s="111">
        <v>0</v>
      </c>
      <c r="G22" s="111">
        <v>204</v>
      </c>
      <c r="H22" s="111">
        <v>38</v>
      </c>
      <c r="I22" s="112">
        <v>0</v>
      </c>
    </row>
    <row r="23" spans="1:9" ht="39.75" customHeight="1">
      <c r="A23" s="82" t="s">
        <v>125</v>
      </c>
      <c r="B23" s="107">
        <v>706</v>
      </c>
      <c r="C23" s="108">
        <v>633</v>
      </c>
      <c r="D23" s="108">
        <v>0</v>
      </c>
      <c r="E23" s="108">
        <v>15</v>
      </c>
      <c r="F23" s="108">
        <v>0</v>
      </c>
      <c r="G23" s="108">
        <v>3501</v>
      </c>
      <c r="H23" s="108">
        <v>789</v>
      </c>
      <c r="I23" s="109">
        <v>0</v>
      </c>
    </row>
    <row r="24" spans="1:9" ht="39.75" customHeight="1">
      <c r="A24" s="85" t="s">
        <v>126</v>
      </c>
      <c r="B24" s="107">
        <v>1087</v>
      </c>
      <c r="C24" s="108">
        <v>434</v>
      </c>
      <c r="D24" s="108">
        <v>0</v>
      </c>
      <c r="E24" s="108">
        <v>434</v>
      </c>
      <c r="F24" s="108">
        <v>0</v>
      </c>
      <c r="G24" s="108">
        <v>0</v>
      </c>
      <c r="H24" s="108">
        <v>0</v>
      </c>
      <c r="I24" s="109">
        <v>0</v>
      </c>
    </row>
    <row r="25" spans="1:9" ht="39.75" customHeight="1">
      <c r="A25" s="97" t="s">
        <v>127</v>
      </c>
      <c r="B25" s="113">
        <v>1296</v>
      </c>
      <c r="C25" s="114">
        <v>823</v>
      </c>
      <c r="D25" s="114">
        <v>0</v>
      </c>
      <c r="E25" s="114">
        <v>469</v>
      </c>
      <c r="F25" s="114">
        <v>3</v>
      </c>
      <c r="G25" s="114">
        <v>1</v>
      </c>
      <c r="H25" s="114">
        <v>1</v>
      </c>
      <c r="I25" s="115">
        <v>0</v>
      </c>
    </row>
    <row r="26" spans="1:9" ht="39.75" customHeight="1">
      <c r="A26" s="97" t="s">
        <v>128</v>
      </c>
      <c r="B26" s="113">
        <v>200</v>
      </c>
      <c r="C26" s="114">
        <v>304</v>
      </c>
      <c r="D26" s="114">
        <v>0</v>
      </c>
      <c r="E26" s="114">
        <v>296</v>
      </c>
      <c r="F26" s="114">
        <v>1923</v>
      </c>
      <c r="G26" s="114">
        <v>511</v>
      </c>
      <c r="H26" s="114">
        <v>511</v>
      </c>
      <c r="I26" s="115">
        <v>119</v>
      </c>
    </row>
    <row r="27" spans="1:9" ht="39.75" customHeight="1">
      <c r="A27" s="91" t="s">
        <v>129</v>
      </c>
      <c r="B27" s="104">
        <v>459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6">
        <v>0</v>
      </c>
    </row>
    <row r="28" spans="1:9" ht="39.75" customHeight="1">
      <c r="A28" s="92" t="s">
        <v>130</v>
      </c>
      <c r="B28" s="107">
        <v>1219</v>
      </c>
      <c r="C28" s="108">
        <v>685</v>
      </c>
      <c r="D28" s="108">
        <v>0</v>
      </c>
      <c r="E28" s="108">
        <v>339</v>
      </c>
      <c r="F28" s="108">
        <v>120</v>
      </c>
      <c r="G28" s="108">
        <v>0</v>
      </c>
      <c r="H28" s="108">
        <v>0</v>
      </c>
      <c r="I28" s="109">
        <v>950</v>
      </c>
    </row>
    <row r="29" spans="1:9" ht="39.75" customHeight="1" thickBot="1">
      <c r="A29" s="98" t="s">
        <v>131</v>
      </c>
      <c r="B29" s="116">
        <v>2234</v>
      </c>
      <c r="C29" s="117">
        <v>1302</v>
      </c>
      <c r="D29" s="117">
        <v>0</v>
      </c>
      <c r="E29" s="117">
        <v>1302</v>
      </c>
      <c r="F29" s="117">
        <v>0</v>
      </c>
      <c r="G29" s="117">
        <v>1558</v>
      </c>
      <c r="H29" s="117">
        <v>1558</v>
      </c>
      <c r="I29" s="118">
        <v>0</v>
      </c>
    </row>
    <row r="30" spans="1:9" ht="39.75" customHeight="1" thickTop="1">
      <c r="A30" s="91" t="s">
        <v>132</v>
      </c>
      <c r="B30" s="107">
        <f>B18</f>
        <v>1271</v>
      </c>
      <c r="C30" s="108">
        <f aca="true" t="shared" si="3" ref="C30:I30">C18</f>
        <v>1303</v>
      </c>
      <c r="D30" s="108">
        <f t="shared" si="3"/>
        <v>0</v>
      </c>
      <c r="E30" s="108">
        <f t="shared" si="3"/>
        <v>687</v>
      </c>
      <c r="F30" s="108">
        <f t="shared" si="3"/>
        <v>178</v>
      </c>
      <c r="G30" s="108">
        <f t="shared" si="3"/>
        <v>66</v>
      </c>
      <c r="H30" s="108">
        <f t="shared" si="3"/>
        <v>66</v>
      </c>
      <c r="I30" s="158">
        <f t="shared" si="3"/>
        <v>0</v>
      </c>
    </row>
    <row r="31" spans="1:9" ht="39.75" customHeight="1">
      <c r="A31" s="91" t="s">
        <v>133</v>
      </c>
      <c r="B31" s="107">
        <f>B14+B15</f>
        <v>3919</v>
      </c>
      <c r="C31" s="108">
        <f aca="true" t="shared" si="4" ref="C31:H31">C14+C15</f>
        <v>6413</v>
      </c>
      <c r="D31" s="108">
        <f t="shared" si="4"/>
        <v>4798</v>
      </c>
      <c r="E31" s="108">
        <f t="shared" si="4"/>
        <v>1615</v>
      </c>
      <c r="F31" s="108">
        <f t="shared" si="4"/>
        <v>1729</v>
      </c>
      <c r="G31" s="108">
        <f t="shared" si="4"/>
        <v>559</v>
      </c>
      <c r="H31" s="108">
        <f t="shared" si="4"/>
        <v>123</v>
      </c>
      <c r="I31" s="109">
        <f>I14+I15</f>
        <v>0</v>
      </c>
    </row>
    <row r="32" spans="1:9" ht="39.75" customHeight="1">
      <c r="A32" s="91" t="s">
        <v>101</v>
      </c>
      <c r="B32" s="107">
        <f>B11+B21</f>
        <v>2522</v>
      </c>
      <c r="C32" s="108">
        <f aca="true" t="shared" si="5" ref="C32:I32">C11+C21</f>
        <v>2503</v>
      </c>
      <c r="D32" s="108">
        <f t="shared" si="5"/>
        <v>0</v>
      </c>
      <c r="E32" s="108">
        <f t="shared" si="5"/>
        <v>2436</v>
      </c>
      <c r="F32" s="108">
        <f>F11+F21</f>
        <v>69</v>
      </c>
      <c r="G32" s="108">
        <f t="shared" si="5"/>
        <v>1751</v>
      </c>
      <c r="H32" s="108">
        <f t="shared" si="5"/>
        <v>204</v>
      </c>
      <c r="I32" s="109">
        <f t="shared" si="5"/>
        <v>5041</v>
      </c>
    </row>
    <row r="33" spans="1:9" ht="39.75" customHeight="1">
      <c r="A33" s="91" t="s">
        <v>103</v>
      </c>
      <c r="B33" s="107">
        <f>B10+B17+B20+B22+B23+B24</f>
        <v>13945</v>
      </c>
      <c r="C33" s="108">
        <f aca="true" t="shared" si="6" ref="C33:I33">C10+C17+C20+C22+C23+C24</f>
        <v>6454</v>
      </c>
      <c r="D33" s="108">
        <f t="shared" si="6"/>
        <v>1851</v>
      </c>
      <c r="E33" s="108">
        <f t="shared" si="6"/>
        <v>2631</v>
      </c>
      <c r="F33" s="108">
        <f t="shared" si="6"/>
        <v>2225</v>
      </c>
      <c r="G33" s="108">
        <f t="shared" si="6"/>
        <v>4361</v>
      </c>
      <c r="H33" s="108">
        <f t="shared" si="6"/>
        <v>1483</v>
      </c>
      <c r="I33" s="109">
        <f t="shared" si="6"/>
        <v>658</v>
      </c>
    </row>
    <row r="34" spans="1:9" ht="39.75" customHeight="1">
      <c r="A34" s="91" t="s">
        <v>134</v>
      </c>
      <c r="B34" s="107">
        <f>B13+B16+B19+B25+B26</f>
        <v>4322</v>
      </c>
      <c r="C34" s="108">
        <f aca="true" t="shared" si="7" ref="C34:I34">C13+C16+C19+C25+C26</f>
        <v>8787</v>
      </c>
      <c r="D34" s="108">
        <f t="shared" si="7"/>
        <v>4528</v>
      </c>
      <c r="E34" s="108">
        <f t="shared" si="7"/>
        <v>3776</v>
      </c>
      <c r="F34" s="108">
        <f t="shared" si="7"/>
        <v>2999</v>
      </c>
      <c r="G34" s="108">
        <f t="shared" si="7"/>
        <v>3450</v>
      </c>
      <c r="H34" s="108">
        <f t="shared" si="7"/>
        <v>1810</v>
      </c>
      <c r="I34" s="109">
        <f t="shared" si="7"/>
        <v>119</v>
      </c>
    </row>
    <row r="35" spans="1:9" ht="39.75" customHeight="1">
      <c r="A35" s="92" t="s">
        <v>106</v>
      </c>
      <c r="B35" s="110">
        <f>B12+B27+B28+B29</f>
        <v>4090</v>
      </c>
      <c r="C35" s="111">
        <f aca="true" t="shared" si="8" ref="C35:I35">C12+C27+C28+C29</f>
        <v>10896</v>
      </c>
      <c r="D35" s="111">
        <f t="shared" si="8"/>
        <v>0</v>
      </c>
      <c r="E35" s="111">
        <f t="shared" si="8"/>
        <v>3091</v>
      </c>
      <c r="F35" s="111">
        <f t="shared" si="8"/>
        <v>120</v>
      </c>
      <c r="G35" s="111">
        <f t="shared" si="8"/>
        <v>1558</v>
      </c>
      <c r="H35" s="111">
        <f t="shared" si="8"/>
        <v>1558</v>
      </c>
      <c r="I35" s="112">
        <f t="shared" si="8"/>
        <v>950</v>
      </c>
    </row>
    <row r="36" spans="1:9" ht="13.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11"/>
      <c r="B37" s="11"/>
      <c r="C37" s="11"/>
      <c r="D37" s="11"/>
      <c r="E37" s="11"/>
      <c r="F37" s="11"/>
      <c r="G37" s="11"/>
      <c r="H37" s="11"/>
      <c r="I37" s="11"/>
    </row>
    <row r="38" spans="8:9" ht="13.5">
      <c r="H38" s="6"/>
      <c r="I38" s="14"/>
    </row>
    <row r="39" spans="8:9" ht="13.5">
      <c r="H39" s="6"/>
      <c r="I39" s="12"/>
    </row>
    <row r="40" ht="13.5">
      <c r="I40" s="12"/>
    </row>
    <row r="41" ht="13.5">
      <c r="I41" s="11"/>
    </row>
    <row r="42" ht="13.5">
      <c r="I42" s="11"/>
    </row>
    <row r="43" ht="13.5">
      <c r="I43" s="11"/>
    </row>
    <row r="44" ht="13.5">
      <c r="I44" s="11"/>
    </row>
    <row r="45" ht="13.5">
      <c r="I45" s="11"/>
    </row>
    <row r="46" ht="13.5">
      <c r="I46" s="11"/>
    </row>
    <row r="47" ht="13.5">
      <c r="I47" s="11"/>
    </row>
    <row r="48" ht="13.5">
      <c r="I48" s="11"/>
    </row>
    <row r="49" ht="13.5">
      <c r="I49" s="11"/>
    </row>
    <row r="50" ht="13.5">
      <c r="I50" s="11"/>
    </row>
    <row r="51" ht="13.5">
      <c r="I51" s="11"/>
    </row>
    <row r="52" ht="13.5">
      <c r="I52" s="11"/>
    </row>
    <row r="53" ht="13.5">
      <c r="I53" s="11"/>
    </row>
    <row r="54" ht="13.5">
      <c r="I54" s="11"/>
    </row>
    <row r="55" ht="13.5">
      <c r="I55" s="11"/>
    </row>
    <row r="56" ht="13.5">
      <c r="I56" s="11"/>
    </row>
    <row r="57" ht="24.75" customHeight="1">
      <c r="I57" s="11"/>
    </row>
    <row r="58" ht="15.75" customHeight="1">
      <c r="I58" s="11"/>
    </row>
    <row r="59" ht="13.5">
      <c r="I59" s="11"/>
    </row>
    <row r="60" ht="13.5">
      <c r="I60" s="11"/>
    </row>
    <row r="61" ht="13.5">
      <c r="I61" s="11"/>
    </row>
    <row r="62" ht="13.5">
      <c r="I62" s="11"/>
    </row>
    <row r="63" ht="13.5">
      <c r="I63" s="11"/>
    </row>
    <row r="64" ht="13.5">
      <c r="I64" s="11"/>
    </row>
    <row r="65" ht="13.5">
      <c r="I65" s="11"/>
    </row>
    <row r="66" ht="13.5">
      <c r="I66" s="11"/>
    </row>
    <row r="67" ht="13.5">
      <c r="I67" s="11"/>
    </row>
    <row r="68" ht="13.5">
      <c r="I68" s="11"/>
    </row>
    <row r="69" ht="13.5">
      <c r="I69" s="11"/>
    </row>
    <row r="70" ht="13.5">
      <c r="I70" s="11"/>
    </row>
    <row r="71" ht="13.5">
      <c r="I71" s="11"/>
    </row>
    <row r="72" ht="13.5">
      <c r="I72" s="11"/>
    </row>
    <row r="73" ht="13.5">
      <c r="I73" s="11"/>
    </row>
  </sheetData>
  <sheetProtection/>
  <mergeCells count="8">
    <mergeCell ref="H1:I1"/>
    <mergeCell ref="I4:I6"/>
    <mergeCell ref="A4:A6"/>
    <mergeCell ref="B4:B6"/>
    <mergeCell ref="C4:H4"/>
    <mergeCell ref="C5:C6"/>
    <mergeCell ref="F5:F6"/>
    <mergeCell ref="G5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1.25390625" style="0" customWidth="1"/>
    <col min="2" max="8" width="10.875" style="0" customWidth="1"/>
  </cols>
  <sheetData>
    <row r="1" spans="1:8" ht="13.5">
      <c r="A1" s="38" t="s">
        <v>85</v>
      </c>
      <c r="B1" s="63"/>
      <c r="C1" s="63"/>
      <c r="D1" s="63"/>
      <c r="E1" s="63"/>
      <c r="F1" s="63"/>
      <c r="G1" s="206" t="s">
        <v>179</v>
      </c>
      <c r="H1" s="206"/>
    </row>
    <row r="2" spans="1:8" ht="13.5">
      <c r="A2" s="179" t="s">
        <v>28</v>
      </c>
      <c r="B2" s="193" t="s">
        <v>27</v>
      </c>
      <c r="C2" s="195"/>
      <c r="D2" s="190" t="s">
        <v>10</v>
      </c>
      <c r="E2" s="190" t="s">
        <v>29</v>
      </c>
      <c r="F2" s="194" t="s">
        <v>164</v>
      </c>
      <c r="G2" s="194"/>
      <c r="H2" s="195"/>
    </row>
    <row r="3" spans="1:8" ht="27" customHeight="1">
      <c r="A3" s="181"/>
      <c r="B3" s="27" t="s">
        <v>30</v>
      </c>
      <c r="C3" s="29" t="s">
        <v>31</v>
      </c>
      <c r="D3" s="191"/>
      <c r="E3" s="191"/>
      <c r="F3" s="39" t="s">
        <v>24</v>
      </c>
      <c r="G3" s="40" t="s">
        <v>25</v>
      </c>
      <c r="H3" s="27" t="s">
        <v>26</v>
      </c>
    </row>
    <row r="4" spans="1:8" ht="17.25" customHeight="1">
      <c r="A4" s="41" t="s">
        <v>8</v>
      </c>
      <c r="B4" s="25">
        <f>SUM(B5:B11)</f>
        <v>0</v>
      </c>
      <c r="C4" s="25">
        <f aca="true" t="shared" si="0" ref="C4:H4">SUM(C5:C11)</f>
        <v>536</v>
      </c>
      <c r="D4" s="25">
        <f t="shared" si="0"/>
        <v>1</v>
      </c>
      <c r="E4" s="25">
        <f t="shared" si="0"/>
        <v>1</v>
      </c>
      <c r="F4" s="25">
        <f t="shared" si="0"/>
        <v>0</v>
      </c>
      <c r="G4" s="25">
        <f t="shared" si="0"/>
        <v>0</v>
      </c>
      <c r="H4" s="119">
        <f t="shared" si="0"/>
        <v>0</v>
      </c>
    </row>
    <row r="5" spans="1:8" ht="17.25" customHeight="1">
      <c r="A5" s="33" t="s">
        <v>7</v>
      </c>
      <c r="B5" s="19" t="s">
        <v>178</v>
      </c>
      <c r="C5" s="20">
        <v>106</v>
      </c>
      <c r="D5" s="20" t="s">
        <v>178</v>
      </c>
      <c r="E5" s="20" t="s">
        <v>178</v>
      </c>
      <c r="F5" s="20" t="s">
        <v>178</v>
      </c>
      <c r="G5" s="20" t="s">
        <v>178</v>
      </c>
      <c r="H5" s="18" t="s">
        <v>178</v>
      </c>
    </row>
    <row r="6" spans="1:8" ht="17.25" customHeight="1">
      <c r="A6" s="27" t="s">
        <v>151</v>
      </c>
      <c r="B6" s="19" t="s">
        <v>178</v>
      </c>
      <c r="C6" s="20">
        <v>17</v>
      </c>
      <c r="D6" s="20" t="s">
        <v>178</v>
      </c>
      <c r="E6" s="20" t="s">
        <v>178</v>
      </c>
      <c r="F6" s="20" t="s">
        <v>178</v>
      </c>
      <c r="G6" s="20" t="s">
        <v>178</v>
      </c>
      <c r="H6" s="18" t="s">
        <v>178</v>
      </c>
    </row>
    <row r="7" spans="1:8" ht="17.25" customHeight="1">
      <c r="A7" s="27" t="s">
        <v>138</v>
      </c>
      <c r="B7" s="19" t="s">
        <v>178</v>
      </c>
      <c r="C7" s="20">
        <v>79</v>
      </c>
      <c r="D7" s="20" t="s">
        <v>178</v>
      </c>
      <c r="E7" s="20" t="s">
        <v>178</v>
      </c>
      <c r="F7" s="20" t="s">
        <v>178</v>
      </c>
      <c r="G7" s="20" t="s">
        <v>178</v>
      </c>
      <c r="H7" s="18" t="s">
        <v>178</v>
      </c>
    </row>
    <row r="8" spans="1:8" ht="17.25" customHeight="1">
      <c r="A8" s="27" t="s">
        <v>139</v>
      </c>
      <c r="B8" s="19" t="s">
        <v>178</v>
      </c>
      <c r="C8" s="20">
        <v>23</v>
      </c>
      <c r="D8" s="20" t="s">
        <v>178</v>
      </c>
      <c r="E8" s="20" t="s">
        <v>178</v>
      </c>
      <c r="F8" s="20" t="s">
        <v>178</v>
      </c>
      <c r="G8" s="20" t="s">
        <v>178</v>
      </c>
      <c r="H8" s="18" t="s">
        <v>178</v>
      </c>
    </row>
    <row r="9" spans="1:8" ht="17.25" customHeight="1">
      <c r="A9" s="27" t="s">
        <v>140</v>
      </c>
      <c r="B9" s="19" t="s">
        <v>178</v>
      </c>
      <c r="C9" s="20">
        <v>4</v>
      </c>
      <c r="D9" s="20" t="s">
        <v>178</v>
      </c>
      <c r="E9" s="20" t="s">
        <v>178</v>
      </c>
      <c r="F9" s="20" t="s">
        <v>178</v>
      </c>
      <c r="G9" s="20" t="s">
        <v>178</v>
      </c>
      <c r="H9" s="18" t="s">
        <v>178</v>
      </c>
    </row>
    <row r="10" spans="1:8" ht="17.25" customHeight="1">
      <c r="A10" s="27" t="s">
        <v>141</v>
      </c>
      <c r="B10" s="19" t="s">
        <v>178</v>
      </c>
      <c r="C10" s="20">
        <v>43</v>
      </c>
      <c r="D10" s="20">
        <v>1</v>
      </c>
      <c r="E10" s="20" t="s">
        <v>178</v>
      </c>
      <c r="F10" s="20" t="s">
        <v>178</v>
      </c>
      <c r="G10" s="20" t="s">
        <v>178</v>
      </c>
      <c r="H10" s="18" t="s">
        <v>178</v>
      </c>
    </row>
    <row r="11" spans="1:8" ht="17.25" customHeight="1">
      <c r="A11" s="26" t="s">
        <v>137</v>
      </c>
      <c r="B11" s="22" t="s">
        <v>178</v>
      </c>
      <c r="C11" s="23">
        <v>264</v>
      </c>
      <c r="D11" s="23" t="s">
        <v>178</v>
      </c>
      <c r="E11" s="23">
        <v>1</v>
      </c>
      <c r="F11" s="23" t="s">
        <v>178</v>
      </c>
      <c r="G11" s="23" t="s">
        <v>178</v>
      </c>
      <c r="H11" s="21" t="s">
        <v>178</v>
      </c>
    </row>
    <row r="12" spans="1:8" ht="13.5">
      <c r="A12" s="10"/>
      <c r="B12" s="11"/>
      <c r="C12" s="11"/>
      <c r="D12" s="11"/>
      <c r="E12" s="11"/>
      <c r="F12" s="11"/>
      <c r="G12" s="11"/>
      <c r="H12" s="11"/>
    </row>
    <row r="13" spans="1:8" ht="13.5">
      <c r="A13" s="179" t="s">
        <v>28</v>
      </c>
      <c r="B13" s="175" t="s">
        <v>12</v>
      </c>
      <c r="C13" s="189"/>
      <c r="D13" s="189"/>
      <c r="E13" s="176"/>
      <c r="F13" s="177" t="s">
        <v>32</v>
      </c>
      <c r="G13" s="177" t="s">
        <v>21</v>
      </c>
      <c r="H13" s="48" t="s">
        <v>33</v>
      </c>
    </row>
    <row r="14" spans="1:8" ht="13.5" customHeight="1">
      <c r="A14" s="180"/>
      <c r="B14" s="177" t="s">
        <v>34</v>
      </c>
      <c r="C14" s="177" t="s">
        <v>35</v>
      </c>
      <c r="D14" s="202" t="s">
        <v>108</v>
      </c>
      <c r="E14" s="204" t="s">
        <v>109</v>
      </c>
      <c r="F14" s="201"/>
      <c r="G14" s="201"/>
      <c r="H14" s="184" t="s">
        <v>84</v>
      </c>
    </row>
    <row r="15" spans="1:8" ht="13.5">
      <c r="A15" s="181"/>
      <c r="B15" s="178"/>
      <c r="C15" s="178"/>
      <c r="D15" s="203"/>
      <c r="E15" s="205"/>
      <c r="F15" s="178"/>
      <c r="G15" s="178"/>
      <c r="H15" s="185"/>
    </row>
    <row r="16" spans="1:8" ht="17.25" customHeight="1">
      <c r="A16" s="41" t="s">
        <v>8</v>
      </c>
      <c r="B16" s="25">
        <f>SUM(B17:B23)</f>
        <v>0</v>
      </c>
      <c r="C16" s="25">
        <f aca="true" t="shared" si="1" ref="C16:H16">SUM(C17:C23)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176</v>
      </c>
      <c r="H16" s="119">
        <f t="shared" si="1"/>
        <v>0</v>
      </c>
    </row>
    <row r="17" spans="1:8" ht="17.25" customHeight="1">
      <c r="A17" s="33" t="s">
        <v>7</v>
      </c>
      <c r="B17" s="20" t="s">
        <v>180</v>
      </c>
      <c r="C17" s="20" t="s">
        <v>180</v>
      </c>
      <c r="D17" s="147" t="s">
        <v>180</v>
      </c>
      <c r="E17" s="18" t="s">
        <v>180</v>
      </c>
      <c r="F17" s="20" t="s">
        <v>178</v>
      </c>
      <c r="G17" s="20">
        <v>36</v>
      </c>
      <c r="H17" s="18">
        <v>0</v>
      </c>
    </row>
    <row r="18" spans="1:8" ht="17.25" customHeight="1">
      <c r="A18" s="27" t="s">
        <v>93</v>
      </c>
      <c r="B18" s="20" t="s">
        <v>178</v>
      </c>
      <c r="C18" s="20" t="s">
        <v>178</v>
      </c>
      <c r="D18" s="20" t="s">
        <v>178</v>
      </c>
      <c r="E18" s="18" t="s">
        <v>178</v>
      </c>
      <c r="F18" s="20" t="s">
        <v>178</v>
      </c>
      <c r="G18" s="20">
        <v>52</v>
      </c>
      <c r="H18" s="18">
        <v>0</v>
      </c>
    </row>
    <row r="19" spans="1:8" ht="17.25" customHeight="1">
      <c r="A19" s="27" t="s">
        <v>138</v>
      </c>
      <c r="B19" s="20" t="s">
        <v>178</v>
      </c>
      <c r="C19" s="20" t="s">
        <v>178</v>
      </c>
      <c r="D19" s="20" t="s">
        <v>178</v>
      </c>
      <c r="E19" s="18" t="s">
        <v>178</v>
      </c>
      <c r="F19" s="20" t="s">
        <v>178</v>
      </c>
      <c r="G19" s="20">
        <v>11</v>
      </c>
      <c r="H19" s="18">
        <v>0</v>
      </c>
    </row>
    <row r="20" spans="1:8" ht="17.25" customHeight="1">
      <c r="A20" s="27" t="s">
        <v>139</v>
      </c>
      <c r="B20" s="20" t="s">
        <v>178</v>
      </c>
      <c r="C20" s="20" t="s">
        <v>178</v>
      </c>
      <c r="D20" s="20" t="s">
        <v>178</v>
      </c>
      <c r="E20" s="18" t="s">
        <v>178</v>
      </c>
      <c r="F20" s="20" t="s">
        <v>178</v>
      </c>
      <c r="G20" s="20">
        <v>74</v>
      </c>
      <c r="H20" s="18">
        <v>0</v>
      </c>
    </row>
    <row r="21" spans="1:8" ht="17.25" customHeight="1">
      <c r="A21" s="27" t="s">
        <v>140</v>
      </c>
      <c r="B21" s="20" t="s">
        <v>178</v>
      </c>
      <c r="C21" s="20" t="s">
        <v>178</v>
      </c>
      <c r="D21" s="20" t="s">
        <v>178</v>
      </c>
      <c r="E21" s="18" t="s">
        <v>178</v>
      </c>
      <c r="F21" s="20" t="s">
        <v>178</v>
      </c>
      <c r="G21" s="20">
        <v>2</v>
      </c>
      <c r="H21" s="18">
        <v>0</v>
      </c>
    </row>
    <row r="22" spans="1:8" ht="17.25" customHeight="1">
      <c r="A22" s="27" t="s">
        <v>141</v>
      </c>
      <c r="B22" s="20" t="s">
        <v>178</v>
      </c>
      <c r="C22" s="20" t="s">
        <v>178</v>
      </c>
      <c r="D22" s="20" t="s">
        <v>178</v>
      </c>
      <c r="E22" s="18" t="s">
        <v>178</v>
      </c>
      <c r="F22" s="20" t="s">
        <v>178</v>
      </c>
      <c r="G22" s="20">
        <v>1</v>
      </c>
      <c r="H22" s="18">
        <v>0</v>
      </c>
    </row>
    <row r="23" spans="1:8" ht="17.25" customHeight="1">
      <c r="A23" s="26" t="s">
        <v>137</v>
      </c>
      <c r="B23" s="23" t="s">
        <v>178</v>
      </c>
      <c r="C23" s="23" t="s">
        <v>178</v>
      </c>
      <c r="D23" s="23" t="s">
        <v>178</v>
      </c>
      <c r="E23" s="21" t="s">
        <v>178</v>
      </c>
      <c r="F23" s="23" t="s">
        <v>178</v>
      </c>
      <c r="G23" s="23" t="s">
        <v>178</v>
      </c>
      <c r="H23" s="21">
        <v>0</v>
      </c>
    </row>
  </sheetData>
  <sheetProtection/>
  <mergeCells count="15">
    <mergeCell ref="G1:H1"/>
    <mergeCell ref="F2:H2"/>
    <mergeCell ref="B13:E13"/>
    <mergeCell ref="D2:D3"/>
    <mergeCell ref="E2:E3"/>
    <mergeCell ref="H14:H15"/>
    <mergeCell ref="B14:B15"/>
    <mergeCell ref="C14:C15"/>
    <mergeCell ref="G13:G15"/>
    <mergeCell ref="A2:A3"/>
    <mergeCell ref="B2:C2"/>
    <mergeCell ref="F13:F15"/>
    <mergeCell ref="A13:A15"/>
    <mergeCell ref="D14:D15"/>
    <mergeCell ref="E14:E1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U121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P10" sqref="P10"/>
    </sheetView>
  </sheetViews>
  <sheetFormatPr defaultColWidth="9.00390625" defaultRowHeight="21.75" customHeight="1"/>
  <cols>
    <col min="1" max="1" width="11.75390625" style="4" customWidth="1"/>
    <col min="2" max="2" width="9.50390625" style="2" bestFit="1" customWidth="1"/>
    <col min="3" max="8" width="19.125" style="2" customWidth="1"/>
    <col min="9" max="14" width="21.625" style="2" customWidth="1"/>
    <col min="15" max="15" width="11.75390625" style="4" customWidth="1"/>
    <col min="16" max="21" width="20.375" style="2" customWidth="1"/>
    <col min="22" max="16384" width="9.00390625" style="2" customWidth="1"/>
  </cols>
  <sheetData>
    <row r="1" spans="1:21" s="57" customFormat="1" ht="21">
      <c r="A1" s="75" t="s">
        <v>145</v>
      </c>
      <c r="C1" s="58"/>
      <c r="D1" s="58"/>
      <c r="E1" s="58"/>
      <c r="F1" s="58"/>
      <c r="G1" s="58"/>
      <c r="H1" s="64"/>
      <c r="I1" s="64"/>
      <c r="J1" s="64"/>
      <c r="K1" s="64"/>
      <c r="L1" s="64"/>
      <c r="M1" s="162" t="s">
        <v>182</v>
      </c>
      <c r="N1" s="162"/>
      <c r="O1" s="215" t="s">
        <v>170</v>
      </c>
      <c r="P1" s="215"/>
      <c r="Q1" s="215"/>
      <c r="R1" s="215"/>
      <c r="S1" s="215"/>
      <c r="T1" s="215"/>
      <c r="U1" s="34" t="s">
        <v>182</v>
      </c>
    </row>
    <row r="2" spans="1:21" s="57" customFormat="1" ht="30" customHeight="1">
      <c r="A2" s="207" t="s">
        <v>144</v>
      </c>
      <c r="B2" s="210" t="s">
        <v>44</v>
      </c>
      <c r="C2" s="193" t="s">
        <v>38</v>
      </c>
      <c r="D2" s="194"/>
      <c r="E2" s="194"/>
      <c r="F2" s="194"/>
      <c r="G2" s="194"/>
      <c r="H2" s="195"/>
      <c r="I2" s="193" t="s">
        <v>38</v>
      </c>
      <c r="J2" s="194"/>
      <c r="K2" s="194"/>
      <c r="L2" s="194"/>
      <c r="M2" s="194"/>
      <c r="N2" s="195"/>
      <c r="O2" s="207" t="s">
        <v>146</v>
      </c>
      <c r="P2" s="193" t="s">
        <v>38</v>
      </c>
      <c r="Q2" s="194"/>
      <c r="R2" s="194"/>
      <c r="S2" s="194"/>
      <c r="T2" s="194"/>
      <c r="U2" s="195"/>
    </row>
    <row r="3" spans="1:21" s="57" customFormat="1" ht="19.5" customHeight="1">
      <c r="A3" s="208"/>
      <c r="B3" s="191"/>
      <c r="C3" s="211" t="s">
        <v>34</v>
      </c>
      <c r="D3" s="212"/>
      <c r="E3" s="211" t="s">
        <v>35</v>
      </c>
      <c r="F3" s="212"/>
      <c r="G3" s="211" t="s">
        <v>36</v>
      </c>
      <c r="H3" s="216"/>
      <c r="I3" s="193" t="s">
        <v>36</v>
      </c>
      <c r="J3" s="194"/>
      <c r="K3" s="194"/>
      <c r="L3" s="194"/>
      <c r="M3" s="194"/>
      <c r="N3" s="195"/>
      <c r="O3" s="208"/>
      <c r="P3" s="193" t="s">
        <v>37</v>
      </c>
      <c r="Q3" s="194"/>
      <c r="R3" s="194"/>
      <c r="S3" s="194"/>
      <c r="T3" s="194"/>
      <c r="U3" s="195"/>
    </row>
    <row r="4" spans="1:21" s="57" customFormat="1" ht="19.5" customHeight="1">
      <c r="A4" s="208"/>
      <c r="B4" s="191"/>
      <c r="C4" s="213"/>
      <c r="D4" s="214"/>
      <c r="E4" s="213"/>
      <c r="F4" s="214"/>
      <c r="G4" s="217" t="s">
        <v>168</v>
      </c>
      <c r="H4" s="218"/>
      <c r="I4" s="193" t="s">
        <v>162</v>
      </c>
      <c r="J4" s="195"/>
      <c r="K4" s="193" t="s">
        <v>163</v>
      </c>
      <c r="L4" s="195"/>
      <c r="M4" s="193" t="s">
        <v>169</v>
      </c>
      <c r="N4" s="195"/>
      <c r="O4" s="208"/>
      <c r="P4" s="193" t="s">
        <v>39</v>
      </c>
      <c r="Q4" s="195"/>
      <c r="R4" s="193" t="s">
        <v>40</v>
      </c>
      <c r="S4" s="195"/>
      <c r="T4" s="193" t="s">
        <v>173</v>
      </c>
      <c r="U4" s="195"/>
    </row>
    <row r="5" spans="1:21" s="65" customFormat="1" ht="35.25" customHeight="1">
      <c r="A5" s="209"/>
      <c r="B5" s="192"/>
      <c r="C5" s="42" t="s">
        <v>42</v>
      </c>
      <c r="D5" s="35" t="s">
        <v>43</v>
      </c>
      <c r="E5" s="42" t="s">
        <v>42</v>
      </c>
      <c r="F5" s="35" t="s">
        <v>43</v>
      </c>
      <c r="G5" s="42" t="s">
        <v>45</v>
      </c>
      <c r="H5" s="28" t="s">
        <v>135</v>
      </c>
      <c r="I5" s="81" t="s">
        <v>45</v>
      </c>
      <c r="J5" s="36" t="s">
        <v>135</v>
      </c>
      <c r="K5" s="27" t="s">
        <v>45</v>
      </c>
      <c r="L5" s="36" t="s">
        <v>135</v>
      </c>
      <c r="M5" s="27" t="s">
        <v>45</v>
      </c>
      <c r="N5" s="30" t="s">
        <v>135</v>
      </c>
      <c r="O5" s="209"/>
      <c r="P5" s="81" t="s">
        <v>45</v>
      </c>
      <c r="Q5" s="36" t="s">
        <v>135</v>
      </c>
      <c r="R5" s="27" t="s">
        <v>45</v>
      </c>
      <c r="S5" s="36" t="s">
        <v>135</v>
      </c>
      <c r="T5" s="27" t="s">
        <v>45</v>
      </c>
      <c r="U5" s="30" t="s">
        <v>135</v>
      </c>
    </row>
    <row r="6" spans="1:21" s="120" customFormat="1" ht="39.75" customHeight="1">
      <c r="A6" s="149" t="s">
        <v>1</v>
      </c>
      <c r="B6" s="105">
        <f>SUM(B7:B8)</f>
        <v>11379</v>
      </c>
      <c r="C6" s="105">
        <f aca="true" t="shared" si="0" ref="C6:N6">SUM(C7:C8)</f>
        <v>9026</v>
      </c>
      <c r="D6" s="105">
        <f t="shared" si="0"/>
        <v>127001</v>
      </c>
      <c r="E6" s="105">
        <f t="shared" si="0"/>
        <v>0</v>
      </c>
      <c r="F6" s="105">
        <f>SUM(F7:F8)</f>
        <v>0</v>
      </c>
      <c r="G6" s="105">
        <f>SUM(G7:G8)</f>
        <v>0</v>
      </c>
      <c r="H6" s="106">
        <f>SUM(H7:H8)</f>
        <v>0</v>
      </c>
      <c r="I6" s="104">
        <f t="shared" si="0"/>
        <v>11083</v>
      </c>
      <c r="J6" s="105">
        <f t="shared" si="0"/>
        <v>10322</v>
      </c>
      <c r="K6" s="105">
        <f t="shared" si="0"/>
        <v>3215</v>
      </c>
      <c r="L6" s="105">
        <f t="shared" si="0"/>
        <v>2808</v>
      </c>
      <c r="M6" s="105">
        <f t="shared" si="0"/>
        <v>11582</v>
      </c>
      <c r="N6" s="106">
        <f t="shared" si="0"/>
        <v>9503</v>
      </c>
      <c r="O6" s="149" t="s">
        <v>1</v>
      </c>
      <c r="P6" s="104">
        <f aca="true" t="shared" si="1" ref="P6:U6">SUM(P7:P8)</f>
        <v>12518</v>
      </c>
      <c r="Q6" s="105">
        <f t="shared" si="1"/>
        <v>11183</v>
      </c>
      <c r="R6" s="105">
        <f t="shared" si="1"/>
        <v>10788</v>
      </c>
      <c r="S6" s="105">
        <f t="shared" si="1"/>
        <v>9681</v>
      </c>
      <c r="T6" s="105">
        <f t="shared" si="1"/>
        <v>800</v>
      </c>
      <c r="U6" s="106">
        <f t="shared" si="1"/>
        <v>218</v>
      </c>
    </row>
    <row r="7" spans="1:21" s="120" customFormat="1" ht="39.75" customHeight="1">
      <c r="A7" s="150" t="s">
        <v>110</v>
      </c>
      <c r="B7" s="108">
        <f>SUM(B9:B19)</f>
        <v>10519</v>
      </c>
      <c r="C7" s="108">
        <f aca="true" t="shared" si="2" ref="C7:N7">SUM(C9:C19)</f>
        <v>7949</v>
      </c>
      <c r="D7" s="108">
        <f t="shared" si="2"/>
        <v>118386</v>
      </c>
      <c r="E7" s="108">
        <f t="shared" si="2"/>
        <v>0</v>
      </c>
      <c r="F7" s="108">
        <f>SUM(F9:F19)</f>
        <v>0</v>
      </c>
      <c r="G7" s="108">
        <f>SUM(G9:G19)</f>
        <v>0</v>
      </c>
      <c r="H7" s="109">
        <f>SUM(H9:H19)</f>
        <v>0</v>
      </c>
      <c r="I7" s="107">
        <f t="shared" si="2"/>
        <v>10184</v>
      </c>
      <c r="J7" s="108">
        <f t="shared" si="2"/>
        <v>9586</v>
      </c>
      <c r="K7" s="108">
        <f t="shared" si="2"/>
        <v>2482</v>
      </c>
      <c r="L7" s="108">
        <f t="shared" si="2"/>
        <v>2142</v>
      </c>
      <c r="M7" s="108">
        <f t="shared" si="2"/>
        <v>10702</v>
      </c>
      <c r="N7" s="109">
        <f t="shared" si="2"/>
        <v>8932</v>
      </c>
      <c r="O7" s="150" t="s">
        <v>110</v>
      </c>
      <c r="P7" s="107">
        <f aca="true" t="shared" si="3" ref="P7:U7">SUM(P9:P19)</f>
        <v>11675</v>
      </c>
      <c r="Q7" s="108">
        <f t="shared" si="3"/>
        <v>10424</v>
      </c>
      <c r="R7" s="108">
        <f t="shared" si="3"/>
        <v>9818</v>
      </c>
      <c r="S7" s="108">
        <f t="shared" si="3"/>
        <v>8828</v>
      </c>
      <c r="T7" s="108">
        <f t="shared" si="3"/>
        <v>637</v>
      </c>
      <c r="U7" s="109">
        <f t="shared" si="3"/>
        <v>61</v>
      </c>
    </row>
    <row r="8" spans="1:21" s="120" customFormat="1" ht="39.75" customHeight="1">
      <c r="A8" s="151" t="s">
        <v>111</v>
      </c>
      <c r="B8" s="111">
        <f>SUM(B20:B28)</f>
        <v>860</v>
      </c>
      <c r="C8" s="111">
        <f aca="true" t="shared" si="4" ref="C8:N8">SUM(C20:C28)</f>
        <v>1077</v>
      </c>
      <c r="D8" s="111">
        <f t="shared" si="4"/>
        <v>8615</v>
      </c>
      <c r="E8" s="111">
        <f t="shared" si="4"/>
        <v>0</v>
      </c>
      <c r="F8" s="111">
        <f>SUM(F20:F28)</f>
        <v>0</v>
      </c>
      <c r="G8" s="111">
        <f>SUM(G20:G28)</f>
        <v>0</v>
      </c>
      <c r="H8" s="112">
        <f>SUM(H20:H28)</f>
        <v>0</v>
      </c>
      <c r="I8" s="110">
        <f t="shared" si="4"/>
        <v>899</v>
      </c>
      <c r="J8" s="111">
        <f t="shared" si="4"/>
        <v>736</v>
      </c>
      <c r="K8" s="111">
        <f t="shared" si="4"/>
        <v>733</v>
      </c>
      <c r="L8" s="111">
        <f t="shared" si="4"/>
        <v>666</v>
      </c>
      <c r="M8" s="111">
        <f t="shared" si="4"/>
        <v>880</v>
      </c>
      <c r="N8" s="112">
        <f t="shared" si="4"/>
        <v>571</v>
      </c>
      <c r="O8" s="151" t="s">
        <v>111</v>
      </c>
      <c r="P8" s="110">
        <f aca="true" t="shared" si="5" ref="P8:U8">SUM(P20:P28)</f>
        <v>843</v>
      </c>
      <c r="Q8" s="111">
        <f t="shared" si="5"/>
        <v>759</v>
      </c>
      <c r="R8" s="111">
        <f t="shared" si="5"/>
        <v>970</v>
      </c>
      <c r="S8" s="111">
        <f t="shared" si="5"/>
        <v>853</v>
      </c>
      <c r="T8" s="111">
        <f t="shared" si="5"/>
        <v>163</v>
      </c>
      <c r="U8" s="112">
        <f t="shared" si="5"/>
        <v>157</v>
      </c>
    </row>
    <row r="9" spans="1:21" s="120" customFormat="1" ht="39.75" customHeight="1">
      <c r="A9" s="150" t="s">
        <v>112</v>
      </c>
      <c r="B9" s="108">
        <v>4629</v>
      </c>
      <c r="C9" s="108" t="s">
        <v>181</v>
      </c>
      <c r="D9" s="108">
        <v>53705</v>
      </c>
      <c r="E9" s="108">
        <v>0</v>
      </c>
      <c r="F9" s="108">
        <v>0</v>
      </c>
      <c r="G9" s="108">
        <v>0</v>
      </c>
      <c r="H9" s="109">
        <v>0</v>
      </c>
      <c r="I9" s="107">
        <v>4646</v>
      </c>
      <c r="J9" s="108">
        <v>4389</v>
      </c>
      <c r="K9" s="108">
        <v>0</v>
      </c>
      <c r="L9" s="108">
        <v>0</v>
      </c>
      <c r="M9" s="108">
        <v>4792</v>
      </c>
      <c r="N9" s="109">
        <v>4250</v>
      </c>
      <c r="O9" s="150">
        <v>4531</v>
      </c>
      <c r="P9" s="107">
        <v>4531</v>
      </c>
      <c r="Q9" s="108">
        <v>3923</v>
      </c>
      <c r="R9" s="108">
        <v>4532</v>
      </c>
      <c r="S9" s="108">
        <v>4006</v>
      </c>
      <c r="T9" s="108">
        <v>0</v>
      </c>
      <c r="U9" s="109">
        <v>0</v>
      </c>
    </row>
    <row r="10" spans="1:21" s="120" customFormat="1" ht="39.75" customHeight="1">
      <c r="A10" s="150" t="s">
        <v>113</v>
      </c>
      <c r="B10" s="108">
        <v>1230</v>
      </c>
      <c r="C10" s="108">
        <v>1230</v>
      </c>
      <c r="D10" s="108">
        <v>14160</v>
      </c>
      <c r="E10" s="108">
        <v>0</v>
      </c>
      <c r="F10" s="108">
        <v>0</v>
      </c>
      <c r="G10" s="108">
        <v>0</v>
      </c>
      <c r="H10" s="109">
        <v>0</v>
      </c>
      <c r="I10" s="107">
        <v>1230</v>
      </c>
      <c r="J10" s="108">
        <v>1165</v>
      </c>
      <c r="K10" s="108">
        <v>0</v>
      </c>
      <c r="L10" s="108">
        <v>0</v>
      </c>
      <c r="M10" s="108">
        <v>1230</v>
      </c>
      <c r="N10" s="109">
        <v>924</v>
      </c>
      <c r="O10" s="150">
        <v>1264</v>
      </c>
      <c r="P10" s="107">
        <v>1264</v>
      </c>
      <c r="Q10" s="108">
        <v>1202</v>
      </c>
      <c r="R10" s="108">
        <v>1289</v>
      </c>
      <c r="S10" s="108">
        <v>1166</v>
      </c>
      <c r="T10" s="108">
        <v>0</v>
      </c>
      <c r="U10" s="109">
        <v>0</v>
      </c>
    </row>
    <row r="11" spans="1:21" s="120" customFormat="1" ht="39.75" customHeight="1">
      <c r="A11" s="150" t="s">
        <v>114</v>
      </c>
      <c r="B11" s="108">
        <v>522</v>
      </c>
      <c r="C11" s="108">
        <v>766</v>
      </c>
      <c r="D11" s="108">
        <v>6185</v>
      </c>
      <c r="E11" s="108">
        <v>0</v>
      </c>
      <c r="F11" s="108">
        <v>0</v>
      </c>
      <c r="G11" s="108">
        <v>0</v>
      </c>
      <c r="H11" s="109">
        <v>0</v>
      </c>
      <c r="I11" s="107">
        <v>515</v>
      </c>
      <c r="J11" s="108">
        <v>496</v>
      </c>
      <c r="K11" s="108">
        <v>568</v>
      </c>
      <c r="L11" s="108">
        <v>520</v>
      </c>
      <c r="M11" s="108">
        <v>437</v>
      </c>
      <c r="N11" s="109">
        <v>398</v>
      </c>
      <c r="O11" s="150">
        <v>605</v>
      </c>
      <c r="P11" s="107">
        <v>605</v>
      </c>
      <c r="Q11" s="108">
        <v>523</v>
      </c>
      <c r="R11" s="108">
        <v>581</v>
      </c>
      <c r="S11" s="108">
        <v>476</v>
      </c>
      <c r="T11" s="108">
        <v>637</v>
      </c>
      <c r="U11" s="109">
        <v>61</v>
      </c>
    </row>
    <row r="12" spans="1:21" s="120" customFormat="1" ht="39.75" customHeight="1">
      <c r="A12" s="150" t="s">
        <v>115</v>
      </c>
      <c r="B12" s="108">
        <v>235</v>
      </c>
      <c r="C12" s="108">
        <v>362</v>
      </c>
      <c r="D12" s="108">
        <v>2851</v>
      </c>
      <c r="E12" s="108">
        <v>0</v>
      </c>
      <c r="F12" s="108">
        <v>0</v>
      </c>
      <c r="G12" s="108">
        <v>0</v>
      </c>
      <c r="H12" s="109">
        <v>0</v>
      </c>
      <c r="I12" s="107">
        <v>263</v>
      </c>
      <c r="J12" s="108">
        <v>231</v>
      </c>
      <c r="K12" s="108">
        <v>0</v>
      </c>
      <c r="L12" s="108">
        <v>0</v>
      </c>
      <c r="M12" s="108">
        <v>268</v>
      </c>
      <c r="N12" s="109">
        <v>153</v>
      </c>
      <c r="O12" s="150">
        <v>221</v>
      </c>
      <c r="P12" s="107">
        <v>221</v>
      </c>
      <c r="Q12" s="108">
        <v>211</v>
      </c>
      <c r="R12" s="108">
        <v>254</v>
      </c>
      <c r="S12" s="108">
        <v>245</v>
      </c>
      <c r="T12" s="108">
        <v>0</v>
      </c>
      <c r="U12" s="109">
        <v>0</v>
      </c>
    </row>
    <row r="13" spans="1:21" s="120" customFormat="1" ht="39.75" customHeight="1">
      <c r="A13" s="150" t="s">
        <v>116</v>
      </c>
      <c r="B13" s="108">
        <v>1061</v>
      </c>
      <c r="C13" s="108">
        <v>1608</v>
      </c>
      <c r="D13" s="108">
        <v>12077</v>
      </c>
      <c r="E13" s="108">
        <v>0</v>
      </c>
      <c r="F13" s="108">
        <v>0</v>
      </c>
      <c r="G13" s="108">
        <v>0</v>
      </c>
      <c r="H13" s="109">
        <v>0</v>
      </c>
      <c r="I13" s="107">
        <v>1044</v>
      </c>
      <c r="J13" s="108">
        <v>1028</v>
      </c>
      <c r="K13" s="108">
        <v>0</v>
      </c>
      <c r="L13" s="108">
        <v>0</v>
      </c>
      <c r="M13" s="108">
        <v>1044</v>
      </c>
      <c r="N13" s="109">
        <v>970</v>
      </c>
      <c r="O13" s="150">
        <v>1136</v>
      </c>
      <c r="P13" s="107">
        <v>1136</v>
      </c>
      <c r="Q13" s="108">
        <v>1078</v>
      </c>
      <c r="R13" s="108">
        <v>1147</v>
      </c>
      <c r="S13" s="108">
        <v>1059</v>
      </c>
      <c r="T13" s="108">
        <v>0</v>
      </c>
      <c r="U13" s="109">
        <v>0</v>
      </c>
    </row>
    <row r="14" spans="1:21" s="120" customFormat="1" ht="39.75" customHeight="1">
      <c r="A14" s="150" t="s">
        <v>117</v>
      </c>
      <c r="B14" s="108">
        <v>922</v>
      </c>
      <c r="C14" s="108">
        <v>1399</v>
      </c>
      <c r="D14" s="108">
        <v>11247</v>
      </c>
      <c r="E14" s="108">
        <v>0</v>
      </c>
      <c r="F14" s="108">
        <v>0</v>
      </c>
      <c r="G14" s="108">
        <v>0</v>
      </c>
      <c r="H14" s="109">
        <v>0</v>
      </c>
      <c r="I14" s="107">
        <v>0</v>
      </c>
      <c r="J14" s="108">
        <v>0</v>
      </c>
      <c r="K14" s="108">
        <v>965</v>
      </c>
      <c r="L14" s="108">
        <v>821</v>
      </c>
      <c r="M14" s="108">
        <v>966</v>
      </c>
      <c r="N14" s="109">
        <v>791</v>
      </c>
      <c r="O14" s="150">
        <v>1931</v>
      </c>
      <c r="P14" s="107">
        <v>1931</v>
      </c>
      <c r="Q14" s="108">
        <v>1612</v>
      </c>
      <c r="R14" s="108">
        <v>0</v>
      </c>
      <c r="S14" s="108">
        <v>0</v>
      </c>
      <c r="T14" s="108">
        <v>0</v>
      </c>
      <c r="U14" s="109">
        <v>0</v>
      </c>
    </row>
    <row r="15" spans="1:21" s="120" customFormat="1" ht="39.75" customHeight="1">
      <c r="A15" s="150" t="s">
        <v>118</v>
      </c>
      <c r="B15" s="108">
        <v>377</v>
      </c>
      <c r="C15" s="108">
        <v>554</v>
      </c>
      <c r="D15" s="108">
        <v>4380</v>
      </c>
      <c r="E15" s="108">
        <v>0</v>
      </c>
      <c r="F15" s="108">
        <v>0</v>
      </c>
      <c r="G15" s="108">
        <v>0</v>
      </c>
      <c r="H15" s="109">
        <v>0</v>
      </c>
      <c r="I15" s="107">
        <v>756</v>
      </c>
      <c r="J15" s="108">
        <v>608</v>
      </c>
      <c r="K15" s="108">
        <v>0</v>
      </c>
      <c r="L15" s="108">
        <v>0</v>
      </c>
      <c r="M15" s="108">
        <v>429</v>
      </c>
      <c r="N15" s="109">
        <v>252</v>
      </c>
      <c r="O15" s="150">
        <v>396</v>
      </c>
      <c r="P15" s="107">
        <v>396</v>
      </c>
      <c r="Q15" s="108">
        <v>372</v>
      </c>
      <c r="R15" s="108">
        <v>359</v>
      </c>
      <c r="S15" s="108">
        <v>341</v>
      </c>
      <c r="T15" s="108">
        <v>0</v>
      </c>
      <c r="U15" s="109">
        <v>0</v>
      </c>
    </row>
    <row r="16" spans="1:21" s="120" customFormat="1" ht="39.75" customHeight="1">
      <c r="A16" s="150" t="s">
        <v>119</v>
      </c>
      <c r="B16" s="108">
        <v>254</v>
      </c>
      <c r="C16" s="108">
        <v>241</v>
      </c>
      <c r="D16" s="108">
        <v>1352</v>
      </c>
      <c r="E16" s="108">
        <v>0</v>
      </c>
      <c r="F16" s="108">
        <v>0</v>
      </c>
      <c r="G16" s="108">
        <v>0</v>
      </c>
      <c r="H16" s="109">
        <v>0</v>
      </c>
      <c r="I16" s="107">
        <v>498</v>
      </c>
      <c r="J16" s="108">
        <v>474</v>
      </c>
      <c r="K16" s="108">
        <v>0</v>
      </c>
      <c r="L16" s="108">
        <v>0</v>
      </c>
      <c r="M16" s="108">
        <v>253</v>
      </c>
      <c r="N16" s="109">
        <v>219</v>
      </c>
      <c r="O16" s="150">
        <v>253</v>
      </c>
      <c r="P16" s="107">
        <v>253</v>
      </c>
      <c r="Q16" s="108">
        <v>241</v>
      </c>
      <c r="R16" s="108">
        <v>295</v>
      </c>
      <c r="S16" s="108">
        <v>284</v>
      </c>
      <c r="T16" s="108">
        <v>0</v>
      </c>
      <c r="U16" s="109">
        <v>0</v>
      </c>
    </row>
    <row r="17" spans="1:21" s="120" customFormat="1" ht="39.75" customHeight="1">
      <c r="A17" s="150" t="s">
        <v>120</v>
      </c>
      <c r="B17" s="108">
        <v>784</v>
      </c>
      <c r="C17" s="108">
        <v>1137</v>
      </c>
      <c r="D17" s="108">
        <v>8424</v>
      </c>
      <c r="E17" s="108">
        <v>0</v>
      </c>
      <c r="F17" s="108">
        <v>0</v>
      </c>
      <c r="G17" s="108">
        <v>0</v>
      </c>
      <c r="H17" s="109">
        <v>0</v>
      </c>
      <c r="I17" s="107">
        <v>729</v>
      </c>
      <c r="J17" s="108">
        <v>707</v>
      </c>
      <c r="K17" s="108">
        <v>701</v>
      </c>
      <c r="L17" s="108">
        <v>613</v>
      </c>
      <c r="M17" s="108">
        <v>759</v>
      </c>
      <c r="N17" s="109">
        <v>591</v>
      </c>
      <c r="O17" s="150">
        <v>791</v>
      </c>
      <c r="P17" s="107">
        <v>791</v>
      </c>
      <c r="Q17" s="108">
        <v>758</v>
      </c>
      <c r="R17" s="108">
        <v>777</v>
      </c>
      <c r="S17" s="108">
        <v>760</v>
      </c>
      <c r="T17" s="108">
        <v>0</v>
      </c>
      <c r="U17" s="109">
        <v>0</v>
      </c>
    </row>
    <row r="18" spans="1:21" s="120" customFormat="1" ht="39.75" customHeight="1">
      <c r="A18" s="150" t="s">
        <v>121</v>
      </c>
      <c r="B18" s="108">
        <v>241</v>
      </c>
      <c r="C18" s="108">
        <v>362</v>
      </c>
      <c r="D18" s="108">
        <v>2803</v>
      </c>
      <c r="E18" s="108">
        <v>0</v>
      </c>
      <c r="F18" s="108">
        <v>0</v>
      </c>
      <c r="G18" s="108">
        <v>0</v>
      </c>
      <c r="H18" s="109">
        <v>0</v>
      </c>
      <c r="I18" s="107">
        <v>242</v>
      </c>
      <c r="J18" s="108">
        <v>233</v>
      </c>
      <c r="K18" s="108">
        <v>248</v>
      </c>
      <c r="L18" s="108">
        <v>188</v>
      </c>
      <c r="M18" s="108">
        <v>249</v>
      </c>
      <c r="N18" s="109">
        <v>164</v>
      </c>
      <c r="O18" s="150">
        <v>274</v>
      </c>
      <c r="P18" s="107">
        <v>274</v>
      </c>
      <c r="Q18" s="108">
        <v>257</v>
      </c>
      <c r="R18" s="108">
        <v>284</v>
      </c>
      <c r="S18" s="108">
        <v>260</v>
      </c>
      <c r="T18" s="108">
        <v>0</v>
      </c>
      <c r="U18" s="109">
        <v>0</v>
      </c>
    </row>
    <row r="19" spans="1:21" s="120" customFormat="1" ht="39.75" customHeight="1">
      <c r="A19" s="150" t="s">
        <v>122</v>
      </c>
      <c r="B19" s="108">
        <v>264</v>
      </c>
      <c r="C19" s="108">
        <v>290</v>
      </c>
      <c r="D19" s="108">
        <v>1202</v>
      </c>
      <c r="E19" s="108">
        <v>0</v>
      </c>
      <c r="F19" s="108">
        <v>0</v>
      </c>
      <c r="G19" s="108">
        <v>0</v>
      </c>
      <c r="H19" s="109">
        <v>0</v>
      </c>
      <c r="I19" s="107">
        <v>261</v>
      </c>
      <c r="J19" s="108">
        <v>255</v>
      </c>
      <c r="K19" s="108">
        <v>0</v>
      </c>
      <c r="L19" s="108">
        <v>0</v>
      </c>
      <c r="M19" s="108">
        <v>275</v>
      </c>
      <c r="N19" s="109">
        <v>220</v>
      </c>
      <c r="O19" s="150">
        <v>273</v>
      </c>
      <c r="P19" s="107">
        <v>273</v>
      </c>
      <c r="Q19" s="108">
        <v>247</v>
      </c>
      <c r="R19" s="108">
        <v>300</v>
      </c>
      <c r="S19" s="108">
        <v>231</v>
      </c>
      <c r="T19" s="108">
        <v>0</v>
      </c>
      <c r="U19" s="109">
        <v>0</v>
      </c>
    </row>
    <row r="20" spans="1:21" s="120" customFormat="1" ht="39.75" customHeight="1">
      <c r="A20" s="152" t="s">
        <v>123</v>
      </c>
      <c r="B20" s="114">
        <v>36</v>
      </c>
      <c r="C20" s="114">
        <v>46</v>
      </c>
      <c r="D20" s="114">
        <v>187</v>
      </c>
      <c r="E20" s="114">
        <v>0</v>
      </c>
      <c r="F20" s="114">
        <v>0</v>
      </c>
      <c r="G20" s="114">
        <v>0</v>
      </c>
      <c r="H20" s="115">
        <v>0</v>
      </c>
      <c r="I20" s="113">
        <v>27</v>
      </c>
      <c r="J20" s="114">
        <v>26</v>
      </c>
      <c r="K20" s="114">
        <v>4</v>
      </c>
      <c r="L20" s="114">
        <v>4</v>
      </c>
      <c r="M20" s="114">
        <v>17</v>
      </c>
      <c r="N20" s="115">
        <v>15</v>
      </c>
      <c r="O20" s="152">
        <v>23</v>
      </c>
      <c r="P20" s="113">
        <v>23</v>
      </c>
      <c r="Q20" s="114">
        <v>21</v>
      </c>
      <c r="R20" s="114">
        <v>33</v>
      </c>
      <c r="S20" s="114">
        <v>31</v>
      </c>
      <c r="T20" s="114">
        <v>0</v>
      </c>
      <c r="U20" s="115">
        <v>0</v>
      </c>
    </row>
    <row r="21" spans="1:21" s="120" customFormat="1" ht="39.75" customHeight="1">
      <c r="A21" s="152" t="s">
        <v>124</v>
      </c>
      <c r="B21" s="114">
        <v>43</v>
      </c>
      <c r="C21" s="114">
        <v>66</v>
      </c>
      <c r="D21" s="114">
        <v>438</v>
      </c>
      <c r="E21" s="114">
        <v>0</v>
      </c>
      <c r="F21" s="114">
        <v>0</v>
      </c>
      <c r="G21" s="114">
        <v>0</v>
      </c>
      <c r="H21" s="115">
        <v>0</v>
      </c>
      <c r="I21" s="113">
        <v>41</v>
      </c>
      <c r="J21" s="114">
        <v>41</v>
      </c>
      <c r="K21" s="114">
        <v>43</v>
      </c>
      <c r="L21" s="114">
        <v>37</v>
      </c>
      <c r="M21" s="114">
        <v>38</v>
      </c>
      <c r="N21" s="115">
        <v>38</v>
      </c>
      <c r="O21" s="152">
        <v>51</v>
      </c>
      <c r="P21" s="113">
        <v>51</v>
      </c>
      <c r="Q21" s="114">
        <v>42</v>
      </c>
      <c r="R21" s="114">
        <v>43</v>
      </c>
      <c r="S21" s="114">
        <v>30</v>
      </c>
      <c r="T21" s="114">
        <v>0</v>
      </c>
      <c r="U21" s="115">
        <v>0</v>
      </c>
    </row>
    <row r="22" spans="1:21" s="120" customFormat="1" ht="39.75" customHeight="1">
      <c r="A22" s="150" t="s">
        <v>125</v>
      </c>
      <c r="B22" s="108">
        <v>266</v>
      </c>
      <c r="C22" s="108">
        <v>255</v>
      </c>
      <c r="D22" s="108">
        <v>2987</v>
      </c>
      <c r="E22" s="108">
        <v>0</v>
      </c>
      <c r="F22" s="108">
        <v>0</v>
      </c>
      <c r="G22" s="108">
        <v>0</v>
      </c>
      <c r="H22" s="109">
        <v>0</v>
      </c>
      <c r="I22" s="107">
        <v>246</v>
      </c>
      <c r="J22" s="108">
        <v>209</v>
      </c>
      <c r="K22" s="108">
        <v>221</v>
      </c>
      <c r="L22" s="108">
        <v>212</v>
      </c>
      <c r="M22" s="108">
        <v>245</v>
      </c>
      <c r="N22" s="109">
        <v>178</v>
      </c>
      <c r="O22" s="150">
        <v>237</v>
      </c>
      <c r="P22" s="107">
        <v>237</v>
      </c>
      <c r="Q22" s="108">
        <v>226</v>
      </c>
      <c r="R22" s="108">
        <v>268</v>
      </c>
      <c r="S22" s="108">
        <v>237</v>
      </c>
      <c r="T22" s="108">
        <v>0</v>
      </c>
      <c r="U22" s="109">
        <v>0</v>
      </c>
    </row>
    <row r="23" spans="1:21" s="120" customFormat="1" ht="39.75" customHeight="1">
      <c r="A23" s="150" t="s">
        <v>126</v>
      </c>
      <c r="B23" s="108">
        <v>150</v>
      </c>
      <c r="C23" s="108">
        <v>230</v>
      </c>
      <c r="D23" s="108">
        <v>1716</v>
      </c>
      <c r="E23" s="108">
        <v>0</v>
      </c>
      <c r="F23" s="108">
        <v>0</v>
      </c>
      <c r="G23" s="108">
        <v>0</v>
      </c>
      <c r="H23" s="109">
        <v>0</v>
      </c>
      <c r="I23" s="107">
        <v>180</v>
      </c>
      <c r="J23" s="108">
        <v>115</v>
      </c>
      <c r="K23" s="108">
        <v>144</v>
      </c>
      <c r="L23" s="108">
        <v>137</v>
      </c>
      <c r="M23" s="108">
        <v>187</v>
      </c>
      <c r="N23" s="109">
        <v>98</v>
      </c>
      <c r="O23" s="150">
        <v>159</v>
      </c>
      <c r="P23" s="107">
        <v>159</v>
      </c>
      <c r="Q23" s="108">
        <v>136</v>
      </c>
      <c r="R23" s="108">
        <v>209</v>
      </c>
      <c r="S23" s="108">
        <v>171</v>
      </c>
      <c r="T23" s="108">
        <v>0</v>
      </c>
      <c r="U23" s="109">
        <v>0</v>
      </c>
    </row>
    <row r="24" spans="1:21" s="120" customFormat="1" ht="39.75" customHeight="1">
      <c r="A24" s="152" t="s">
        <v>127</v>
      </c>
      <c r="B24" s="114">
        <v>106</v>
      </c>
      <c r="C24" s="114">
        <v>148</v>
      </c>
      <c r="D24" s="114">
        <v>455</v>
      </c>
      <c r="E24" s="114">
        <v>0</v>
      </c>
      <c r="F24" s="114">
        <v>0</v>
      </c>
      <c r="G24" s="114">
        <v>0</v>
      </c>
      <c r="H24" s="115">
        <v>0</v>
      </c>
      <c r="I24" s="113">
        <v>132</v>
      </c>
      <c r="J24" s="114">
        <v>99</v>
      </c>
      <c r="K24" s="114">
        <v>119</v>
      </c>
      <c r="L24" s="114">
        <v>118</v>
      </c>
      <c r="M24" s="114">
        <v>135</v>
      </c>
      <c r="N24" s="115">
        <v>69</v>
      </c>
      <c r="O24" s="152">
        <v>114</v>
      </c>
      <c r="P24" s="113">
        <v>114</v>
      </c>
      <c r="Q24" s="114">
        <v>96</v>
      </c>
      <c r="R24" s="114">
        <v>126</v>
      </c>
      <c r="S24" s="114">
        <v>117</v>
      </c>
      <c r="T24" s="114">
        <v>0</v>
      </c>
      <c r="U24" s="115">
        <v>0</v>
      </c>
    </row>
    <row r="25" spans="1:21" s="120" customFormat="1" ht="39.75" customHeight="1">
      <c r="A25" s="152" t="s">
        <v>128</v>
      </c>
      <c r="B25" s="114">
        <v>60</v>
      </c>
      <c r="C25" s="114">
        <v>93</v>
      </c>
      <c r="D25" s="114">
        <v>653</v>
      </c>
      <c r="E25" s="114">
        <v>0</v>
      </c>
      <c r="F25" s="114">
        <v>0</v>
      </c>
      <c r="G25" s="114">
        <v>0</v>
      </c>
      <c r="H25" s="115">
        <v>0</v>
      </c>
      <c r="I25" s="113">
        <v>74</v>
      </c>
      <c r="J25" s="114">
        <v>55</v>
      </c>
      <c r="K25" s="114">
        <v>0</v>
      </c>
      <c r="L25" s="114">
        <v>0</v>
      </c>
      <c r="M25" s="114">
        <v>69</v>
      </c>
      <c r="N25" s="115">
        <v>42</v>
      </c>
      <c r="O25" s="152">
        <v>59</v>
      </c>
      <c r="P25" s="113">
        <v>59</v>
      </c>
      <c r="Q25" s="114">
        <v>56</v>
      </c>
      <c r="R25" s="114">
        <v>55</v>
      </c>
      <c r="S25" s="114">
        <v>52</v>
      </c>
      <c r="T25" s="114">
        <v>0</v>
      </c>
      <c r="U25" s="115">
        <v>0</v>
      </c>
    </row>
    <row r="26" spans="1:21" s="120" customFormat="1" ht="39.75" customHeight="1">
      <c r="A26" s="150" t="s">
        <v>129</v>
      </c>
      <c r="B26" s="108">
        <v>16</v>
      </c>
      <c r="C26" s="108">
        <v>20</v>
      </c>
      <c r="D26" s="108">
        <v>63</v>
      </c>
      <c r="E26" s="108">
        <v>0</v>
      </c>
      <c r="F26" s="108">
        <v>0</v>
      </c>
      <c r="G26" s="108">
        <v>0</v>
      </c>
      <c r="H26" s="109">
        <v>0</v>
      </c>
      <c r="I26" s="107">
        <v>16</v>
      </c>
      <c r="J26" s="108">
        <v>16</v>
      </c>
      <c r="K26" s="108">
        <v>16</v>
      </c>
      <c r="L26" s="108">
        <v>15</v>
      </c>
      <c r="M26" s="108">
        <v>16</v>
      </c>
      <c r="N26" s="109">
        <v>15</v>
      </c>
      <c r="O26" s="150">
        <v>27</v>
      </c>
      <c r="P26" s="107">
        <v>27</v>
      </c>
      <c r="Q26" s="108">
        <v>22</v>
      </c>
      <c r="R26" s="108">
        <v>20</v>
      </c>
      <c r="S26" s="108">
        <v>20</v>
      </c>
      <c r="T26" s="108">
        <v>0</v>
      </c>
      <c r="U26" s="109">
        <v>0</v>
      </c>
    </row>
    <row r="27" spans="1:21" s="120" customFormat="1" ht="39.75" customHeight="1">
      <c r="A27" s="150" t="s">
        <v>130</v>
      </c>
      <c r="B27" s="108">
        <v>55</v>
      </c>
      <c r="C27" s="108">
        <v>82</v>
      </c>
      <c r="D27" s="108">
        <v>579</v>
      </c>
      <c r="E27" s="108">
        <v>0</v>
      </c>
      <c r="F27" s="108">
        <v>0</v>
      </c>
      <c r="G27" s="108">
        <v>0</v>
      </c>
      <c r="H27" s="109">
        <v>0</v>
      </c>
      <c r="I27" s="107">
        <v>56</v>
      </c>
      <c r="J27" s="108">
        <v>51</v>
      </c>
      <c r="K27" s="108">
        <v>53</v>
      </c>
      <c r="L27" s="108">
        <v>18</v>
      </c>
      <c r="M27" s="108">
        <v>53</v>
      </c>
      <c r="N27" s="109">
        <v>23</v>
      </c>
      <c r="O27" s="150">
        <v>61</v>
      </c>
      <c r="P27" s="107">
        <v>61</v>
      </c>
      <c r="Q27" s="108">
        <v>52</v>
      </c>
      <c r="R27" s="108">
        <v>79</v>
      </c>
      <c r="S27" s="108">
        <v>60</v>
      </c>
      <c r="T27" s="108">
        <v>0</v>
      </c>
      <c r="U27" s="109">
        <v>0</v>
      </c>
    </row>
    <row r="28" spans="1:21" s="120" customFormat="1" ht="39.75" customHeight="1" thickBot="1">
      <c r="A28" s="153" t="s">
        <v>131</v>
      </c>
      <c r="B28" s="117">
        <v>128</v>
      </c>
      <c r="C28" s="117">
        <v>137</v>
      </c>
      <c r="D28" s="117">
        <v>1537</v>
      </c>
      <c r="E28" s="117">
        <v>0</v>
      </c>
      <c r="F28" s="117">
        <v>0</v>
      </c>
      <c r="G28" s="117">
        <v>0</v>
      </c>
      <c r="H28" s="118">
        <v>0</v>
      </c>
      <c r="I28" s="116">
        <v>127</v>
      </c>
      <c r="J28" s="117">
        <v>124</v>
      </c>
      <c r="K28" s="117">
        <v>133</v>
      </c>
      <c r="L28" s="117">
        <v>125</v>
      </c>
      <c r="M28" s="117">
        <v>120</v>
      </c>
      <c r="N28" s="118">
        <v>93</v>
      </c>
      <c r="O28" s="153">
        <v>112</v>
      </c>
      <c r="P28" s="116">
        <v>112</v>
      </c>
      <c r="Q28" s="117">
        <v>108</v>
      </c>
      <c r="R28" s="117">
        <v>137</v>
      </c>
      <c r="S28" s="117">
        <v>135</v>
      </c>
      <c r="T28" s="117">
        <v>163</v>
      </c>
      <c r="U28" s="118">
        <v>157</v>
      </c>
    </row>
    <row r="29" spans="1:21" s="120" customFormat="1" ht="39.75" customHeight="1" thickTop="1">
      <c r="A29" s="150" t="s">
        <v>132</v>
      </c>
      <c r="B29" s="108">
        <f>B17</f>
        <v>784</v>
      </c>
      <c r="C29" s="108">
        <f aca="true" t="shared" si="6" ref="C29:N29">C17</f>
        <v>1137</v>
      </c>
      <c r="D29" s="108">
        <f t="shared" si="6"/>
        <v>8424</v>
      </c>
      <c r="E29" s="108">
        <f t="shared" si="6"/>
        <v>0</v>
      </c>
      <c r="F29" s="108">
        <f t="shared" si="6"/>
        <v>0</v>
      </c>
      <c r="G29" s="108">
        <f t="shared" si="6"/>
        <v>0</v>
      </c>
      <c r="H29" s="109">
        <f t="shared" si="6"/>
        <v>0</v>
      </c>
      <c r="I29" s="107">
        <f t="shared" si="6"/>
        <v>729</v>
      </c>
      <c r="J29" s="108">
        <f t="shared" si="6"/>
        <v>707</v>
      </c>
      <c r="K29" s="108">
        <f t="shared" si="6"/>
        <v>701</v>
      </c>
      <c r="L29" s="108">
        <f t="shared" si="6"/>
        <v>613</v>
      </c>
      <c r="M29" s="108">
        <f t="shared" si="6"/>
        <v>759</v>
      </c>
      <c r="N29" s="109">
        <f t="shared" si="6"/>
        <v>591</v>
      </c>
      <c r="O29" s="150" t="s">
        <v>132</v>
      </c>
      <c r="P29" s="107">
        <f aca="true" t="shared" si="7" ref="P29:U29">P17</f>
        <v>791</v>
      </c>
      <c r="Q29" s="108">
        <f t="shared" si="7"/>
        <v>758</v>
      </c>
      <c r="R29" s="108">
        <f t="shared" si="7"/>
        <v>777</v>
      </c>
      <c r="S29" s="108">
        <f t="shared" si="7"/>
        <v>760</v>
      </c>
      <c r="T29" s="108">
        <f t="shared" si="7"/>
        <v>0</v>
      </c>
      <c r="U29" s="109">
        <f t="shared" si="7"/>
        <v>0</v>
      </c>
    </row>
    <row r="30" spans="1:21" s="120" customFormat="1" ht="39.75" customHeight="1">
      <c r="A30" s="150" t="s">
        <v>133</v>
      </c>
      <c r="B30" s="108">
        <f>B13+B14</f>
        <v>1983</v>
      </c>
      <c r="C30" s="108">
        <f aca="true" t="shared" si="8" ref="C30:N30">C13+C14</f>
        <v>3007</v>
      </c>
      <c r="D30" s="108">
        <f t="shared" si="8"/>
        <v>23324</v>
      </c>
      <c r="E30" s="108">
        <f t="shared" si="8"/>
        <v>0</v>
      </c>
      <c r="F30" s="108">
        <f t="shared" si="8"/>
        <v>0</v>
      </c>
      <c r="G30" s="108">
        <f t="shared" si="8"/>
        <v>0</v>
      </c>
      <c r="H30" s="109">
        <f t="shared" si="8"/>
        <v>0</v>
      </c>
      <c r="I30" s="107">
        <f t="shared" si="8"/>
        <v>1044</v>
      </c>
      <c r="J30" s="108">
        <f t="shared" si="8"/>
        <v>1028</v>
      </c>
      <c r="K30" s="108">
        <f t="shared" si="8"/>
        <v>965</v>
      </c>
      <c r="L30" s="108">
        <f t="shared" si="8"/>
        <v>821</v>
      </c>
      <c r="M30" s="108">
        <f t="shared" si="8"/>
        <v>2010</v>
      </c>
      <c r="N30" s="109">
        <f t="shared" si="8"/>
        <v>1761</v>
      </c>
      <c r="O30" s="150" t="s">
        <v>133</v>
      </c>
      <c r="P30" s="107">
        <f aca="true" t="shared" si="9" ref="P30:U30">P13+P14</f>
        <v>3067</v>
      </c>
      <c r="Q30" s="108">
        <f t="shared" si="9"/>
        <v>2690</v>
      </c>
      <c r="R30" s="108">
        <f t="shared" si="9"/>
        <v>1147</v>
      </c>
      <c r="S30" s="108">
        <f t="shared" si="9"/>
        <v>1059</v>
      </c>
      <c r="T30" s="108">
        <f t="shared" si="9"/>
        <v>0</v>
      </c>
      <c r="U30" s="109">
        <f t="shared" si="9"/>
        <v>0</v>
      </c>
    </row>
    <row r="31" spans="1:21" s="120" customFormat="1" ht="39.75" customHeight="1">
      <c r="A31" s="150" t="s">
        <v>101</v>
      </c>
      <c r="B31" s="108">
        <f>B10+B20</f>
        <v>1266</v>
      </c>
      <c r="C31" s="108">
        <f aca="true" t="shared" si="10" ref="C31:N31">C10+C20</f>
        <v>1276</v>
      </c>
      <c r="D31" s="108">
        <f t="shared" si="10"/>
        <v>14347</v>
      </c>
      <c r="E31" s="108">
        <f t="shared" si="10"/>
        <v>0</v>
      </c>
      <c r="F31" s="108">
        <f t="shared" si="10"/>
        <v>0</v>
      </c>
      <c r="G31" s="108">
        <f t="shared" si="10"/>
        <v>0</v>
      </c>
      <c r="H31" s="109">
        <f t="shared" si="10"/>
        <v>0</v>
      </c>
      <c r="I31" s="107">
        <f t="shared" si="10"/>
        <v>1257</v>
      </c>
      <c r="J31" s="108">
        <f t="shared" si="10"/>
        <v>1191</v>
      </c>
      <c r="K31" s="108">
        <f t="shared" si="10"/>
        <v>4</v>
      </c>
      <c r="L31" s="108">
        <f t="shared" si="10"/>
        <v>4</v>
      </c>
      <c r="M31" s="108">
        <f t="shared" si="10"/>
        <v>1247</v>
      </c>
      <c r="N31" s="109">
        <f t="shared" si="10"/>
        <v>939</v>
      </c>
      <c r="O31" s="150" t="s">
        <v>101</v>
      </c>
      <c r="P31" s="107">
        <f aca="true" t="shared" si="11" ref="P31:U31">P10+P20</f>
        <v>1287</v>
      </c>
      <c r="Q31" s="108">
        <f t="shared" si="11"/>
        <v>1223</v>
      </c>
      <c r="R31" s="108">
        <f t="shared" si="11"/>
        <v>1322</v>
      </c>
      <c r="S31" s="108">
        <f t="shared" si="11"/>
        <v>1197</v>
      </c>
      <c r="T31" s="108">
        <f t="shared" si="11"/>
        <v>0</v>
      </c>
      <c r="U31" s="109">
        <f t="shared" si="11"/>
        <v>0</v>
      </c>
    </row>
    <row r="32" spans="1:21" s="120" customFormat="1" ht="39.75" customHeight="1">
      <c r="A32" s="150" t="s">
        <v>103</v>
      </c>
      <c r="B32" s="108">
        <f>B9+B16+B19+B21+B22+B23</f>
        <v>5606</v>
      </c>
      <c r="C32" s="108">
        <f>C16+C19+C21+C22+C23</f>
        <v>1082</v>
      </c>
      <c r="D32" s="108">
        <f aca="true" t="shared" si="12" ref="D32:N32">D9+D16+D19+D21+D22+D23</f>
        <v>61400</v>
      </c>
      <c r="E32" s="108">
        <f t="shared" si="12"/>
        <v>0</v>
      </c>
      <c r="F32" s="108">
        <f t="shared" si="12"/>
        <v>0</v>
      </c>
      <c r="G32" s="108">
        <f t="shared" si="12"/>
        <v>0</v>
      </c>
      <c r="H32" s="109">
        <f t="shared" si="12"/>
        <v>0</v>
      </c>
      <c r="I32" s="107">
        <f t="shared" si="12"/>
        <v>5872</v>
      </c>
      <c r="J32" s="108">
        <f t="shared" si="12"/>
        <v>5483</v>
      </c>
      <c r="K32" s="108">
        <f t="shared" si="12"/>
        <v>408</v>
      </c>
      <c r="L32" s="108">
        <f t="shared" si="12"/>
        <v>386</v>
      </c>
      <c r="M32" s="108">
        <f t="shared" si="12"/>
        <v>5790</v>
      </c>
      <c r="N32" s="109">
        <f t="shared" si="12"/>
        <v>5003</v>
      </c>
      <c r="O32" s="150" t="s">
        <v>103</v>
      </c>
      <c r="P32" s="107">
        <f aca="true" t="shared" si="13" ref="P32:U32">P9+P16+P19+P21+P22+P23</f>
        <v>5504</v>
      </c>
      <c r="Q32" s="108">
        <f t="shared" si="13"/>
        <v>4815</v>
      </c>
      <c r="R32" s="108">
        <f t="shared" si="13"/>
        <v>5647</v>
      </c>
      <c r="S32" s="108">
        <f t="shared" si="13"/>
        <v>4959</v>
      </c>
      <c r="T32" s="108">
        <f t="shared" si="13"/>
        <v>0</v>
      </c>
      <c r="U32" s="109">
        <f t="shared" si="13"/>
        <v>0</v>
      </c>
    </row>
    <row r="33" spans="1:21" s="120" customFormat="1" ht="39.75" customHeight="1">
      <c r="A33" s="150" t="s">
        <v>134</v>
      </c>
      <c r="B33" s="108">
        <f>B12+B15+B18+B24+B25</f>
        <v>1019</v>
      </c>
      <c r="C33" s="108">
        <f aca="true" t="shared" si="14" ref="C33:N33">C12+C15+C18+C24+C25</f>
        <v>1519</v>
      </c>
      <c r="D33" s="108">
        <f t="shared" si="14"/>
        <v>11142</v>
      </c>
      <c r="E33" s="108">
        <f t="shared" si="14"/>
        <v>0</v>
      </c>
      <c r="F33" s="108">
        <f t="shared" si="14"/>
        <v>0</v>
      </c>
      <c r="G33" s="108">
        <f t="shared" si="14"/>
        <v>0</v>
      </c>
      <c r="H33" s="109">
        <f t="shared" si="14"/>
        <v>0</v>
      </c>
      <c r="I33" s="107">
        <f t="shared" si="14"/>
        <v>1467</v>
      </c>
      <c r="J33" s="108">
        <f t="shared" si="14"/>
        <v>1226</v>
      </c>
      <c r="K33" s="108">
        <f t="shared" si="14"/>
        <v>367</v>
      </c>
      <c r="L33" s="108">
        <f t="shared" si="14"/>
        <v>306</v>
      </c>
      <c r="M33" s="108">
        <f t="shared" si="14"/>
        <v>1150</v>
      </c>
      <c r="N33" s="109">
        <f t="shared" si="14"/>
        <v>680</v>
      </c>
      <c r="O33" s="150" t="s">
        <v>134</v>
      </c>
      <c r="P33" s="107">
        <f aca="true" t="shared" si="15" ref="P33:U33">P12+P15+P18+P24+P25</f>
        <v>1064</v>
      </c>
      <c r="Q33" s="108">
        <f t="shared" si="15"/>
        <v>992</v>
      </c>
      <c r="R33" s="108">
        <f t="shared" si="15"/>
        <v>1078</v>
      </c>
      <c r="S33" s="108">
        <f t="shared" si="15"/>
        <v>1015</v>
      </c>
      <c r="T33" s="108">
        <f t="shared" si="15"/>
        <v>0</v>
      </c>
      <c r="U33" s="109">
        <f t="shared" si="15"/>
        <v>0</v>
      </c>
    </row>
    <row r="34" spans="1:21" s="120" customFormat="1" ht="39.75" customHeight="1">
      <c r="A34" s="151" t="s">
        <v>106</v>
      </c>
      <c r="B34" s="111">
        <f>B11+B26+B27+B28</f>
        <v>721</v>
      </c>
      <c r="C34" s="111">
        <f aca="true" t="shared" si="16" ref="C34:N34">C11+C26+C27+C28</f>
        <v>1005</v>
      </c>
      <c r="D34" s="111">
        <f t="shared" si="16"/>
        <v>8364</v>
      </c>
      <c r="E34" s="111">
        <f t="shared" si="16"/>
        <v>0</v>
      </c>
      <c r="F34" s="111">
        <f t="shared" si="16"/>
        <v>0</v>
      </c>
      <c r="G34" s="111">
        <f t="shared" si="16"/>
        <v>0</v>
      </c>
      <c r="H34" s="112">
        <f t="shared" si="16"/>
        <v>0</v>
      </c>
      <c r="I34" s="110">
        <f t="shared" si="16"/>
        <v>714</v>
      </c>
      <c r="J34" s="111">
        <f t="shared" si="16"/>
        <v>687</v>
      </c>
      <c r="K34" s="111">
        <f t="shared" si="16"/>
        <v>770</v>
      </c>
      <c r="L34" s="111">
        <f t="shared" si="16"/>
        <v>678</v>
      </c>
      <c r="M34" s="111">
        <f t="shared" si="16"/>
        <v>626</v>
      </c>
      <c r="N34" s="112">
        <f t="shared" si="16"/>
        <v>529</v>
      </c>
      <c r="O34" s="151" t="s">
        <v>106</v>
      </c>
      <c r="P34" s="110">
        <f aca="true" t="shared" si="17" ref="P34:U34">P11+P26+P27+P28</f>
        <v>805</v>
      </c>
      <c r="Q34" s="111">
        <f t="shared" si="17"/>
        <v>705</v>
      </c>
      <c r="R34" s="111">
        <f t="shared" si="17"/>
        <v>817</v>
      </c>
      <c r="S34" s="111">
        <f t="shared" si="17"/>
        <v>691</v>
      </c>
      <c r="T34" s="111">
        <f t="shared" si="17"/>
        <v>800</v>
      </c>
      <c r="U34" s="112">
        <f t="shared" si="17"/>
        <v>218</v>
      </c>
    </row>
    <row r="37" spans="1:15" ht="21.75" customHeight="1">
      <c r="A37" s="2"/>
      <c r="O37" s="2"/>
    </row>
    <row r="38" spans="1:15" ht="21.75" customHeight="1">
      <c r="A38" s="2"/>
      <c r="O38" s="2"/>
    </row>
    <row r="39" spans="1:15" ht="21.75" customHeight="1">
      <c r="A39" s="2"/>
      <c r="O39" s="2"/>
    </row>
    <row r="40" spans="1:15" ht="21.75" customHeight="1">
      <c r="A40" s="2"/>
      <c r="O40" s="2"/>
    </row>
    <row r="41" spans="1:15" ht="21.75" customHeight="1">
      <c r="A41" s="2"/>
      <c r="O41" s="2"/>
    </row>
    <row r="42" spans="1:15" ht="21.75" customHeight="1">
      <c r="A42" s="2"/>
      <c r="O42" s="2"/>
    </row>
    <row r="43" spans="1:15" ht="21.75" customHeight="1">
      <c r="A43" s="2"/>
      <c r="O43" s="2"/>
    </row>
    <row r="44" spans="1:15" ht="21.75" customHeight="1">
      <c r="A44" s="2"/>
      <c r="O44" s="2"/>
    </row>
    <row r="45" spans="1:15" ht="21.75" customHeight="1">
      <c r="A45" s="2"/>
      <c r="O45" s="2"/>
    </row>
    <row r="46" spans="1:15" ht="21.75" customHeight="1">
      <c r="A46" s="2"/>
      <c r="O46" s="2"/>
    </row>
    <row r="47" spans="1:15" ht="21.75" customHeight="1">
      <c r="A47" s="2"/>
      <c r="O47" s="2"/>
    </row>
    <row r="48" spans="1:15" ht="21.75" customHeight="1">
      <c r="A48" s="2"/>
      <c r="O48" s="2"/>
    </row>
    <row r="49" spans="1:15" ht="21.75" customHeight="1">
      <c r="A49" s="2"/>
      <c r="O49" s="2"/>
    </row>
    <row r="50" spans="1:15" ht="21.75" customHeight="1">
      <c r="A50" s="2"/>
      <c r="O50" s="2"/>
    </row>
    <row r="51" spans="1:15" ht="21.75" customHeight="1">
      <c r="A51" s="2"/>
      <c r="O51" s="2"/>
    </row>
    <row r="52" spans="1:15" ht="21.75" customHeight="1">
      <c r="A52" s="2"/>
      <c r="O52" s="2"/>
    </row>
    <row r="53" spans="1:15" ht="21.75" customHeight="1">
      <c r="A53" s="2"/>
      <c r="O53" s="2"/>
    </row>
    <row r="54" spans="1:15" ht="21.75" customHeight="1">
      <c r="A54" s="2"/>
      <c r="O54" s="2"/>
    </row>
    <row r="55" spans="1:15" ht="21.75" customHeight="1">
      <c r="A55" s="2"/>
      <c r="O55" s="2"/>
    </row>
    <row r="56" spans="1:15" ht="21.75" customHeight="1">
      <c r="A56" s="2"/>
      <c r="O56" s="2"/>
    </row>
    <row r="57" spans="1:15" ht="21.75" customHeight="1">
      <c r="A57" s="2"/>
      <c r="O57" s="2"/>
    </row>
    <row r="58" spans="1:15" ht="21.75" customHeight="1">
      <c r="A58" s="2"/>
      <c r="O58" s="2"/>
    </row>
    <row r="59" spans="1:15" ht="21.75" customHeight="1">
      <c r="A59" s="2"/>
      <c r="O59" s="2"/>
    </row>
    <row r="60" spans="1:15" ht="21.75" customHeight="1">
      <c r="A60" s="2"/>
      <c r="O60" s="2"/>
    </row>
    <row r="61" spans="1:15" ht="21.75" customHeight="1">
      <c r="A61" s="2"/>
      <c r="O61" s="2"/>
    </row>
    <row r="62" spans="1:15" ht="21.75" customHeight="1">
      <c r="A62" s="2"/>
      <c r="O62" s="2"/>
    </row>
    <row r="63" spans="1:15" ht="21.75" customHeight="1">
      <c r="A63" s="2"/>
      <c r="O63" s="2"/>
    </row>
    <row r="64" spans="1:15" ht="21.75" customHeight="1">
      <c r="A64" s="2"/>
      <c r="O64" s="2"/>
    </row>
    <row r="65" spans="1:15" ht="21.75" customHeight="1">
      <c r="A65" s="2"/>
      <c r="O65" s="2"/>
    </row>
    <row r="66" spans="1:15" ht="21.75" customHeight="1">
      <c r="A66" s="2"/>
      <c r="O66" s="2"/>
    </row>
    <row r="67" spans="1:15" ht="21.75" customHeight="1">
      <c r="A67" s="2"/>
      <c r="O67" s="2"/>
    </row>
    <row r="68" spans="1:15" ht="21.75" customHeight="1">
      <c r="A68" s="2"/>
      <c r="O68" s="2"/>
    </row>
    <row r="69" spans="1:15" ht="21.75" customHeight="1">
      <c r="A69" s="2"/>
      <c r="O69" s="2"/>
    </row>
    <row r="70" spans="1:15" ht="21.75" customHeight="1">
      <c r="A70" s="2"/>
      <c r="O70" s="2"/>
    </row>
    <row r="71" spans="1:15" ht="21.75" customHeight="1">
      <c r="A71" s="2"/>
      <c r="O71" s="2"/>
    </row>
    <row r="72" spans="1:15" ht="21.75" customHeight="1">
      <c r="A72" s="2"/>
      <c r="O72" s="2"/>
    </row>
    <row r="73" spans="1:15" ht="21.75" customHeight="1">
      <c r="A73" s="2"/>
      <c r="O73" s="2"/>
    </row>
    <row r="74" spans="1:15" ht="21.75" customHeight="1">
      <c r="A74" s="2"/>
      <c r="O74" s="2"/>
    </row>
    <row r="75" spans="1:15" ht="21.75" customHeight="1">
      <c r="A75" s="2"/>
      <c r="O75" s="2"/>
    </row>
    <row r="76" spans="1:15" ht="21.75" customHeight="1">
      <c r="A76" s="2"/>
      <c r="O76" s="2"/>
    </row>
    <row r="77" spans="1:15" ht="21.75" customHeight="1">
      <c r="A77" s="2"/>
      <c r="O77" s="2"/>
    </row>
    <row r="78" spans="1:15" ht="21.75" customHeight="1">
      <c r="A78" s="2"/>
      <c r="O78" s="2"/>
    </row>
    <row r="79" spans="1:15" ht="21.75" customHeight="1">
      <c r="A79" s="2"/>
      <c r="O79" s="2"/>
    </row>
    <row r="80" spans="1:15" ht="21.75" customHeight="1">
      <c r="A80" s="2"/>
      <c r="O80" s="2"/>
    </row>
    <row r="81" spans="1:15" ht="21.75" customHeight="1">
      <c r="A81" s="2"/>
      <c r="O81" s="2"/>
    </row>
    <row r="82" spans="1:15" ht="21.75" customHeight="1">
      <c r="A82" s="2"/>
      <c r="O82" s="2"/>
    </row>
    <row r="83" spans="1:15" ht="21.75" customHeight="1">
      <c r="A83" s="2"/>
      <c r="O83" s="2"/>
    </row>
    <row r="84" spans="1:15" ht="21.75" customHeight="1">
      <c r="A84" s="2"/>
      <c r="O84" s="2"/>
    </row>
    <row r="85" spans="1:15" ht="21.75" customHeight="1">
      <c r="A85" s="2"/>
      <c r="O85" s="2"/>
    </row>
    <row r="86" spans="1:15" ht="21.75" customHeight="1">
      <c r="A86" s="2"/>
      <c r="O86" s="2"/>
    </row>
    <row r="87" spans="1:15" ht="21.75" customHeight="1">
      <c r="A87" s="2"/>
      <c r="O87" s="2"/>
    </row>
    <row r="88" spans="1:15" ht="21.75" customHeight="1">
      <c r="A88" s="2"/>
      <c r="O88" s="2"/>
    </row>
    <row r="89" spans="1:15" ht="21.75" customHeight="1">
      <c r="A89" s="2"/>
      <c r="O89" s="2"/>
    </row>
    <row r="90" spans="1:15" ht="21.75" customHeight="1">
      <c r="A90" s="2"/>
      <c r="O90" s="2"/>
    </row>
    <row r="91" spans="1:15" ht="21.75" customHeight="1">
      <c r="A91" s="2"/>
      <c r="O91" s="2"/>
    </row>
    <row r="92" spans="1:15" ht="21.75" customHeight="1">
      <c r="A92" s="2"/>
      <c r="O92" s="2"/>
    </row>
    <row r="93" spans="1:15" ht="21.75" customHeight="1">
      <c r="A93" s="2"/>
      <c r="O93" s="2"/>
    </row>
    <row r="94" spans="1:15" ht="21.75" customHeight="1">
      <c r="A94" s="2"/>
      <c r="O94" s="2"/>
    </row>
    <row r="95" spans="1:15" ht="21.75" customHeight="1">
      <c r="A95" s="2"/>
      <c r="O95" s="2"/>
    </row>
    <row r="96" spans="1:15" ht="21.75" customHeight="1">
      <c r="A96" s="2"/>
      <c r="O96" s="2"/>
    </row>
    <row r="97" spans="1:15" ht="21.75" customHeight="1">
      <c r="A97" s="2"/>
      <c r="O97" s="2"/>
    </row>
    <row r="98" spans="1:15" ht="21.75" customHeight="1">
      <c r="A98" s="2"/>
      <c r="O98" s="2"/>
    </row>
    <row r="99" spans="1:15" ht="21.75" customHeight="1">
      <c r="A99" s="2"/>
      <c r="O99" s="2"/>
    </row>
    <row r="100" spans="1:15" ht="21.75" customHeight="1">
      <c r="A100" s="2"/>
      <c r="O100" s="2"/>
    </row>
    <row r="101" spans="1:15" ht="21.75" customHeight="1">
      <c r="A101" s="2"/>
      <c r="O101" s="2"/>
    </row>
    <row r="102" spans="1:15" ht="21.75" customHeight="1">
      <c r="A102" s="2"/>
      <c r="O102" s="2"/>
    </row>
    <row r="103" spans="1:15" ht="21.75" customHeight="1">
      <c r="A103" s="2"/>
      <c r="O103" s="2"/>
    </row>
    <row r="104" spans="1:15" ht="21.75" customHeight="1">
      <c r="A104" s="2"/>
      <c r="O104" s="2"/>
    </row>
    <row r="105" spans="1:15" ht="21.75" customHeight="1">
      <c r="A105" s="2"/>
      <c r="O105" s="2"/>
    </row>
    <row r="106" spans="1:15" ht="21.75" customHeight="1">
      <c r="A106" s="2"/>
      <c r="O106" s="2"/>
    </row>
    <row r="107" spans="1:15" ht="21.75" customHeight="1">
      <c r="A107" s="2"/>
      <c r="O107" s="2"/>
    </row>
    <row r="108" spans="1:15" ht="21.75" customHeight="1">
      <c r="A108" s="2"/>
      <c r="O108" s="2"/>
    </row>
    <row r="109" spans="1:15" ht="21.75" customHeight="1">
      <c r="A109" s="2"/>
      <c r="O109" s="2"/>
    </row>
    <row r="110" spans="1:15" ht="21.75" customHeight="1">
      <c r="A110" s="2"/>
      <c r="O110" s="2"/>
    </row>
    <row r="111" spans="1:15" ht="21.75" customHeight="1">
      <c r="A111" s="2"/>
      <c r="O111" s="2"/>
    </row>
    <row r="112" spans="1:15" ht="21.75" customHeight="1">
      <c r="A112" s="2"/>
      <c r="O112" s="2"/>
    </row>
    <row r="113" spans="1:15" ht="21.75" customHeight="1">
      <c r="A113" s="2"/>
      <c r="O113" s="2"/>
    </row>
    <row r="114" spans="1:15" ht="21.75" customHeight="1">
      <c r="A114" s="2"/>
      <c r="O114" s="2"/>
    </row>
    <row r="115" spans="1:15" ht="21.75" customHeight="1">
      <c r="A115" s="2"/>
      <c r="O115" s="2"/>
    </row>
    <row r="116" spans="1:15" ht="21.75" customHeight="1">
      <c r="A116" s="2"/>
      <c r="O116" s="2"/>
    </row>
    <row r="117" spans="1:15" ht="21.75" customHeight="1">
      <c r="A117" s="2"/>
      <c r="O117" s="2"/>
    </row>
    <row r="118" spans="1:15" ht="21.75" customHeight="1">
      <c r="A118" s="2"/>
      <c r="O118" s="2"/>
    </row>
    <row r="119" spans="1:15" ht="21.75" customHeight="1">
      <c r="A119" s="2"/>
      <c r="O119" s="2"/>
    </row>
    <row r="120" spans="1:15" ht="21.75" customHeight="1">
      <c r="A120" s="2"/>
      <c r="O120" s="2"/>
    </row>
    <row r="121" spans="1:15" ht="21.75" customHeight="1">
      <c r="A121" s="2"/>
      <c r="O121" s="2"/>
    </row>
  </sheetData>
  <sheetProtection/>
  <mergeCells count="20"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scale="64" r:id="rId1"/>
  <rowBreaks count="1" manualBreakCount="1">
    <brk id="8" max="20" man="1"/>
  </rowBreaks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N25" sqref="N25"/>
    </sheetView>
  </sheetViews>
  <sheetFormatPr defaultColWidth="9.00390625" defaultRowHeight="16.5" customHeight="1"/>
  <cols>
    <col min="1" max="1" width="11.75390625" style="5" customWidth="1"/>
    <col min="2" max="14" width="9.625" style="2" customWidth="1"/>
    <col min="15" max="16384" width="9.00390625" style="2" customWidth="1"/>
  </cols>
  <sheetData>
    <row r="1" spans="1:14" ht="21">
      <c r="A1" s="78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3"/>
      <c r="M1" s="43"/>
      <c r="N1" s="43" t="s">
        <v>179</v>
      </c>
    </row>
    <row r="2" spans="1:14" ht="16.5" customHeight="1">
      <c r="A2" s="207" t="s">
        <v>144</v>
      </c>
      <c r="B2" s="225" t="s">
        <v>34</v>
      </c>
      <c r="C2" s="226"/>
      <c r="D2" s="227"/>
      <c r="E2" s="225" t="s">
        <v>35</v>
      </c>
      <c r="F2" s="226"/>
      <c r="G2" s="227"/>
      <c r="H2" s="225" t="s">
        <v>36</v>
      </c>
      <c r="I2" s="226"/>
      <c r="J2" s="227"/>
      <c r="K2" s="225" t="s">
        <v>37</v>
      </c>
      <c r="L2" s="226"/>
      <c r="M2" s="227"/>
      <c r="N2" s="223" t="s">
        <v>89</v>
      </c>
    </row>
    <row r="3" spans="1:14" ht="16.5" customHeight="1">
      <c r="A3" s="208"/>
      <c r="B3" s="221" t="s">
        <v>47</v>
      </c>
      <c r="C3" s="44" t="s">
        <v>98</v>
      </c>
      <c r="D3" s="219" t="s">
        <v>15</v>
      </c>
      <c r="E3" s="221" t="s">
        <v>47</v>
      </c>
      <c r="F3" s="44" t="s">
        <v>98</v>
      </c>
      <c r="G3" s="219" t="s">
        <v>15</v>
      </c>
      <c r="H3" s="221" t="s">
        <v>47</v>
      </c>
      <c r="I3" s="44" t="s">
        <v>98</v>
      </c>
      <c r="J3" s="219" t="s">
        <v>15</v>
      </c>
      <c r="K3" s="221" t="s">
        <v>47</v>
      </c>
      <c r="L3" s="44" t="s">
        <v>98</v>
      </c>
      <c r="M3" s="219" t="s">
        <v>15</v>
      </c>
      <c r="N3" s="224"/>
    </row>
    <row r="4" spans="1:14" ht="53.25" customHeight="1">
      <c r="A4" s="208"/>
      <c r="B4" s="222"/>
      <c r="C4" s="45" t="s">
        <v>46</v>
      </c>
      <c r="D4" s="220"/>
      <c r="E4" s="222"/>
      <c r="F4" s="45" t="s">
        <v>46</v>
      </c>
      <c r="G4" s="220"/>
      <c r="H4" s="222"/>
      <c r="I4" s="45" t="s">
        <v>46</v>
      </c>
      <c r="J4" s="220"/>
      <c r="K4" s="222"/>
      <c r="L4" s="45" t="s">
        <v>46</v>
      </c>
      <c r="M4" s="220"/>
      <c r="N4" s="220"/>
    </row>
    <row r="5" spans="1:14" s="96" customFormat="1" ht="39.75" customHeight="1">
      <c r="A5" s="149" t="s">
        <v>1</v>
      </c>
      <c r="B5" s="105">
        <f>SUM(B6:B7)</f>
        <v>7033</v>
      </c>
      <c r="C5" s="105">
        <f aca="true" t="shared" si="0" ref="C5:N5">SUM(C6:C7)</f>
        <v>61</v>
      </c>
      <c r="D5" s="105">
        <f t="shared" si="0"/>
        <v>10441</v>
      </c>
      <c r="E5" s="105">
        <f t="shared" si="0"/>
        <v>2817</v>
      </c>
      <c r="F5" s="105">
        <f t="shared" si="0"/>
        <v>0</v>
      </c>
      <c r="G5" s="105">
        <f t="shared" si="0"/>
        <v>5927</v>
      </c>
      <c r="H5" s="105">
        <f t="shared" si="0"/>
        <v>8069</v>
      </c>
      <c r="I5" s="105">
        <f t="shared" si="0"/>
        <v>339</v>
      </c>
      <c r="J5" s="105">
        <f t="shared" si="0"/>
        <v>19531</v>
      </c>
      <c r="K5" s="105">
        <f t="shared" si="0"/>
        <v>8801</v>
      </c>
      <c r="L5" s="105">
        <f t="shared" si="0"/>
        <v>4131</v>
      </c>
      <c r="M5" s="105">
        <f t="shared" si="0"/>
        <v>14339</v>
      </c>
      <c r="N5" s="106">
        <f t="shared" si="0"/>
        <v>8723</v>
      </c>
    </row>
    <row r="6" spans="1:14" s="96" customFormat="1" ht="39.75" customHeight="1">
      <c r="A6" s="150" t="s">
        <v>110</v>
      </c>
      <c r="B6" s="108">
        <f>SUM(B8:B18)</f>
        <v>6171</v>
      </c>
      <c r="C6" s="108">
        <f aca="true" t="shared" si="1" ref="C6:N6">SUM(C8:C18)</f>
        <v>57</v>
      </c>
      <c r="D6" s="108">
        <f t="shared" si="1"/>
        <v>9523</v>
      </c>
      <c r="E6" s="108">
        <f t="shared" si="1"/>
        <v>2545</v>
      </c>
      <c r="F6" s="108">
        <f t="shared" si="1"/>
        <v>0</v>
      </c>
      <c r="G6" s="108">
        <f t="shared" si="1"/>
        <v>5612</v>
      </c>
      <c r="H6" s="108">
        <f t="shared" si="1"/>
        <v>7181</v>
      </c>
      <c r="I6" s="108">
        <f t="shared" si="1"/>
        <v>290</v>
      </c>
      <c r="J6" s="108">
        <f t="shared" si="1"/>
        <v>17133</v>
      </c>
      <c r="K6" s="108">
        <f t="shared" si="1"/>
        <v>7543</v>
      </c>
      <c r="L6" s="108">
        <f t="shared" si="1"/>
        <v>3821</v>
      </c>
      <c r="M6" s="108">
        <f t="shared" si="1"/>
        <v>11788</v>
      </c>
      <c r="N6" s="109">
        <f t="shared" si="1"/>
        <v>7184</v>
      </c>
    </row>
    <row r="7" spans="1:14" s="96" customFormat="1" ht="39.75" customHeight="1">
      <c r="A7" s="151" t="s">
        <v>111</v>
      </c>
      <c r="B7" s="111">
        <f>SUM(B19:B27)</f>
        <v>862</v>
      </c>
      <c r="C7" s="111">
        <f aca="true" t="shared" si="2" ref="C7:N7">SUM(C19:C27)</f>
        <v>4</v>
      </c>
      <c r="D7" s="111">
        <f t="shared" si="2"/>
        <v>918</v>
      </c>
      <c r="E7" s="111">
        <f t="shared" si="2"/>
        <v>272</v>
      </c>
      <c r="F7" s="111">
        <f t="shared" si="2"/>
        <v>0</v>
      </c>
      <c r="G7" s="111">
        <f t="shared" si="2"/>
        <v>315</v>
      </c>
      <c r="H7" s="111">
        <f t="shared" si="2"/>
        <v>888</v>
      </c>
      <c r="I7" s="111">
        <f t="shared" si="2"/>
        <v>49</v>
      </c>
      <c r="J7" s="111">
        <f t="shared" si="2"/>
        <v>2398</v>
      </c>
      <c r="K7" s="111">
        <f t="shared" si="2"/>
        <v>1258</v>
      </c>
      <c r="L7" s="111">
        <f t="shared" si="2"/>
        <v>310</v>
      </c>
      <c r="M7" s="111">
        <f t="shared" si="2"/>
        <v>2551</v>
      </c>
      <c r="N7" s="112">
        <f t="shared" si="2"/>
        <v>1539</v>
      </c>
    </row>
    <row r="8" spans="1:14" s="96" customFormat="1" ht="39.75" customHeight="1">
      <c r="A8" s="149" t="s">
        <v>112</v>
      </c>
      <c r="B8" s="108">
        <v>15</v>
      </c>
      <c r="C8" s="105">
        <v>0</v>
      </c>
      <c r="D8" s="105">
        <v>15</v>
      </c>
      <c r="E8" s="105">
        <v>6</v>
      </c>
      <c r="F8" s="105">
        <v>0</v>
      </c>
      <c r="G8" s="105">
        <v>6</v>
      </c>
      <c r="H8" s="105">
        <v>2232</v>
      </c>
      <c r="I8" s="105">
        <v>0</v>
      </c>
      <c r="J8" s="105">
        <v>6623</v>
      </c>
      <c r="K8" s="105">
        <v>993</v>
      </c>
      <c r="L8" s="105">
        <v>657</v>
      </c>
      <c r="M8" s="105">
        <v>1726</v>
      </c>
      <c r="N8" s="106">
        <v>912</v>
      </c>
    </row>
    <row r="9" spans="1:14" s="96" customFormat="1" ht="39.75" customHeight="1">
      <c r="A9" s="150" t="s">
        <v>113</v>
      </c>
      <c r="B9" s="108">
        <v>1230</v>
      </c>
      <c r="C9" s="108">
        <v>0</v>
      </c>
      <c r="D9" s="108">
        <v>1421</v>
      </c>
      <c r="E9" s="108">
        <v>1262</v>
      </c>
      <c r="F9" s="108">
        <v>0</v>
      </c>
      <c r="G9" s="108">
        <v>3788</v>
      </c>
      <c r="H9" s="108">
        <v>1236</v>
      </c>
      <c r="I9" s="108">
        <v>0</v>
      </c>
      <c r="J9" s="108">
        <v>3857</v>
      </c>
      <c r="K9" s="108">
        <v>1173</v>
      </c>
      <c r="L9" s="108">
        <v>90</v>
      </c>
      <c r="M9" s="108">
        <v>1651</v>
      </c>
      <c r="N9" s="109">
        <v>563</v>
      </c>
    </row>
    <row r="10" spans="1:14" s="96" customFormat="1" ht="39.75" customHeight="1">
      <c r="A10" s="150" t="s">
        <v>114</v>
      </c>
      <c r="B10" s="108">
        <v>569</v>
      </c>
      <c r="C10" s="108">
        <v>15</v>
      </c>
      <c r="D10" s="108">
        <v>599</v>
      </c>
      <c r="E10" s="108">
        <v>63</v>
      </c>
      <c r="F10" s="108">
        <v>0</v>
      </c>
      <c r="G10" s="108">
        <v>98</v>
      </c>
      <c r="H10" s="108">
        <v>323</v>
      </c>
      <c r="I10" s="108">
        <v>3</v>
      </c>
      <c r="J10" s="108">
        <v>818</v>
      </c>
      <c r="K10" s="108">
        <v>831</v>
      </c>
      <c r="L10" s="108">
        <v>6</v>
      </c>
      <c r="M10" s="108">
        <v>1373</v>
      </c>
      <c r="N10" s="109">
        <v>595</v>
      </c>
    </row>
    <row r="11" spans="1:14" s="96" customFormat="1" ht="39.75" customHeight="1">
      <c r="A11" s="150" t="s">
        <v>115</v>
      </c>
      <c r="B11" s="108">
        <v>251</v>
      </c>
      <c r="C11" s="108">
        <v>3</v>
      </c>
      <c r="D11" s="108">
        <v>254</v>
      </c>
      <c r="E11" s="108">
        <v>0</v>
      </c>
      <c r="F11" s="108">
        <v>0</v>
      </c>
      <c r="G11" s="108">
        <v>0</v>
      </c>
      <c r="H11" s="108">
        <v>351</v>
      </c>
      <c r="I11" s="108">
        <v>45</v>
      </c>
      <c r="J11" s="108">
        <v>640</v>
      </c>
      <c r="K11" s="108">
        <v>236</v>
      </c>
      <c r="L11" s="108">
        <v>29</v>
      </c>
      <c r="M11" s="108">
        <v>236</v>
      </c>
      <c r="N11" s="109">
        <v>1150</v>
      </c>
    </row>
    <row r="12" spans="1:14" s="96" customFormat="1" ht="39.75" customHeight="1">
      <c r="A12" s="150" t="s">
        <v>116</v>
      </c>
      <c r="B12" s="108">
        <v>1061</v>
      </c>
      <c r="C12" s="108">
        <v>0</v>
      </c>
      <c r="D12" s="108">
        <v>1415</v>
      </c>
      <c r="E12" s="108">
        <v>0</v>
      </c>
      <c r="F12" s="108">
        <v>0</v>
      </c>
      <c r="G12" s="108">
        <v>0</v>
      </c>
      <c r="H12" s="108">
        <v>1020</v>
      </c>
      <c r="I12" s="108">
        <v>0</v>
      </c>
      <c r="J12" s="108">
        <v>1020</v>
      </c>
      <c r="K12" s="108">
        <v>2157</v>
      </c>
      <c r="L12" s="108">
        <v>2137</v>
      </c>
      <c r="M12" s="108">
        <v>2300</v>
      </c>
      <c r="N12" s="109">
        <v>1205</v>
      </c>
    </row>
    <row r="13" spans="1:14" s="96" customFormat="1" ht="39.75" customHeight="1">
      <c r="A13" s="150" t="s">
        <v>117</v>
      </c>
      <c r="B13" s="108">
        <v>922</v>
      </c>
      <c r="C13" s="108">
        <v>0</v>
      </c>
      <c r="D13" s="108">
        <v>922</v>
      </c>
      <c r="E13" s="108">
        <v>778</v>
      </c>
      <c r="F13" s="108">
        <v>0</v>
      </c>
      <c r="G13" s="108">
        <v>873</v>
      </c>
      <c r="H13" s="108">
        <v>566</v>
      </c>
      <c r="I13" s="108">
        <v>233</v>
      </c>
      <c r="J13" s="108">
        <v>1668</v>
      </c>
      <c r="K13" s="108">
        <v>776</v>
      </c>
      <c r="L13" s="108">
        <v>610</v>
      </c>
      <c r="M13" s="108">
        <v>2063</v>
      </c>
      <c r="N13" s="109">
        <v>888</v>
      </c>
    </row>
    <row r="14" spans="1:14" s="96" customFormat="1" ht="39.75" customHeight="1">
      <c r="A14" s="150" t="s">
        <v>118</v>
      </c>
      <c r="B14" s="108">
        <v>549</v>
      </c>
      <c r="C14" s="108">
        <v>39</v>
      </c>
      <c r="D14" s="108">
        <v>549</v>
      </c>
      <c r="E14" s="108">
        <v>59</v>
      </c>
      <c r="F14" s="108">
        <v>0</v>
      </c>
      <c r="G14" s="108">
        <v>61</v>
      </c>
      <c r="H14" s="108">
        <v>605</v>
      </c>
      <c r="I14" s="108">
        <v>7</v>
      </c>
      <c r="J14" s="108">
        <v>747</v>
      </c>
      <c r="K14" s="108">
        <v>538</v>
      </c>
      <c r="L14" s="108">
        <v>155</v>
      </c>
      <c r="M14" s="108">
        <v>945</v>
      </c>
      <c r="N14" s="109">
        <v>478</v>
      </c>
    </row>
    <row r="15" spans="1:14" s="96" customFormat="1" ht="39.75" customHeight="1">
      <c r="A15" s="150" t="s">
        <v>119</v>
      </c>
      <c r="B15" s="108">
        <v>264</v>
      </c>
      <c r="C15" s="108">
        <v>0</v>
      </c>
      <c r="D15" s="108">
        <v>3036</v>
      </c>
      <c r="E15" s="108">
        <v>119</v>
      </c>
      <c r="F15" s="108">
        <v>0</v>
      </c>
      <c r="G15" s="108">
        <v>477</v>
      </c>
      <c r="H15" s="108">
        <v>119</v>
      </c>
      <c r="I15" s="108">
        <v>0</v>
      </c>
      <c r="J15" s="108">
        <v>481</v>
      </c>
      <c r="K15" s="108">
        <v>298</v>
      </c>
      <c r="L15" s="108">
        <v>45</v>
      </c>
      <c r="M15" s="108">
        <v>631</v>
      </c>
      <c r="N15" s="109">
        <v>86</v>
      </c>
    </row>
    <row r="16" spans="1:14" s="96" customFormat="1" ht="39.75" customHeight="1">
      <c r="A16" s="150" t="s">
        <v>120</v>
      </c>
      <c r="B16" s="108">
        <v>803</v>
      </c>
      <c r="C16" s="108">
        <v>0</v>
      </c>
      <c r="D16" s="108">
        <v>803</v>
      </c>
      <c r="E16" s="108">
        <v>0</v>
      </c>
      <c r="F16" s="108">
        <v>0</v>
      </c>
      <c r="G16" s="108">
        <v>0</v>
      </c>
      <c r="H16" s="108">
        <v>150</v>
      </c>
      <c r="I16" s="108">
        <v>0</v>
      </c>
      <c r="J16" s="108">
        <v>374</v>
      </c>
      <c r="K16" s="108">
        <v>167</v>
      </c>
      <c r="L16" s="108">
        <v>55</v>
      </c>
      <c r="M16" s="108">
        <v>279</v>
      </c>
      <c r="N16" s="109">
        <v>1009</v>
      </c>
    </row>
    <row r="17" spans="1:14" s="96" customFormat="1" ht="39.75" customHeight="1">
      <c r="A17" s="150" t="s">
        <v>121</v>
      </c>
      <c r="B17" s="108">
        <v>217</v>
      </c>
      <c r="C17" s="108">
        <v>0</v>
      </c>
      <c r="D17" s="108">
        <v>219</v>
      </c>
      <c r="E17" s="108">
        <v>6</v>
      </c>
      <c r="F17" s="108">
        <v>0</v>
      </c>
      <c r="G17" s="108">
        <v>6</v>
      </c>
      <c r="H17" s="108">
        <v>272</v>
      </c>
      <c r="I17" s="108">
        <v>2</v>
      </c>
      <c r="J17" s="108">
        <v>427</v>
      </c>
      <c r="K17" s="108">
        <v>75</v>
      </c>
      <c r="L17" s="108">
        <v>1</v>
      </c>
      <c r="M17" s="108">
        <v>139</v>
      </c>
      <c r="N17" s="109">
        <v>38</v>
      </c>
    </row>
    <row r="18" spans="1:14" s="96" customFormat="1" ht="39.75" customHeight="1">
      <c r="A18" s="150" t="s">
        <v>122</v>
      </c>
      <c r="B18" s="108">
        <v>290</v>
      </c>
      <c r="C18" s="108">
        <v>0</v>
      </c>
      <c r="D18" s="108">
        <v>290</v>
      </c>
      <c r="E18" s="108">
        <v>252</v>
      </c>
      <c r="F18" s="108">
        <v>0</v>
      </c>
      <c r="G18" s="108">
        <v>303</v>
      </c>
      <c r="H18" s="108">
        <v>307</v>
      </c>
      <c r="I18" s="108">
        <v>0</v>
      </c>
      <c r="J18" s="108">
        <v>478</v>
      </c>
      <c r="K18" s="108">
        <v>299</v>
      </c>
      <c r="L18" s="108">
        <v>36</v>
      </c>
      <c r="M18" s="108">
        <v>445</v>
      </c>
      <c r="N18" s="109">
        <v>260</v>
      </c>
    </row>
    <row r="19" spans="1:14" s="96" customFormat="1" ht="39.75" customHeight="1">
      <c r="A19" s="152" t="s">
        <v>123</v>
      </c>
      <c r="B19" s="113">
        <v>42</v>
      </c>
      <c r="C19" s="114">
        <v>4</v>
      </c>
      <c r="D19" s="114">
        <v>50</v>
      </c>
      <c r="E19" s="114">
        <v>4</v>
      </c>
      <c r="F19" s="114">
        <v>0</v>
      </c>
      <c r="G19" s="114">
        <v>4</v>
      </c>
      <c r="H19" s="114">
        <v>32</v>
      </c>
      <c r="I19" s="114">
        <v>1</v>
      </c>
      <c r="J19" s="114">
        <v>49</v>
      </c>
      <c r="K19" s="114">
        <v>60</v>
      </c>
      <c r="L19" s="114">
        <v>4</v>
      </c>
      <c r="M19" s="114">
        <v>68</v>
      </c>
      <c r="N19" s="115">
        <v>80</v>
      </c>
    </row>
    <row r="20" spans="1:14" s="96" customFormat="1" ht="39.75" customHeight="1">
      <c r="A20" s="152" t="s">
        <v>124</v>
      </c>
      <c r="B20" s="113">
        <v>45</v>
      </c>
      <c r="C20" s="114">
        <v>0</v>
      </c>
      <c r="D20" s="114">
        <v>53</v>
      </c>
      <c r="E20" s="114">
        <v>0</v>
      </c>
      <c r="F20" s="114">
        <v>0</v>
      </c>
      <c r="G20" s="114">
        <v>0</v>
      </c>
      <c r="H20" s="114">
        <v>20</v>
      </c>
      <c r="I20" s="114">
        <v>2</v>
      </c>
      <c r="J20" s="114">
        <v>31</v>
      </c>
      <c r="K20" s="114">
        <v>48</v>
      </c>
      <c r="L20" s="114">
        <v>2</v>
      </c>
      <c r="M20" s="114">
        <v>132</v>
      </c>
      <c r="N20" s="115">
        <v>80</v>
      </c>
    </row>
    <row r="21" spans="1:14" s="96" customFormat="1" ht="39.75" customHeight="1">
      <c r="A21" s="150" t="s">
        <v>125</v>
      </c>
      <c r="B21" s="108">
        <v>255</v>
      </c>
      <c r="C21" s="108">
        <v>0</v>
      </c>
      <c r="D21" s="108">
        <v>269</v>
      </c>
      <c r="E21" s="108">
        <v>243</v>
      </c>
      <c r="F21" s="108">
        <v>0</v>
      </c>
      <c r="G21" s="108">
        <v>286</v>
      </c>
      <c r="H21" s="108">
        <v>246</v>
      </c>
      <c r="I21" s="108">
        <v>4</v>
      </c>
      <c r="J21" s="108">
        <v>545</v>
      </c>
      <c r="K21" s="108">
        <v>318</v>
      </c>
      <c r="L21" s="108">
        <v>214</v>
      </c>
      <c r="M21" s="108">
        <v>550</v>
      </c>
      <c r="N21" s="109">
        <v>635</v>
      </c>
    </row>
    <row r="22" spans="1:14" s="96" customFormat="1" ht="39.75" customHeight="1">
      <c r="A22" s="150" t="s">
        <v>126</v>
      </c>
      <c r="B22" s="108">
        <v>150</v>
      </c>
      <c r="C22" s="108">
        <v>0</v>
      </c>
      <c r="D22" s="108">
        <v>150</v>
      </c>
      <c r="E22" s="108">
        <v>23</v>
      </c>
      <c r="F22" s="108">
        <v>0</v>
      </c>
      <c r="G22" s="108">
        <v>23</v>
      </c>
      <c r="H22" s="108">
        <v>180</v>
      </c>
      <c r="I22" s="108">
        <v>0</v>
      </c>
      <c r="J22" s="108">
        <v>622</v>
      </c>
      <c r="K22" s="108">
        <v>368</v>
      </c>
      <c r="L22" s="108">
        <v>14</v>
      </c>
      <c r="M22" s="108">
        <v>627</v>
      </c>
      <c r="N22" s="109">
        <v>310</v>
      </c>
    </row>
    <row r="23" spans="1:14" s="96" customFormat="1" ht="39.75" customHeight="1">
      <c r="A23" s="152" t="s">
        <v>127</v>
      </c>
      <c r="B23" s="114">
        <v>106</v>
      </c>
      <c r="C23" s="114">
        <v>0</v>
      </c>
      <c r="D23" s="114">
        <v>106</v>
      </c>
      <c r="E23" s="114">
        <v>0</v>
      </c>
      <c r="F23" s="114">
        <v>0</v>
      </c>
      <c r="G23" s="114">
        <v>0</v>
      </c>
      <c r="H23" s="114">
        <v>188</v>
      </c>
      <c r="I23" s="114">
        <v>10</v>
      </c>
      <c r="J23" s="114">
        <v>428</v>
      </c>
      <c r="K23" s="114">
        <v>180</v>
      </c>
      <c r="L23" s="114">
        <v>28</v>
      </c>
      <c r="M23" s="114">
        <v>511</v>
      </c>
      <c r="N23" s="115">
        <v>75</v>
      </c>
    </row>
    <row r="24" spans="1:14" s="96" customFormat="1" ht="39.75" customHeight="1">
      <c r="A24" s="152" t="s">
        <v>128</v>
      </c>
      <c r="B24" s="114">
        <v>62</v>
      </c>
      <c r="C24" s="114">
        <v>0</v>
      </c>
      <c r="D24" s="114">
        <v>83</v>
      </c>
      <c r="E24" s="114">
        <v>0</v>
      </c>
      <c r="F24" s="114">
        <v>0</v>
      </c>
      <c r="G24" s="114">
        <v>0</v>
      </c>
      <c r="H24" s="114">
        <v>63</v>
      </c>
      <c r="I24" s="114">
        <v>13</v>
      </c>
      <c r="J24" s="114">
        <v>265</v>
      </c>
      <c r="K24" s="114">
        <v>26</v>
      </c>
      <c r="L24" s="114">
        <v>17</v>
      </c>
      <c r="M24" s="114">
        <v>46</v>
      </c>
      <c r="N24" s="115">
        <v>96</v>
      </c>
    </row>
    <row r="25" spans="1:14" s="96" customFormat="1" ht="39.75" customHeight="1">
      <c r="A25" s="150" t="s">
        <v>129</v>
      </c>
      <c r="B25" s="108">
        <v>16</v>
      </c>
      <c r="C25" s="108">
        <v>0</v>
      </c>
      <c r="D25" s="108">
        <v>16</v>
      </c>
      <c r="E25" s="108">
        <v>0</v>
      </c>
      <c r="F25" s="108">
        <v>0</v>
      </c>
      <c r="G25" s="108">
        <v>0</v>
      </c>
      <c r="H25" s="108">
        <v>25</v>
      </c>
      <c r="I25" s="108">
        <v>0</v>
      </c>
      <c r="J25" s="108">
        <v>33</v>
      </c>
      <c r="K25" s="108">
        <v>0</v>
      </c>
      <c r="L25" s="108">
        <v>0</v>
      </c>
      <c r="M25" s="108">
        <v>0</v>
      </c>
      <c r="N25" s="109">
        <v>15</v>
      </c>
    </row>
    <row r="26" spans="1:14" s="96" customFormat="1" ht="39.75" customHeight="1">
      <c r="A26" s="150" t="s">
        <v>130</v>
      </c>
      <c r="B26" s="108">
        <v>55</v>
      </c>
      <c r="C26" s="108">
        <v>0</v>
      </c>
      <c r="D26" s="108">
        <v>55</v>
      </c>
      <c r="E26" s="108">
        <v>0</v>
      </c>
      <c r="F26" s="108">
        <v>0</v>
      </c>
      <c r="G26" s="108">
        <v>0</v>
      </c>
      <c r="H26" s="108">
        <v>47</v>
      </c>
      <c r="I26" s="108">
        <v>12</v>
      </c>
      <c r="J26" s="108">
        <v>211</v>
      </c>
      <c r="K26" s="108">
        <v>145</v>
      </c>
      <c r="L26" s="108">
        <v>9</v>
      </c>
      <c r="M26" s="108">
        <v>236</v>
      </c>
      <c r="N26" s="109">
        <v>40</v>
      </c>
    </row>
    <row r="27" spans="1:14" s="96" customFormat="1" ht="39.75" customHeight="1" thickBot="1">
      <c r="A27" s="153" t="s">
        <v>131</v>
      </c>
      <c r="B27" s="116">
        <v>131</v>
      </c>
      <c r="C27" s="117">
        <v>0</v>
      </c>
      <c r="D27" s="117">
        <v>136</v>
      </c>
      <c r="E27" s="117">
        <v>2</v>
      </c>
      <c r="F27" s="117">
        <v>0</v>
      </c>
      <c r="G27" s="117">
        <v>2</v>
      </c>
      <c r="H27" s="117">
        <v>87</v>
      </c>
      <c r="I27" s="117">
        <v>7</v>
      </c>
      <c r="J27" s="117">
        <v>214</v>
      </c>
      <c r="K27" s="117">
        <v>113</v>
      </c>
      <c r="L27" s="117">
        <v>22</v>
      </c>
      <c r="M27" s="117">
        <v>381</v>
      </c>
      <c r="N27" s="118">
        <v>208</v>
      </c>
    </row>
    <row r="28" spans="1:14" s="96" customFormat="1" ht="39.75" customHeight="1" thickTop="1">
      <c r="A28" s="150" t="s">
        <v>132</v>
      </c>
      <c r="B28" s="108">
        <f>B16</f>
        <v>803</v>
      </c>
      <c r="C28" s="108">
        <f aca="true" t="shared" si="3" ref="C28:N28">C16</f>
        <v>0</v>
      </c>
      <c r="D28" s="108">
        <f t="shared" si="3"/>
        <v>803</v>
      </c>
      <c r="E28" s="108">
        <f t="shared" si="3"/>
        <v>0</v>
      </c>
      <c r="F28" s="108">
        <f t="shared" si="3"/>
        <v>0</v>
      </c>
      <c r="G28" s="108">
        <f t="shared" si="3"/>
        <v>0</v>
      </c>
      <c r="H28" s="108">
        <f t="shared" si="3"/>
        <v>150</v>
      </c>
      <c r="I28" s="108">
        <f t="shared" si="3"/>
        <v>0</v>
      </c>
      <c r="J28" s="108">
        <f t="shared" si="3"/>
        <v>374</v>
      </c>
      <c r="K28" s="108">
        <f t="shared" si="3"/>
        <v>167</v>
      </c>
      <c r="L28" s="108">
        <f t="shared" si="3"/>
        <v>55</v>
      </c>
      <c r="M28" s="108">
        <f t="shared" si="3"/>
        <v>279</v>
      </c>
      <c r="N28" s="109">
        <f t="shared" si="3"/>
        <v>1009</v>
      </c>
    </row>
    <row r="29" spans="1:14" s="96" customFormat="1" ht="39.75" customHeight="1">
      <c r="A29" s="150" t="s">
        <v>133</v>
      </c>
      <c r="B29" s="108">
        <f>B12+B13</f>
        <v>1983</v>
      </c>
      <c r="C29" s="108">
        <f aca="true" t="shared" si="4" ref="C29:N29">C12+C13</f>
        <v>0</v>
      </c>
      <c r="D29" s="108">
        <f t="shared" si="4"/>
        <v>2337</v>
      </c>
      <c r="E29" s="108">
        <f t="shared" si="4"/>
        <v>778</v>
      </c>
      <c r="F29" s="108">
        <f t="shared" si="4"/>
        <v>0</v>
      </c>
      <c r="G29" s="108">
        <f t="shared" si="4"/>
        <v>873</v>
      </c>
      <c r="H29" s="108">
        <f t="shared" si="4"/>
        <v>1586</v>
      </c>
      <c r="I29" s="108">
        <f t="shared" si="4"/>
        <v>233</v>
      </c>
      <c r="J29" s="108">
        <f t="shared" si="4"/>
        <v>2688</v>
      </c>
      <c r="K29" s="108">
        <f t="shared" si="4"/>
        <v>2933</v>
      </c>
      <c r="L29" s="108">
        <f t="shared" si="4"/>
        <v>2747</v>
      </c>
      <c r="M29" s="108">
        <f t="shared" si="4"/>
        <v>4363</v>
      </c>
      <c r="N29" s="109">
        <f t="shared" si="4"/>
        <v>2093</v>
      </c>
    </row>
    <row r="30" spans="1:14" s="96" customFormat="1" ht="39.75" customHeight="1">
      <c r="A30" s="150" t="s">
        <v>101</v>
      </c>
      <c r="B30" s="108">
        <f>B9+B19</f>
        <v>1272</v>
      </c>
      <c r="C30" s="108">
        <f aca="true" t="shared" si="5" ref="C30:N30">C9+C19</f>
        <v>4</v>
      </c>
      <c r="D30" s="108">
        <f t="shared" si="5"/>
        <v>1471</v>
      </c>
      <c r="E30" s="108">
        <f t="shared" si="5"/>
        <v>1266</v>
      </c>
      <c r="F30" s="108">
        <f t="shared" si="5"/>
        <v>0</v>
      </c>
      <c r="G30" s="108">
        <f t="shared" si="5"/>
        <v>3792</v>
      </c>
      <c r="H30" s="108">
        <f t="shared" si="5"/>
        <v>1268</v>
      </c>
      <c r="I30" s="108">
        <f t="shared" si="5"/>
        <v>1</v>
      </c>
      <c r="J30" s="108">
        <f t="shared" si="5"/>
        <v>3906</v>
      </c>
      <c r="K30" s="108">
        <f t="shared" si="5"/>
        <v>1233</v>
      </c>
      <c r="L30" s="108">
        <f t="shared" si="5"/>
        <v>94</v>
      </c>
      <c r="M30" s="108">
        <f t="shared" si="5"/>
        <v>1719</v>
      </c>
      <c r="N30" s="109">
        <f t="shared" si="5"/>
        <v>643</v>
      </c>
    </row>
    <row r="31" spans="1:14" s="96" customFormat="1" ht="39.75" customHeight="1">
      <c r="A31" s="150" t="s">
        <v>103</v>
      </c>
      <c r="B31" s="108">
        <f>B8+B15+B18+B20+B21+B22</f>
        <v>1019</v>
      </c>
      <c r="C31" s="108">
        <f aca="true" t="shared" si="6" ref="C31:N31">C8+C15+C18+C20+C21+C22</f>
        <v>0</v>
      </c>
      <c r="D31" s="108">
        <f t="shared" si="6"/>
        <v>3813</v>
      </c>
      <c r="E31" s="108">
        <f t="shared" si="6"/>
        <v>643</v>
      </c>
      <c r="F31" s="108">
        <f t="shared" si="6"/>
        <v>0</v>
      </c>
      <c r="G31" s="108">
        <f t="shared" si="6"/>
        <v>1095</v>
      </c>
      <c r="H31" s="108">
        <f t="shared" si="6"/>
        <v>3104</v>
      </c>
      <c r="I31" s="108">
        <f t="shared" si="6"/>
        <v>6</v>
      </c>
      <c r="J31" s="108">
        <f t="shared" si="6"/>
        <v>8780</v>
      </c>
      <c r="K31" s="108">
        <f t="shared" si="6"/>
        <v>2324</v>
      </c>
      <c r="L31" s="108">
        <f t="shared" si="6"/>
        <v>968</v>
      </c>
      <c r="M31" s="108">
        <f t="shared" si="6"/>
        <v>4111</v>
      </c>
      <c r="N31" s="109">
        <f t="shared" si="6"/>
        <v>2283</v>
      </c>
    </row>
    <row r="32" spans="1:14" s="96" customFormat="1" ht="39.75" customHeight="1">
      <c r="A32" s="150" t="s">
        <v>134</v>
      </c>
      <c r="B32" s="108">
        <f>B11+B14+B17+B23+B24</f>
        <v>1185</v>
      </c>
      <c r="C32" s="108">
        <f aca="true" t="shared" si="7" ref="C32:N32">C11+C14+C17+C23+C24</f>
        <v>42</v>
      </c>
      <c r="D32" s="108">
        <f t="shared" si="7"/>
        <v>1211</v>
      </c>
      <c r="E32" s="108">
        <f t="shared" si="7"/>
        <v>65</v>
      </c>
      <c r="F32" s="108">
        <f t="shared" si="7"/>
        <v>0</v>
      </c>
      <c r="G32" s="108">
        <f t="shared" si="7"/>
        <v>67</v>
      </c>
      <c r="H32" s="108">
        <f t="shared" si="7"/>
        <v>1479</v>
      </c>
      <c r="I32" s="108">
        <f t="shared" si="7"/>
        <v>77</v>
      </c>
      <c r="J32" s="108">
        <f t="shared" si="7"/>
        <v>2507</v>
      </c>
      <c r="K32" s="108">
        <f t="shared" si="7"/>
        <v>1055</v>
      </c>
      <c r="L32" s="108">
        <f t="shared" si="7"/>
        <v>230</v>
      </c>
      <c r="M32" s="108">
        <f t="shared" si="7"/>
        <v>1877</v>
      </c>
      <c r="N32" s="109">
        <f t="shared" si="7"/>
        <v>1837</v>
      </c>
    </row>
    <row r="33" spans="1:14" s="96" customFormat="1" ht="39.75" customHeight="1">
      <c r="A33" s="151" t="s">
        <v>106</v>
      </c>
      <c r="B33" s="111">
        <f>B10+B25+B26+B27</f>
        <v>771</v>
      </c>
      <c r="C33" s="111">
        <f aca="true" t="shared" si="8" ref="C33:N33">C10+C25+C26+C27</f>
        <v>15</v>
      </c>
      <c r="D33" s="111">
        <f t="shared" si="8"/>
        <v>806</v>
      </c>
      <c r="E33" s="111">
        <f t="shared" si="8"/>
        <v>65</v>
      </c>
      <c r="F33" s="111">
        <f t="shared" si="8"/>
        <v>0</v>
      </c>
      <c r="G33" s="111">
        <f t="shared" si="8"/>
        <v>100</v>
      </c>
      <c r="H33" s="111">
        <f t="shared" si="8"/>
        <v>482</v>
      </c>
      <c r="I33" s="111">
        <f t="shared" si="8"/>
        <v>22</v>
      </c>
      <c r="J33" s="111">
        <f t="shared" si="8"/>
        <v>1276</v>
      </c>
      <c r="K33" s="111">
        <f t="shared" si="8"/>
        <v>1089</v>
      </c>
      <c r="L33" s="111">
        <f t="shared" si="8"/>
        <v>37</v>
      </c>
      <c r="M33" s="111">
        <f t="shared" si="8"/>
        <v>1990</v>
      </c>
      <c r="N33" s="112">
        <f t="shared" si="8"/>
        <v>858</v>
      </c>
    </row>
    <row r="34" spans="1:15" ht="16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/>
    </row>
    <row r="38" ht="45" customHeight="1"/>
  </sheetData>
  <sheetProtection/>
  <mergeCells count="14">
    <mergeCell ref="A2:A4"/>
    <mergeCell ref="B2:D2"/>
    <mergeCell ref="E2:G2"/>
    <mergeCell ref="H2:J2"/>
    <mergeCell ref="B3:B4"/>
    <mergeCell ref="D3:D4"/>
    <mergeCell ref="E3:E4"/>
    <mergeCell ref="G3:G4"/>
    <mergeCell ref="H3:H4"/>
    <mergeCell ref="N2:N4"/>
    <mergeCell ref="K3:K4"/>
    <mergeCell ref="M3:M4"/>
    <mergeCell ref="K2:M2"/>
    <mergeCell ref="J3:J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M35"/>
  <sheetViews>
    <sheetView view="pageBreakPreview" zoomScale="75" zoomScaleNormal="85" zoomScaleSheetLayoutView="75" zoomScalePageLayoutView="0" workbookViewId="0" topLeftCell="A1">
      <selection activeCell="N1" sqref="N1"/>
    </sheetView>
  </sheetViews>
  <sheetFormatPr defaultColWidth="9.00390625" defaultRowHeight="16.5" customHeight="1"/>
  <cols>
    <col min="1" max="1" width="12.375" style="5" customWidth="1"/>
    <col min="2" max="13" width="10.25390625" style="2" customWidth="1"/>
    <col min="14" max="16384" width="9.00390625" style="2" customWidth="1"/>
  </cols>
  <sheetData>
    <row r="1" spans="1:13" ht="21">
      <c r="A1" s="77" t="s">
        <v>148</v>
      </c>
      <c r="B1" s="51"/>
      <c r="C1" s="51"/>
      <c r="D1" s="51"/>
      <c r="E1" s="51"/>
      <c r="F1" s="57"/>
      <c r="G1" s="57"/>
      <c r="H1" s="57"/>
      <c r="I1" s="60"/>
      <c r="J1" s="57"/>
      <c r="K1" s="57"/>
      <c r="L1" s="57"/>
      <c r="M1" s="43" t="s">
        <v>179</v>
      </c>
    </row>
    <row r="2" spans="1:13" ht="21" customHeight="1" hidden="1">
      <c r="A2" s="230"/>
      <c r="B2" s="229"/>
      <c r="C2" s="229"/>
      <c r="D2" s="229"/>
      <c r="E2" s="229"/>
      <c r="F2" s="228"/>
      <c r="G2" s="229"/>
      <c r="H2" s="228"/>
      <c r="I2" s="229"/>
      <c r="J2" s="228"/>
      <c r="K2" s="229"/>
      <c r="L2" s="229"/>
      <c r="M2" s="229"/>
    </row>
    <row r="3" spans="1:13" ht="21" customHeight="1" hidden="1">
      <c r="A3" s="2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 customHeight="1" hidden="1">
      <c r="A4" s="1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6" customFormat="1" ht="45" customHeight="1">
      <c r="A5" s="232" t="s">
        <v>144</v>
      </c>
      <c r="B5" s="231" t="s">
        <v>2</v>
      </c>
      <c r="C5" s="231"/>
      <c r="D5" s="231" t="s">
        <v>3</v>
      </c>
      <c r="E5" s="231"/>
      <c r="F5" s="233" t="s">
        <v>49</v>
      </c>
      <c r="G5" s="231"/>
      <c r="H5" s="231" t="s">
        <v>48</v>
      </c>
      <c r="I5" s="231"/>
      <c r="J5" s="233" t="s">
        <v>92</v>
      </c>
      <c r="K5" s="231"/>
      <c r="L5" s="231" t="s">
        <v>4</v>
      </c>
      <c r="M5" s="231"/>
    </row>
    <row r="6" spans="1:13" s="6" customFormat="1" ht="19.5" customHeight="1">
      <c r="A6" s="232"/>
      <c r="B6" s="32" t="s">
        <v>5</v>
      </c>
      <c r="C6" s="32" t="s">
        <v>6</v>
      </c>
      <c r="D6" s="32" t="s">
        <v>5</v>
      </c>
      <c r="E6" s="32" t="s">
        <v>6</v>
      </c>
      <c r="F6" s="32" t="s">
        <v>5</v>
      </c>
      <c r="G6" s="32" t="s">
        <v>6</v>
      </c>
      <c r="H6" s="32" t="s">
        <v>5</v>
      </c>
      <c r="I6" s="32" t="s">
        <v>6</v>
      </c>
      <c r="J6" s="32" t="s">
        <v>5</v>
      </c>
      <c r="K6" s="32" t="s">
        <v>6</v>
      </c>
      <c r="L6" s="32" t="s">
        <v>5</v>
      </c>
      <c r="M6" s="32" t="s">
        <v>6</v>
      </c>
    </row>
    <row r="7" spans="1:13" s="96" customFormat="1" ht="39.75" customHeight="1">
      <c r="A7" s="121" t="s">
        <v>1</v>
      </c>
      <c r="B7" s="122">
        <f aca="true" t="shared" si="0" ref="B7:M7">SUM(B8:B9)</f>
        <v>157</v>
      </c>
      <c r="C7" s="122">
        <f t="shared" si="0"/>
        <v>209</v>
      </c>
      <c r="D7" s="122">
        <f t="shared" si="0"/>
        <v>6809</v>
      </c>
      <c r="E7" s="122">
        <f t="shared" si="0"/>
        <v>7247</v>
      </c>
      <c r="F7" s="122">
        <f t="shared" si="0"/>
        <v>1641</v>
      </c>
      <c r="G7" s="122">
        <f t="shared" si="0"/>
        <v>1682</v>
      </c>
      <c r="H7" s="122">
        <f t="shared" si="0"/>
        <v>627</v>
      </c>
      <c r="I7" s="122">
        <f t="shared" si="0"/>
        <v>678</v>
      </c>
      <c r="J7" s="122">
        <f t="shared" si="0"/>
        <v>8912</v>
      </c>
      <c r="K7" s="122">
        <f t="shared" si="0"/>
        <v>9371</v>
      </c>
      <c r="L7" s="122">
        <f t="shared" si="0"/>
        <v>1945</v>
      </c>
      <c r="M7" s="123">
        <f t="shared" si="0"/>
        <v>2698</v>
      </c>
    </row>
    <row r="8" spans="1:13" s="96" customFormat="1" ht="39.75" customHeight="1">
      <c r="A8" s="124" t="s">
        <v>110</v>
      </c>
      <c r="B8" s="125">
        <f>SUM(B10:B20)</f>
        <v>116</v>
      </c>
      <c r="C8" s="125">
        <f aca="true" t="shared" si="1" ref="C8:M8">SUM(C10:C20)</f>
        <v>156</v>
      </c>
      <c r="D8" s="125">
        <f t="shared" si="1"/>
        <v>6133</v>
      </c>
      <c r="E8" s="125">
        <f t="shared" si="1"/>
        <v>6529</v>
      </c>
      <c r="F8" s="125">
        <f t="shared" si="1"/>
        <v>1369</v>
      </c>
      <c r="G8" s="125">
        <f t="shared" si="1"/>
        <v>1403</v>
      </c>
      <c r="H8" s="125">
        <f t="shared" si="1"/>
        <v>599</v>
      </c>
      <c r="I8" s="125">
        <f t="shared" si="1"/>
        <v>645</v>
      </c>
      <c r="J8" s="125">
        <f t="shared" si="1"/>
        <v>8379</v>
      </c>
      <c r="K8" s="125">
        <f t="shared" si="1"/>
        <v>8777</v>
      </c>
      <c r="L8" s="125">
        <f t="shared" si="1"/>
        <v>1751</v>
      </c>
      <c r="M8" s="126">
        <f t="shared" si="1"/>
        <v>2426</v>
      </c>
    </row>
    <row r="9" spans="1:13" s="96" customFormat="1" ht="39.75" customHeight="1">
      <c r="A9" s="127" t="s">
        <v>111</v>
      </c>
      <c r="B9" s="128">
        <f>SUM(B21:B29)</f>
        <v>41</v>
      </c>
      <c r="C9" s="128">
        <f aca="true" t="shared" si="2" ref="C9:M9">SUM(C21:C29)</f>
        <v>53</v>
      </c>
      <c r="D9" s="128">
        <f t="shared" si="2"/>
        <v>676</v>
      </c>
      <c r="E9" s="128">
        <f t="shared" si="2"/>
        <v>718</v>
      </c>
      <c r="F9" s="128">
        <f t="shared" si="2"/>
        <v>272</v>
      </c>
      <c r="G9" s="128">
        <f t="shared" si="2"/>
        <v>279</v>
      </c>
      <c r="H9" s="128">
        <f t="shared" si="2"/>
        <v>28</v>
      </c>
      <c r="I9" s="128">
        <f t="shared" si="2"/>
        <v>33</v>
      </c>
      <c r="J9" s="128">
        <f t="shared" si="2"/>
        <v>533</v>
      </c>
      <c r="K9" s="128">
        <f t="shared" si="2"/>
        <v>594</v>
      </c>
      <c r="L9" s="128">
        <f t="shared" si="2"/>
        <v>194</v>
      </c>
      <c r="M9" s="129">
        <f t="shared" si="2"/>
        <v>272</v>
      </c>
    </row>
    <row r="10" spans="1:13" s="96" customFormat="1" ht="39.75" customHeight="1">
      <c r="A10" s="121" t="s">
        <v>112</v>
      </c>
      <c r="B10" s="125">
        <v>56</v>
      </c>
      <c r="C10" s="122">
        <v>56</v>
      </c>
      <c r="D10" s="122">
        <v>955</v>
      </c>
      <c r="E10" s="122">
        <v>995</v>
      </c>
      <c r="F10" s="122">
        <v>97</v>
      </c>
      <c r="G10" s="122">
        <v>97</v>
      </c>
      <c r="H10" s="122">
        <v>375</v>
      </c>
      <c r="I10" s="122">
        <v>392</v>
      </c>
      <c r="J10" s="122">
        <v>3873</v>
      </c>
      <c r="K10" s="122">
        <v>3880</v>
      </c>
      <c r="L10" s="122">
        <v>316</v>
      </c>
      <c r="M10" s="123">
        <v>329</v>
      </c>
    </row>
    <row r="11" spans="1:13" s="96" customFormat="1" ht="39.75" customHeight="1">
      <c r="A11" s="124" t="s">
        <v>113</v>
      </c>
      <c r="B11" s="125">
        <v>15</v>
      </c>
      <c r="C11" s="125">
        <v>26</v>
      </c>
      <c r="D11" s="125">
        <v>1235</v>
      </c>
      <c r="E11" s="125">
        <v>1342</v>
      </c>
      <c r="F11" s="125">
        <v>275</v>
      </c>
      <c r="G11" s="125">
        <v>282</v>
      </c>
      <c r="H11" s="125">
        <v>44</v>
      </c>
      <c r="I11" s="125">
        <v>50</v>
      </c>
      <c r="J11" s="125">
        <v>1085</v>
      </c>
      <c r="K11" s="125">
        <v>1193</v>
      </c>
      <c r="L11" s="125">
        <v>392</v>
      </c>
      <c r="M11" s="126">
        <v>423</v>
      </c>
    </row>
    <row r="12" spans="1:13" s="96" customFormat="1" ht="39.75" customHeight="1">
      <c r="A12" s="124" t="s">
        <v>114</v>
      </c>
      <c r="B12" s="125">
        <v>20</v>
      </c>
      <c r="C12" s="125">
        <v>26</v>
      </c>
      <c r="D12" s="125">
        <v>471</v>
      </c>
      <c r="E12" s="125">
        <v>496</v>
      </c>
      <c r="F12" s="125">
        <v>193</v>
      </c>
      <c r="G12" s="125">
        <v>205</v>
      </c>
      <c r="H12" s="125">
        <v>29</v>
      </c>
      <c r="I12" s="125">
        <v>36</v>
      </c>
      <c r="J12" s="125">
        <v>307</v>
      </c>
      <c r="K12" s="125">
        <v>334</v>
      </c>
      <c r="L12" s="125">
        <v>260</v>
      </c>
      <c r="M12" s="126">
        <v>331</v>
      </c>
    </row>
    <row r="13" spans="1:13" s="96" customFormat="1" ht="39.75" customHeight="1">
      <c r="A13" s="124" t="s">
        <v>115</v>
      </c>
      <c r="B13" s="125">
        <v>2</v>
      </c>
      <c r="C13" s="125">
        <v>2</v>
      </c>
      <c r="D13" s="125">
        <v>3</v>
      </c>
      <c r="E13" s="125">
        <v>11</v>
      </c>
      <c r="F13" s="125">
        <v>6</v>
      </c>
      <c r="G13" s="125">
        <v>6</v>
      </c>
      <c r="H13" s="125">
        <v>6</v>
      </c>
      <c r="I13" s="125">
        <v>6</v>
      </c>
      <c r="J13" s="125">
        <v>229</v>
      </c>
      <c r="K13" s="125">
        <v>253</v>
      </c>
      <c r="L13" s="125">
        <v>161</v>
      </c>
      <c r="M13" s="126">
        <v>247</v>
      </c>
    </row>
    <row r="14" spans="1:13" s="96" customFormat="1" ht="39.75" customHeight="1">
      <c r="A14" s="124" t="s">
        <v>116</v>
      </c>
      <c r="B14" s="125">
        <v>9</v>
      </c>
      <c r="C14" s="125">
        <v>30</v>
      </c>
      <c r="D14" s="125">
        <v>1241</v>
      </c>
      <c r="E14" s="125">
        <v>1415</v>
      </c>
      <c r="F14" s="125">
        <v>349</v>
      </c>
      <c r="G14" s="125">
        <v>362</v>
      </c>
      <c r="H14" s="125">
        <v>77</v>
      </c>
      <c r="I14" s="125">
        <v>78</v>
      </c>
      <c r="J14" s="125">
        <v>827</v>
      </c>
      <c r="K14" s="125">
        <v>985</v>
      </c>
      <c r="L14" s="125">
        <v>275</v>
      </c>
      <c r="M14" s="126">
        <v>579</v>
      </c>
    </row>
    <row r="15" spans="1:13" s="96" customFormat="1" ht="39.75" customHeight="1">
      <c r="A15" s="124" t="s">
        <v>117</v>
      </c>
      <c r="B15" s="125">
        <v>0</v>
      </c>
      <c r="C15" s="125">
        <v>0</v>
      </c>
      <c r="D15" s="125">
        <v>736</v>
      </c>
      <c r="E15" s="125">
        <v>750</v>
      </c>
      <c r="F15" s="125">
        <v>31</v>
      </c>
      <c r="G15" s="125">
        <v>31</v>
      </c>
      <c r="H15" s="125">
        <v>10</v>
      </c>
      <c r="I15" s="125">
        <v>20</v>
      </c>
      <c r="J15" s="125">
        <v>721</v>
      </c>
      <c r="K15" s="125">
        <v>737</v>
      </c>
      <c r="L15" s="125">
        <v>81</v>
      </c>
      <c r="M15" s="126">
        <v>101</v>
      </c>
    </row>
    <row r="16" spans="1:13" s="96" customFormat="1" ht="39.75" customHeight="1">
      <c r="A16" s="124" t="s">
        <v>118</v>
      </c>
      <c r="B16" s="125">
        <v>11</v>
      </c>
      <c r="C16" s="125">
        <v>13</v>
      </c>
      <c r="D16" s="125">
        <v>320</v>
      </c>
      <c r="E16" s="125">
        <v>342</v>
      </c>
      <c r="F16" s="125">
        <v>186</v>
      </c>
      <c r="G16" s="125">
        <v>188</v>
      </c>
      <c r="H16" s="125">
        <v>11</v>
      </c>
      <c r="I16" s="125">
        <v>14</v>
      </c>
      <c r="J16" s="125">
        <v>186</v>
      </c>
      <c r="K16" s="125">
        <v>229</v>
      </c>
      <c r="L16" s="125">
        <v>106</v>
      </c>
      <c r="M16" s="126">
        <v>244</v>
      </c>
    </row>
    <row r="17" spans="1:13" s="96" customFormat="1" ht="39.75" customHeight="1">
      <c r="A17" s="124" t="s">
        <v>119</v>
      </c>
      <c r="B17" s="125">
        <v>0</v>
      </c>
      <c r="C17" s="125">
        <v>0</v>
      </c>
      <c r="D17" s="125">
        <v>266</v>
      </c>
      <c r="E17" s="125">
        <v>269</v>
      </c>
      <c r="F17" s="125">
        <v>35</v>
      </c>
      <c r="G17" s="125">
        <v>35</v>
      </c>
      <c r="H17" s="125">
        <v>5</v>
      </c>
      <c r="I17" s="125">
        <v>5</v>
      </c>
      <c r="J17" s="125">
        <v>189</v>
      </c>
      <c r="K17" s="125">
        <v>192</v>
      </c>
      <c r="L17" s="125">
        <v>83</v>
      </c>
      <c r="M17" s="126">
        <v>84</v>
      </c>
    </row>
    <row r="18" spans="1:13" s="96" customFormat="1" ht="39.75" customHeight="1">
      <c r="A18" s="124" t="s">
        <v>120</v>
      </c>
      <c r="B18" s="125">
        <v>0</v>
      </c>
      <c r="C18" s="125">
        <v>0</v>
      </c>
      <c r="D18" s="125">
        <v>683</v>
      </c>
      <c r="E18" s="125">
        <v>683</v>
      </c>
      <c r="F18" s="125">
        <v>118</v>
      </c>
      <c r="G18" s="125">
        <v>118</v>
      </c>
      <c r="H18" s="125">
        <v>25</v>
      </c>
      <c r="I18" s="125">
        <v>25</v>
      </c>
      <c r="J18" s="125">
        <v>567</v>
      </c>
      <c r="K18" s="125">
        <v>572</v>
      </c>
      <c r="L18" s="125">
        <v>52</v>
      </c>
      <c r="M18" s="126">
        <v>55</v>
      </c>
    </row>
    <row r="19" spans="1:13" s="96" customFormat="1" ht="39.75" customHeight="1">
      <c r="A19" s="124" t="s">
        <v>121</v>
      </c>
      <c r="B19" s="125">
        <v>3</v>
      </c>
      <c r="C19" s="125">
        <v>3</v>
      </c>
      <c r="D19" s="125">
        <v>221</v>
      </c>
      <c r="E19" s="125">
        <v>224</v>
      </c>
      <c r="F19" s="125">
        <v>67</v>
      </c>
      <c r="G19" s="125">
        <v>67</v>
      </c>
      <c r="H19" s="125">
        <v>4</v>
      </c>
      <c r="I19" s="125">
        <v>6</v>
      </c>
      <c r="J19" s="125">
        <v>164</v>
      </c>
      <c r="K19" s="125">
        <v>169</v>
      </c>
      <c r="L19" s="125">
        <v>16</v>
      </c>
      <c r="M19" s="126">
        <v>24</v>
      </c>
    </row>
    <row r="20" spans="1:13" s="96" customFormat="1" ht="39.75" customHeight="1">
      <c r="A20" s="124" t="s">
        <v>122</v>
      </c>
      <c r="B20" s="125">
        <v>0</v>
      </c>
      <c r="C20" s="125">
        <v>0</v>
      </c>
      <c r="D20" s="125">
        <v>2</v>
      </c>
      <c r="E20" s="125">
        <v>2</v>
      </c>
      <c r="F20" s="125">
        <v>12</v>
      </c>
      <c r="G20" s="125">
        <v>12</v>
      </c>
      <c r="H20" s="125">
        <v>13</v>
      </c>
      <c r="I20" s="125">
        <v>13</v>
      </c>
      <c r="J20" s="125">
        <v>231</v>
      </c>
      <c r="K20" s="125">
        <v>233</v>
      </c>
      <c r="L20" s="125">
        <v>9</v>
      </c>
      <c r="M20" s="126">
        <v>9</v>
      </c>
    </row>
    <row r="21" spans="1:13" s="96" customFormat="1" ht="39.75" customHeight="1">
      <c r="A21" s="130" t="s">
        <v>123</v>
      </c>
      <c r="B21" s="131">
        <v>11</v>
      </c>
      <c r="C21" s="132">
        <v>13</v>
      </c>
      <c r="D21" s="132">
        <v>35</v>
      </c>
      <c r="E21" s="132">
        <v>37</v>
      </c>
      <c r="F21" s="132">
        <v>19</v>
      </c>
      <c r="G21" s="132">
        <v>23</v>
      </c>
      <c r="H21" s="132">
        <v>2</v>
      </c>
      <c r="I21" s="132">
        <v>2</v>
      </c>
      <c r="J21" s="132">
        <v>20</v>
      </c>
      <c r="K21" s="132">
        <v>26</v>
      </c>
      <c r="L21" s="132">
        <v>21</v>
      </c>
      <c r="M21" s="133">
        <v>35</v>
      </c>
    </row>
    <row r="22" spans="1:13" s="96" customFormat="1" ht="39.75" customHeight="1">
      <c r="A22" s="130" t="s">
        <v>124</v>
      </c>
      <c r="B22" s="131">
        <v>4</v>
      </c>
      <c r="C22" s="132">
        <v>4</v>
      </c>
      <c r="D22" s="132">
        <v>43</v>
      </c>
      <c r="E22" s="132">
        <v>43</v>
      </c>
      <c r="F22" s="132">
        <v>11</v>
      </c>
      <c r="G22" s="132">
        <v>11</v>
      </c>
      <c r="H22" s="132">
        <v>1</v>
      </c>
      <c r="I22" s="132">
        <v>1</v>
      </c>
      <c r="J22" s="132">
        <v>34</v>
      </c>
      <c r="K22" s="132">
        <v>43</v>
      </c>
      <c r="L22" s="132">
        <v>3</v>
      </c>
      <c r="M22" s="133">
        <v>5</v>
      </c>
    </row>
    <row r="23" spans="1:13" s="96" customFormat="1" ht="39.75" customHeight="1">
      <c r="A23" s="124" t="s">
        <v>125</v>
      </c>
      <c r="B23" s="125">
        <v>5</v>
      </c>
      <c r="C23" s="125">
        <v>6</v>
      </c>
      <c r="D23" s="125">
        <v>209</v>
      </c>
      <c r="E23" s="125">
        <v>227</v>
      </c>
      <c r="F23" s="125">
        <v>13</v>
      </c>
      <c r="G23" s="125">
        <v>13</v>
      </c>
      <c r="H23" s="125">
        <v>11</v>
      </c>
      <c r="I23" s="125">
        <v>11</v>
      </c>
      <c r="J23" s="125">
        <v>215</v>
      </c>
      <c r="K23" s="125">
        <v>231</v>
      </c>
      <c r="L23" s="125">
        <v>84</v>
      </c>
      <c r="M23" s="126">
        <v>107</v>
      </c>
    </row>
    <row r="24" spans="1:13" s="96" customFormat="1" ht="39.75" customHeight="1">
      <c r="A24" s="124" t="s">
        <v>126</v>
      </c>
      <c r="B24" s="125">
        <v>7</v>
      </c>
      <c r="C24" s="125">
        <v>8</v>
      </c>
      <c r="D24" s="125">
        <v>31</v>
      </c>
      <c r="E24" s="125">
        <v>31</v>
      </c>
      <c r="F24" s="125">
        <v>45</v>
      </c>
      <c r="G24" s="125">
        <v>45</v>
      </c>
      <c r="H24" s="125">
        <v>2</v>
      </c>
      <c r="I24" s="125">
        <v>2</v>
      </c>
      <c r="J24" s="125">
        <v>31</v>
      </c>
      <c r="K24" s="125">
        <v>33</v>
      </c>
      <c r="L24" s="125">
        <v>0</v>
      </c>
      <c r="M24" s="126">
        <v>0</v>
      </c>
    </row>
    <row r="25" spans="1:13" s="96" customFormat="1" ht="39.75" customHeight="1">
      <c r="A25" s="130" t="s">
        <v>127</v>
      </c>
      <c r="B25" s="132">
        <v>2</v>
      </c>
      <c r="C25" s="132">
        <v>2</v>
      </c>
      <c r="D25" s="132">
        <v>121</v>
      </c>
      <c r="E25" s="132">
        <v>123</v>
      </c>
      <c r="F25" s="132">
        <v>57</v>
      </c>
      <c r="G25" s="132">
        <v>58</v>
      </c>
      <c r="H25" s="132">
        <v>2</v>
      </c>
      <c r="I25" s="132">
        <v>2</v>
      </c>
      <c r="J25" s="132">
        <v>66</v>
      </c>
      <c r="K25" s="132">
        <v>66</v>
      </c>
      <c r="L25" s="132">
        <v>17</v>
      </c>
      <c r="M25" s="133">
        <v>24</v>
      </c>
    </row>
    <row r="26" spans="1:13" s="96" customFormat="1" ht="39.75" customHeight="1">
      <c r="A26" s="130" t="s">
        <v>128</v>
      </c>
      <c r="B26" s="132">
        <v>3</v>
      </c>
      <c r="C26" s="132">
        <v>3</v>
      </c>
      <c r="D26" s="132">
        <v>51</v>
      </c>
      <c r="E26" s="132">
        <v>58</v>
      </c>
      <c r="F26" s="132">
        <v>2</v>
      </c>
      <c r="G26" s="132">
        <v>2</v>
      </c>
      <c r="H26" s="132">
        <v>2</v>
      </c>
      <c r="I26" s="132">
        <v>3</v>
      </c>
      <c r="J26" s="132">
        <v>63</v>
      </c>
      <c r="K26" s="132">
        <v>70</v>
      </c>
      <c r="L26" s="132">
        <v>15</v>
      </c>
      <c r="M26" s="133">
        <v>20</v>
      </c>
    </row>
    <row r="27" spans="1:13" s="96" customFormat="1" ht="39.75" customHeight="1">
      <c r="A27" s="124" t="s">
        <v>129</v>
      </c>
      <c r="B27" s="125">
        <v>0</v>
      </c>
      <c r="C27" s="125">
        <v>0</v>
      </c>
      <c r="D27" s="125">
        <v>8</v>
      </c>
      <c r="E27" s="125">
        <v>8</v>
      </c>
      <c r="F27" s="125">
        <v>18</v>
      </c>
      <c r="G27" s="125">
        <v>19</v>
      </c>
      <c r="H27" s="125">
        <v>0</v>
      </c>
      <c r="I27" s="125">
        <v>0</v>
      </c>
      <c r="J27" s="125">
        <v>8</v>
      </c>
      <c r="K27" s="125">
        <v>8</v>
      </c>
      <c r="L27" s="125">
        <v>0</v>
      </c>
      <c r="M27" s="126">
        <v>0</v>
      </c>
    </row>
    <row r="28" spans="1:13" s="96" customFormat="1" ht="39.75" customHeight="1">
      <c r="A28" s="124" t="s">
        <v>130</v>
      </c>
      <c r="B28" s="125">
        <v>3</v>
      </c>
      <c r="C28" s="125">
        <v>11</v>
      </c>
      <c r="D28" s="125">
        <v>52</v>
      </c>
      <c r="E28" s="125">
        <v>61</v>
      </c>
      <c r="F28" s="125">
        <v>26</v>
      </c>
      <c r="G28" s="125">
        <v>27</v>
      </c>
      <c r="H28" s="125">
        <v>4</v>
      </c>
      <c r="I28" s="125">
        <v>7</v>
      </c>
      <c r="J28" s="125">
        <v>38</v>
      </c>
      <c r="K28" s="125">
        <v>52</v>
      </c>
      <c r="L28" s="125">
        <v>8</v>
      </c>
      <c r="M28" s="126">
        <v>12</v>
      </c>
    </row>
    <row r="29" spans="1:13" s="96" customFormat="1" ht="39.75" customHeight="1" thickBot="1">
      <c r="A29" s="134" t="s">
        <v>131</v>
      </c>
      <c r="B29" s="135">
        <v>6</v>
      </c>
      <c r="C29" s="136">
        <v>6</v>
      </c>
      <c r="D29" s="136">
        <v>126</v>
      </c>
      <c r="E29" s="136">
        <v>130</v>
      </c>
      <c r="F29" s="136">
        <v>81</v>
      </c>
      <c r="G29" s="136">
        <v>81</v>
      </c>
      <c r="H29" s="136">
        <v>4</v>
      </c>
      <c r="I29" s="136">
        <v>5</v>
      </c>
      <c r="J29" s="136">
        <v>58</v>
      </c>
      <c r="K29" s="136">
        <v>65</v>
      </c>
      <c r="L29" s="136">
        <v>46</v>
      </c>
      <c r="M29" s="137">
        <v>69</v>
      </c>
    </row>
    <row r="30" spans="1:13" s="96" customFormat="1" ht="39.75" customHeight="1" thickTop="1">
      <c r="A30" s="124" t="s">
        <v>132</v>
      </c>
      <c r="B30" s="125">
        <f>B18</f>
        <v>0</v>
      </c>
      <c r="C30" s="125">
        <f aca="true" t="shared" si="3" ref="C30:M30">C18</f>
        <v>0</v>
      </c>
      <c r="D30" s="125">
        <f t="shared" si="3"/>
        <v>683</v>
      </c>
      <c r="E30" s="125">
        <f t="shared" si="3"/>
        <v>683</v>
      </c>
      <c r="F30" s="125">
        <f t="shared" si="3"/>
        <v>118</v>
      </c>
      <c r="G30" s="125">
        <f t="shared" si="3"/>
        <v>118</v>
      </c>
      <c r="H30" s="125">
        <f t="shared" si="3"/>
        <v>25</v>
      </c>
      <c r="I30" s="125">
        <f t="shared" si="3"/>
        <v>25</v>
      </c>
      <c r="J30" s="125">
        <f t="shared" si="3"/>
        <v>567</v>
      </c>
      <c r="K30" s="125">
        <f t="shared" si="3"/>
        <v>572</v>
      </c>
      <c r="L30" s="125">
        <f t="shared" si="3"/>
        <v>52</v>
      </c>
      <c r="M30" s="126">
        <f t="shared" si="3"/>
        <v>55</v>
      </c>
    </row>
    <row r="31" spans="1:13" s="96" customFormat="1" ht="39.75" customHeight="1">
      <c r="A31" s="124" t="s">
        <v>133</v>
      </c>
      <c r="B31" s="125">
        <f>B14+B15</f>
        <v>9</v>
      </c>
      <c r="C31" s="125">
        <f aca="true" t="shared" si="4" ref="C31:M31">C14+C15</f>
        <v>30</v>
      </c>
      <c r="D31" s="125">
        <f t="shared" si="4"/>
        <v>1977</v>
      </c>
      <c r="E31" s="125">
        <f t="shared" si="4"/>
        <v>2165</v>
      </c>
      <c r="F31" s="125">
        <f t="shared" si="4"/>
        <v>380</v>
      </c>
      <c r="G31" s="125">
        <f t="shared" si="4"/>
        <v>393</v>
      </c>
      <c r="H31" s="125">
        <f t="shared" si="4"/>
        <v>87</v>
      </c>
      <c r="I31" s="125">
        <f t="shared" si="4"/>
        <v>98</v>
      </c>
      <c r="J31" s="125">
        <f t="shared" si="4"/>
        <v>1548</v>
      </c>
      <c r="K31" s="125">
        <f t="shared" si="4"/>
        <v>1722</v>
      </c>
      <c r="L31" s="125">
        <f t="shared" si="4"/>
        <v>356</v>
      </c>
      <c r="M31" s="126">
        <f t="shared" si="4"/>
        <v>680</v>
      </c>
    </row>
    <row r="32" spans="1:13" s="96" customFormat="1" ht="39.75" customHeight="1">
      <c r="A32" s="124" t="s">
        <v>101</v>
      </c>
      <c r="B32" s="125">
        <f>B11+B21</f>
        <v>26</v>
      </c>
      <c r="C32" s="125">
        <f aca="true" t="shared" si="5" ref="C32:M32">C11+C21</f>
        <v>39</v>
      </c>
      <c r="D32" s="125">
        <f t="shared" si="5"/>
        <v>1270</v>
      </c>
      <c r="E32" s="125">
        <f t="shared" si="5"/>
        <v>1379</v>
      </c>
      <c r="F32" s="125">
        <f t="shared" si="5"/>
        <v>294</v>
      </c>
      <c r="G32" s="125">
        <f t="shared" si="5"/>
        <v>305</v>
      </c>
      <c r="H32" s="125">
        <f t="shared" si="5"/>
        <v>46</v>
      </c>
      <c r="I32" s="125">
        <f t="shared" si="5"/>
        <v>52</v>
      </c>
      <c r="J32" s="125">
        <f t="shared" si="5"/>
        <v>1105</v>
      </c>
      <c r="K32" s="125">
        <f t="shared" si="5"/>
        <v>1219</v>
      </c>
      <c r="L32" s="125">
        <f t="shared" si="5"/>
        <v>413</v>
      </c>
      <c r="M32" s="126">
        <f t="shared" si="5"/>
        <v>458</v>
      </c>
    </row>
    <row r="33" spans="1:13" s="96" customFormat="1" ht="39.75" customHeight="1">
      <c r="A33" s="124" t="s">
        <v>103</v>
      </c>
      <c r="B33" s="125">
        <f>B10+B17+B20+B22+B23+B24</f>
        <v>72</v>
      </c>
      <c r="C33" s="125">
        <f aca="true" t="shared" si="6" ref="C33:M33">C10+C17+C20+C22+C23+C24</f>
        <v>74</v>
      </c>
      <c r="D33" s="125">
        <f t="shared" si="6"/>
        <v>1506</v>
      </c>
      <c r="E33" s="125">
        <f t="shared" si="6"/>
        <v>1567</v>
      </c>
      <c r="F33" s="125">
        <f t="shared" si="6"/>
        <v>213</v>
      </c>
      <c r="G33" s="125">
        <f t="shared" si="6"/>
        <v>213</v>
      </c>
      <c r="H33" s="125">
        <f t="shared" si="6"/>
        <v>407</v>
      </c>
      <c r="I33" s="125">
        <f t="shared" si="6"/>
        <v>424</v>
      </c>
      <c r="J33" s="125">
        <f t="shared" si="6"/>
        <v>4573</v>
      </c>
      <c r="K33" s="125">
        <f t="shared" si="6"/>
        <v>4612</v>
      </c>
      <c r="L33" s="125">
        <f t="shared" si="6"/>
        <v>495</v>
      </c>
      <c r="M33" s="126">
        <f t="shared" si="6"/>
        <v>534</v>
      </c>
    </row>
    <row r="34" spans="1:13" s="96" customFormat="1" ht="39.75" customHeight="1">
      <c r="A34" s="124" t="s">
        <v>134</v>
      </c>
      <c r="B34" s="125">
        <f>B13+B16+B19+B25+B26</f>
        <v>21</v>
      </c>
      <c r="C34" s="125">
        <f aca="true" t="shared" si="7" ref="C34:M34">C13+C16+C19+C25+C26</f>
        <v>23</v>
      </c>
      <c r="D34" s="125">
        <f t="shared" si="7"/>
        <v>716</v>
      </c>
      <c r="E34" s="125">
        <f t="shared" si="7"/>
        <v>758</v>
      </c>
      <c r="F34" s="125">
        <f t="shared" si="7"/>
        <v>318</v>
      </c>
      <c r="G34" s="125">
        <f t="shared" si="7"/>
        <v>321</v>
      </c>
      <c r="H34" s="125">
        <f t="shared" si="7"/>
        <v>25</v>
      </c>
      <c r="I34" s="125">
        <f t="shared" si="7"/>
        <v>31</v>
      </c>
      <c r="J34" s="125">
        <f t="shared" si="7"/>
        <v>708</v>
      </c>
      <c r="K34" s="125">
        <f t="shared" si="7"/>
        <v>787</v>
      </c>
      <c r="L34" s="125">
        <f t="shared" si="7"/>
        <v>315</v>
      </c>
      <c r="M34" s="126">
        <f t="shared" si="7"/>
        <v>559</v>
      </c>
    </row>
    <row r="35" spans="1:13" s="96" customFormat="1" ht="39.75" customHeight="1">
      <c r="A35" s="127" t="s">
        <v>106</v>
      </c>
      <c r="B35" s="128">
        <f>B12+B27+B28+B29</f>
        <v>29</v>
      </c>
      <c r="C35" s="128">
        <f aca="true" t="shared" si="8" ref="C35:M35">C12+C27+C28+C29</f>
        <v>43</v>
      </c>
      <c r="D35" s="128">
        <f t="shared" si="8"/>
        <v>657</v>
      </c>
      <c r="E35" s="128">
        <f t="shared" si="8"/>
        <v>695</v>
      </c>
      <c r="F35" s="128">
        <f t="shared" si="8"/>
        <v>318</v>
      </c>
      <c r="G35" s="128">
        <f t="shared" si="8"/>
        <v>332</v>
      </c>
      <c r="H35" s="128">
        <f t="shared" si="8"/>
        <v>37</v>
      </c>
      <c r="I35" s="128">
        <f t="shared" si="8"/>
        <v>48</v>
      </c>
      <c r="J35" s="128">
        <f t="shared" si="8"/>
        <v>411</v>
      </c>
      <c r="K35" s="128">
        <f t="shared" si="8"/>
        <v>459</v>
      </c>
      <c r="L35" s="128">
        <f t="shared" si="8"/>
        <v>314</v>
      </c>
      <c r="M35" s="129">
        <f t="shared" si="8"/>
        <v>412</v>
      </c>
    </row>
    <row r="37" ht="36" customHeight="1"/>
  </sheetData>
  <sheetProtection/>
  <mergeCells count="14">
    <mergeCell ref="L5:M5"/>
    <mergeCell ref="A5:A6"/>
    <mergeCell ref="B5:C5"/>
    <mergeCell ref="D5:E5"/>
    <mergeCell ref="F5:G5"/>
    <mergeCell ref="H5:I5"/>
    <mergeCell ref="J5:K5"/>
    <mergeCell ref="H2:I2"/>
    <mergeCell ref="J2:K2"/>
    <mergeCell ref="L2:M2"/>
    <mergeCell ref="A2:A3"/>
    <mergeCell ref="B2:C2"/>
    <mergeCell ref="D2:E2"/>
    <mergeCell ref="F2:G2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4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49"/>
  <sheetViews>
    <sheetView view="pageBreakPreview" zoomScale="75" zoomScaleNormal="75" zoomScaleSheetLayoutView="75" zoomScalePageLayoutView="0" workbookViewId="0" topLeftCell="A1">
      <selection activeCell="C32" sqref="C32"/>
    </sheetView>
  </sheetViews>
  <sheetFormatPr defaultColWidth="9.00390625" defaultRowHeight="13.5"/>
  <cols>
    <col min="1" max="1" width="15.50390625" style="7" customWidth="1"/>
    <col min="2" max="9" width="14.625" style="2" customWidth="1"/>
    <col min="10" max="10" width="10.625" style="2" customWidth="1"/>
    <col min="11" max="11" width="7.50390625" style="2" customWidth="1"/>
    <col min="12" max="12" width="11.625" style="2" customWidth="1"/>
    <col min="13" max="19" width="9.625" style="2" customWidth="1"/>
    <col min="20" max="20" width="11.875" style="2" bestFit="1" customWidth="1"/>
    <col min="21" max="16384" width="9.00390625" style="2" customWidth="1"/>
  </cols>
  <sheetData>
    <row r="1" spans="1:9" ht="17.25">
      <c r="A1" s="80" t="s">
        <v>149</v>
      </c>
      <c r="B1" s="58"/>
      <c r="C1" s="58"/>
      <c r="D1" s="58"/>
      <c r="E1" s="58"/>
      <c r="F1" s="51"/>
      <c r="G1" s="57"/>
      <c r="H1" s="57"/>
      <c r="I1" s="43" t="s">
        <v>179</v>
      </c>
    </row>
    <row r="2" spans="1:9" ht="21" hidden="1">
      <c r="A2" s="70"/>
      <c r="B2" s="58"/>
      <c r="C2" s="58"/>
      <c r="D2" s="58"/>
      <c r="E2" s="58"/>
      <c r="F2" s="51"/>
      <c r="G2" s="57"/>
      <c r="H2" s="57"/>
      <c r="I2" s="57"/>
    </row>
    <row r="3" spans="1:9" ht="21" hidden="1">
      <c r="A3" s="70"/>
      <c r="B3" s="58"/>
      <c r="C3" s="58"/>
      <c r="D3" s="58"/>
      <c r="E3" s="58"/>
      <c r="F3" s="51"/>
      <c r="G3" s="57"/>
      <c r="H3" s="57"/>
      <c r="I3" s="57"/>
    </row>
    <row r="4" spans="1:11" ht="19.5" customHeight="1">
      <c r="A4" s="179" t="s">
        <v>144</v>
      </c>
      <c r="B4" s="234" t="s">
        <v>50</v>
      </c>
      <c r="C4" s="235"/>
      <c r="D4" s="235"/>
      <c r="E4" s="235"/>
      <c r="F4" s="175" t="s">
        <v>51</v>
      </c>
      <c r="G4" s="189"/>
      <c r="H4" s="189"/>
      <c r="I4" s="176"/>
      <c r="J4" s="1"/>
      <c r="K4" s="1"/>
    </row>
    <row r="5" spans="1:11" ht="13.5">
      <c r="A5" s="180"/>
      <c r="B5" s="177" t="s">
        <v>8</v>
      </c>
      <c r="C5" s="177" t="s">
        <v>52</v>
      </c>
      <c r="D5" s="166" t="s">
        <v>53</v>
      </c>
      <c r="E5" s="177" t="s">
        <v>21</v>
      </c>
      <c r="F5" s="166" t="s">
        <v>41</v>
      </c>
      <c r="G5" s="52"/>
      <c r="H5" s="166" t="s">
        <v>54</v>
      </c>
      <c r="I5" s="71"/>
      <c r="J5" s="6"/>
      <c r="K5" s="6"/>
    </row>
    <row r="6" spans="1:11" ht="39.75" customHeight="1">
      <c r="A6" s="181"/>
      <c r="B6" s="178"/>
      <c r="C6" s="178"/>
      <c r="D6" s="168"/>
      <c r="E6" s="178"/>
      <c r="F6" s="168"/>
      <c r="G6" s="72" t="s">
        <v>136</v>
      </c>
      <c r="H6" s="178"/>
      <c r="I6" s="72" t="s">
        <v>136</v>
      </c>
      <c r="J6" s="8"/>
      <c r="K6" s="8"/>
    </row>
    <row r="7" spans="1:9" s="96" customFormat="1" ht="39.75" customHeight="1">
      <c r="A7" s="102" t="s">
        <v>1</v>
      </c>
      <c r="B7" s="83">
        <f>SUM(B8:B9)</f>
        <v>6804</v>
      </c>
      <c r="C7" s="83">
        <f aca="true" t="shared" si="0" ref="C7:I7">SUM(C8:C9)</f>
        <v>2636</v>
      </c>
      <c r="D7" s="83">
        <f t="shared" si="0"/>
        <v>2816</v>
      </c>
      <c r="E7" s="83">
        <f t="shared" si="0"/>
        <v>1352</v>
      </c>
      <c r="F7" s="83">
        <f t="shared" si="0"/>
        <v>177</v>
      </c>
      <c r="G7" s="83">
        <f t="shared" si="0"/>
        <v>6</v>
      </c>
      <c r="H7" s="83">
        <f t="shared" si="0"/>
        <v>181</v>
      </c>
      <c r="I7" s="84">
        <f t="shared" si="0"/>
        <v>10</v>
      </c>
    </row>
    <row r="8" spans="1:9" s="96" customFormat="1" ht="39.75" customHeight="1">
      <c r="A8" s="91" t="s">
        <v>110</v>
      </c>
      <c r="B8" s="86">
        <f>SUM(B10:B20)</f>
        <v>5115</v>
      </c>
      <c r="C8" s="86">
        <f aca="true" t="shared" si="1" ref="C8:I8">SUM(C10:C20)</f>
        <v>2628</v>
      </c>
      <c r="D8" s="86">
        <f t="shared" si="1"/>
        <v>1652</v>
      </c>
      <c r="E8" s="86">
        <f t="shared" si="1"/>
        <v>835</v>
      </c>
      <c r="F8" s="86">
        <f t="shared" si="1"/>
        <v>177</v>
      </c>
      <c r="G8" s="86">
        <f t="shared" si="1"/>
        <v>6</v>
      </c>
      <c r="H8" s="86">
        <f t="shared" si="1"/>
        <v>181</v>
      </c>
      <c r="I8" s="87">
        <f t="shared" si="1"/>
        <v>10</v>
      </c>
    </row>
    <row r="9" spans="1:9" s="96" customFormat="1" ht="39.75" customHeight="1">
      <c r="A9" s="92" t="s">
        <v>111</v>
      </c>
      <c r="B9" s="89">
        <f>SUM(B21:B29)</f>
        <v>1689</v>
      </c>
      <c r="C9" s="89">
        <f aca="true" t="shared" si="2" ref="C9:I9">SUM(C21:C29)</f>
        <v>8</v>
      </c>
      <c r="D9" s="89">
        <f t="shared" si="2"/>
        <v>1164</v>
      </c>
      <c r="E9" s="89">
        <f t="shared" si="2"/>
        <v>517</v>
      </c>
      <c r="F9" s="89">
        <f t="shared" si="2"/>
        <v>0</v>
      </c>
      <c r="G9" s="89">
        <f t="shared" si="2"/>
        <v>0</v>
      </c>
      <c r="H9" s="89">
        <f t="shared" si="2"/>
        <v>0</v>
      </c>
      <c r="I9" s="90">
        <f t="shared" si="2"/>
        <v>0</v>
      </c>
    </row>
    <row r="10" spans="1:9" s="96" customFormat="1" ht="39.75" customHeight="1">
      <c r="A10" s="102" t="s">
        <v>112</v>
      </c>
      <c r="B10" s="86">
        <v>1315</v>
      </c>
      <c r="C10" s="83">
        <v>1315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4">
        <v>0</v>
      </c>
    </row>
    <row r="11" spans="1:9" s="96" customFormat="1" ht="39.75" customHeight="1">
      <c r="A11" s="91" t="s">
        <v>113</v>
      </c>
      <c r="B11" s="86">
        <v>17</v>
      </c>
      <c r="C11" s="86">
        <v>0</v>
      </c>
      <c r="D11" s="86">
        <v>6</v>
      </c>
      <c r="E11" s="86">
        <v>11</v>
      </c>
      <c r="F11" s="86">
        <v>0</v>
      </c>
      <c r="G11" s="86">
        <v>0</v>
      </c>
      <c r="H11" s="86">
        <v>0</v>
      </c>
      <c r="I11" s="87">
        <v>0</v>
      </c>
    </row>
    <row r="12" spans="1:9" s="96" customFormat="1" ht="39.75" customHeight="1">
      <c r="A12" s="91" t="s">
        <v>114</v>
      </c>
      <c r="B12" s="86">
        <v>1281</v>
      </c>
      <c r="C12" s="86">
        <v>0</v>
      </c>
      <c r="D12" s="86">
        <v>1281</v>
      </c>
      <c r="E12" s="86">
        <v>0</v>
      </c>
      <c r="F12" s="86">
        <v>0</v>
      </c>
      <c r="G12" s="86">
        <v>0</v>
      </c>
      <c r="H12" s="86">
        <v>0</v>
      </c>
      <c r="I12" s="87">
        <v>0</v>
      </c>
    </row>
    <row r="13" spans="1:9" s="96" customFormat="1" ht="39.75" customHeight="1">
      <c r="A13" s="91" t="s">
        <v>115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7">
        <v>0</v>
      </c>
    </row>
    <row r="14" spans="1:9" s="96" customFormat="1" ht="39.75" customHeight="1">
      <c r="A14" s="91" t="s">
        <v>116</v>
      </c>
      <c r="B14" s="86">
        <v>911</v>
      </c>
      <c r="C14" s="86">
        <v>0</v>
      </c>
      <c r="D14" s="86">
        <v>317</v>
      </c>
      <c r="E14" s="86">
        <v>594</v>
      </c>
      <c r="F14" s="86">
        <v>177</v>
      </c>
      <c r="G14" s="86">
        <v>6</v>
      </c>
      <c r="H14" s="86">
        <v>181</v>
      </c>
      <c r="I14" s="87">
        <v>10</v>
      </c>
    </row>
    <row r="15" spans="1:9" s="96" customFormat="1" ht="39.75" customHeight="1">
      <c r="A15" s="91" t="s">
        <v>117</v>
      </c>
      <c r="B15" s="86">
        <v>271</v>
      </c>
      <c r="C15" s="86">
        <v>223</v>
      </c>
      <c r="D15" s="86">
        <v>48</v>
      </c>
      <c r="E15" s="86">
        <v>0</v>
      </c>
      <c r="F15" s="86">
        <v>0</v>
      </c>
      <c r="G15" s="86">
        <v>0</v>
      </c>
      <c r="H15" s="86">
        <v>0</v>
      </c>
      <c r="I15" s="87">
        <v>0</v>
      </c>
    </row>
    <row r="16" spans="1:9" s="96" customFormat="1" ht="39.75" customHeight="1">
      <c r="A16" s="91" t="s">
        <v>118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7">
        <v>0</v>
      </c>
    </row>
    <row r="17" spans="1:9" s="96" customFormat="1" ht="39.75" customHeight="1">
      <c r="A17" s="91" t="s">
        <v>119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7">
        <v>0</v>
      </c>
    </row>
    <row r="18" spans="1:9" s="96" customFormat="1" ht="39.75" customHeight="1">
      <c r="A18" s="91" t="s">
        <v>120</v>
      </c>
      <c r="B18" s="86">
        <v>1210</v>
      </c>
      <c r="C18" s="86">
        <v>1028</v>
      </c>
      <c r="D18" s="86">
        <v>0</v>
      </c>
      <c r="E18" s="86">
        <v>182</v>
      </c>
      <c r="F18" s="86">
        <v>0</v>
      </c>
      <c r="G18" s="86">
        <v>0</v>
      </c>
      <c r="H18" s="86">
        <v>0</v>
      </c>
      <c r="I18" s="87">
        <v>0</v>
      </c>
    </row>
    <row r="19" spans="1:9" s="96" customFormat="1" ht="39.75" customHeight="1">
      <c r="A19" s="91" t="s">
        <v>121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7">
        <v>0</v>
      </c>
    </row>
    <row r="20" spans="1:9" s="96" customFormat="1" ht="39.75" customHeight="1">
      <c r="A20" s="91" t="s">
        <v>122</v>
      </c>
      <c r="B20" s="86">
        <v>110</v>
      </c>
      <c r="C20" s="86">
        <v>62</v>
      </c>
      <c r="D20" s="86">
        <v>0</v>
      </c>
      <c r="E20" s="86">
        <v>48</v>
      </c>
      <c r="F20" s="86">
        <v>0</v>
      </c>
      <c r="G20" s="86">
        <v>0</v>
      </c>
      <c r="H20" s="86">
        <v>0</v>
      </c>
      <c r="I20" s="87">
        <v>0</v>
      </c>
    </row>
    <row r="21" spans="1:9" s="96" customFormat="1" ht="39.75" customHeight="1">
      <c r="A21" s="97" t="s">
        <v>123</v>
      </c>
      <c r="B21" s="93">
        <v>318</v>
      </c>
      <c r="C21" s="94">
        <v>0</v>
      </c>
      <c r="D21" s="94">
        <v>0</v>
      </c>
      <c r="E21" s="94">
        <v>318</v>
      </c>
      <c r="F21" s="94">
        <v>0</v>
      </c>
      <c r="G21" s="94">
        <v>0</v>
      </c>
      <c r="H21" s="94">
        <v>0</v>
      </c>
      <c r="I21" s="95">
        <v>0</v>
      </c>
    </row>
    <row r="22" spans="1:9" s="96" customFormat="1" ht="39.75" customHeight="1">
      <c r="A22" s="97" t="s">
        <v>124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5">
        <v>0</v>
      </c>
    </row>
    <row r="23" spans="1:9" s="96" customFormat="1" ht="39.75" customHeight="1">
      <c r="A23" s="91" t="s">
        <v>125</v>
      </c>
      <c r="B23" s="86">
        <v>40</v>
      </c>
      <c r="C23" s="86">
        <v>0</v>
      </c>
      <c r="D23" s="86">
        <v>0</v>
      </c>
      <c r="E23" s="86">
        <v>40</v>
      </c>
      <c r="F23" s="86">
        <v>0</v>
      </c>
      <c r="G23" s="86">
        <v>0</v>
      </c>
      <c r="H23" s="86">
        <v>0</v>
      </c>
      <c r="I23" s="87">
        <v>0</v>
      </c>
    </row>
    <row r="24" spans="1:9" s="96" customFormat="1" ht="39.75" customHeight="1">
      <c r="A24" s="91" t="s">
        <v>126</v>
      </c>
      <c r="B24" s="86">
        <v>303</v>
      </c>
      <c r="C24" s="86">
        <v>0</v>
      </c>
      <c r="D24" s="86">
        <v>303</v>
      </c>
      <c r="E24" s="86">
        <v>0</v>
      </c>
      <c r="F24" s="86">
        <v>0</v>
      </c>
      <c r="G24" s="86">
        <v>0</v>
      </c>
      <c r="H24" s="86">
        <v>0</v>
      </c>
      <c r="I24" s="87">
        <v>0</v>
      </c>
    </row>
    <row r="25" spans="1:9" s="96" customFormat="1" ht="39.75" customHeight="1">
      <c r="A25" s="97" t="s">
        <v>127</v>
      </c>
      <c r="B25" s="94">
        <v>331</v>
      </c>
      <c r="C25" s="94">
        <v>0</v>
      </c>
      <c r="D25" s="94">
        <v>331</v>
      </c>
      <c r="E25" s="94">
        <v>0</v>
      </c>
      <c r="F25" s="94">
        <v>0</v>
      </c>
      <c r="G25" s="94">
        <v>0</v>
      </c>
      <c r="H25" s="94">
        <v>0</v>
      </c>
      <c r="I25" s="95">
        <v>0</v>
      </c>
    </row>
    <row r="26" spans="1:9" s="96" customFormat="1" ht="39.75" customHeight="1">
      <c r="A26" s="97" t="s">
        <v>128</v>
      </c>
      <c r="B26" s="94">
        <v>144</v>
      </c>
      <c r="C26" s="94">
        <v>8</v>
      </c>
      <c r="D26" s="94">
        <v>136</v>
      </c>
      <c r="E26" s="94">
        <v>0</v>
      </c>
      <c r="F26" s="94">
        <v>0</v>
      </c>
      <c r="G26" s="94">
        <v>0</v>
      </c>
      <c r="H26" s="94">
        <v>0</v>
      </c>
      <c r="I26" s="95">
        <v>0</v>
      </c>
    </row>
    <row r="27" spans="1:9" s="96" customFormat="1" ht="39.75" customHeight="1">
      <c r="A27" s="91" t="s">
        <v>129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7">
        <v>0</v>
      </c>
    </row>
    <row r="28" spans="1:9" s="96" customFormat="1" ht="39.75" customHeight="1">
      <c r="A28" s="91" t="s">
        <v>130</v>
      </c>
      <c r="B28" s="86">
        <v>112</v>
      </c>
      <c r="C28" s="86">
        <v>0</v>
      </c>
      <c r="D28" s="86">
        <v>112</v>
      </c>
      <c r="E28" s="86">
        <v>0</v>
      </c>
      <c r="F28" s="86">
        <v>0</v>
      </c>
      <c r="G28" s="86">
        <v>0</v>
      </c>
      <c r="H28" s="86">
        <v>0</v>
      </c>
      <c r="I28" s="87">
        <v>0</v>
      </c>
    </row>
    <row r="29" spans="1:9" s="96" customFormat="1" ht="39.75" customHeight="1" thickBot="1">
      <c r="A29" s="103" t="s">
        <v>131</v>
      </c>
      <c r="B29" s="99">
        <v>441</v>
      </c>
      <c r="C29" s="100">
        <v>0</v>
      </c>
      <c r="D29" s="100">
        <v>282</v>
      </c>
      <c r="E29" s="100">
        <v>159</v>
      </c>
      <c r="F29" s="100">
        <v>0</v>
      </c>
      <c r="G29" s="100">
        <v>0</v>
      </c>
      <c r="H29" s="100">
        <v>0</v>
      </c>
      <c r="I29" s="101">
        <v>0</v>
      </c>
    </row>
    <row r="30" spans="1:9" s="96" customFormat="1" ht="39.75" customHeight="1" thickTop="1">
      <c r="A30" s="91" t="s">
        <v>132</v>
      </c>
      <c r="B30" s="86">
        <f>B18</f>
        <v>1210</v>
      </c>
      <c r="C30" s="86">
        <f aca="true" t="shared" si="3" ref="C30:I30">C18</f>
        <v>1028</v>
      </c>
      <c r="D30" s="86">
        <f t="shared" si="3"/>
        <v>0</v>
      </c>
      <c r="E30" s="86">
        <f t="shared" si="3"/>
        <v>182</v>
      </c>
      <c r="F30" s="86">
        <f t="shared" si="3"/>
        <v>0</v>
      </c>
      <c r="G30" s="86">
        <f t="shared" si="3"/>
        <v>0</v>
      </c>
      <c r="H30" s="86">
        <f t="shared" si="3"/>
        <v>0</v>
      </c>
      <c r="I30" s="87">
        <f t="shared" si="3"/>
        <v>0</v>
      </c>
    </row>
    <row r="31" spans="1:9" s="96" customFormat="1" ht="39.75" customHeight="1">
      <c r="A31" s="91" t="s">
        <v>133</v>
      </c>
      <c r="B31" s="86">
        <f>B14+B15</f>
        <v>1182</v>
      </c>
      <c r="C31" s="86">
        <f aca="true" t="shared" si="4" ref="C31:I31">C14+C15</f>
        <v>223</v>
      </c>
      <c r="D31" s="86">
        <f t="shared" si="4"/>
        <v>365</v>
      </c>
      <c r="E31" s="86">
        <f t="shared" si="4"/>
        <v>594</v>
      </c>
      <c r="F31" s="86">
        <f t="shared" si="4"/>
        <v>177</v>
      </c>
      <c r="G31" s="86">
        <f t="shared" si="4"/>
        <v>6</v>
      </c>
      <c r="H31" s="86">
        <f t="shared" si="4"/>
        <v>181</v>
      </c>
      <c r="I31" s="87">
        <f t="shared" si="4"/>
        <v>10</v>
      </c>
    </row>
    <row r="32" spans="1:9" s="96" customFormat="1" ht="39.75" customHeight="1">
      <c r="A32" s="91" t="s">
        <v>101</v>
      </c>
      <c r="B32" s="86">
        <f>B11+B21</f>
        <v>335</v>
      </c>
      <c r="C32" s="86">
        <f aca="true" t="shared" si="5" ref="C32:I32">C11+C21</f>
        <v>0</v>
      </c>
      <c r="D32" s="86">
        <f t="shared" si="5"/>
        <v>6</v>
      </c>
      <c r="E32" s="86">
        <f t="shared" si="5"/>
        <v>329</v>
      </c>
      <c r="F32" s="86">
        <f t="shared" si="5"/>
        <v>0</v>
      </c>
      <c r="G32" s="86">
        <f t="shared" si="5"/>
        <v>0</v>
      </c>
      <c r="H32" s="86">
        <f t="shared" si="5"/>
        <v>0</v>
      </c>
      <c r="I32" s="87">
        <f t="shared" si="5"/>
        <v>0</v>
      </c>
    </row>
    <row r="33" spans="1:9" s="96" customFormat="1" ht="39.75" customHeight="1">
      <c r="A33" s="91" t="s">
        <v>103</v>
      </c>
      <c r="B33" s="86">
        <f>B10+B17+B20+B22+B23+B24</f>
        <v>1768</v>
      </c>
      <c r="C33" s="86">
        <f aca="true" t="shared" si="6" ref="C33:I33">C10+C17+C20+C22+C23+C24</f>
        <v>1377</v>
      </c>
      <c r="D33" s="86">
        <f t="shared" si="6"/>
        <v>303</v>
      </c>
      <c r="E33" s="86">
        <f t="shared" si="6"/>
        <v>88</v>
      </c>
      <c r="F33" s="86">
        <f t="shared" si="6"/>
        <v>0</v>
      </c>
      <c r="G33" s="86">
        <f t="shared" si="6"/>
        <v>0</v>
      </c>
      <c r="H33" s="86">
        <f t="shared" si="6"/>
        <v>0</v>
      </c>
      <c r="I33" s="87">
        <f t="shared" si="6"/>
        <v>0</v>
      </c>
    </row>
    <row r="34" spans="1:9" s="96" customFormat="1" ht="39.75" customHeight="1">
      <c r="A34" s="91" t="s">
        <v>134</v>
      </c>
      <c r="B34" s="86">
        <f>B13+B16+B19+B25+B26</f>
        <v>475</v>
      </c>
      <c r="C34" s="86">
        <f aca="true" t="shared" si="7" ref="C34:I34">C13+C16+C19+C25+C26</f>
        <v>8</v>
      </c>
      <c r="D34" s="86">
        <f t="shared" si="7"/>
        <v>467</v>
      </c>
      <c r="E34" s="86">
        <f t="shared" si="7"/>
        <v>0</v>
      </c>
      <c r="F34" s="86">
        <f t="shared" si="7"/>
        <v>0</v>
      </c>
      <c r="G34" s="86">
        <f t="shared" si="7"/>
        <v>0</v>
      </c>
      <c r="H34" s="86">
        <f t="shared" si="7"/>
        <v>0</v>
      </c>
      <c r="I34" s="87">
        <f t="shared" si="7"/>
        <v>0</v>
      </c>
    </row>
    <row r="35" spans="1:9" s="96" customFormat="1" ht="39.75" customHeight="1">
      <c r="A35" s="92" t="s">
        <v>106</v>
      </c>
      <c r="B35" s="89">
        <f>B12+B27+B28+B29</f>
        <v>1834</v>
      </c>
      <c r="C35" s="89">
        <f aca="true" t="shared" si="8" ref="C35:I35">C12+C27+C28+C29</f>
        <v>0</v>
      </c>
      <c r="D35" s="89">
        <f t="shared" si="8"/>
        <v>1675</v>
      </c>
      <c r="E35" s="89">
        <f t="shared" si="8"/>
        <v>159</v>
      </c>
      <c r="F35" s="89">
        <f t="shared" si="8"/>
        <v>0</v>
      </c>
      <c r="G35" s="89">
        <f t="shared" si="8"/>
        <v>0</v>
      </c>
      <c r="H35" s="89">
        <f t="shared" si="8"/>
        <v>0</v>
      </c>
      <c r="I35" s="90">
        <f t="shared" si="8"/>
        <v>0</v>
      </c>
    </row>
    <row r="36" spans="10:11" ht="13.5">
      <c r="J36" s="3"/>
      <c r="K36" s="3"/>
    </row>
    <row r="37" spans="10:11" ht="13.5">
      <c r="J37" s="1"/>
      <c r="K37" s="1"/>
    </row>
    <row r="38" spans="10:11" ht="13.5">
      <c r="J38" s="6"/>
      <c r="K38" s="6"/>
    </row>
    <row r="39" spans="10:11" ht="13.5">
      <c r="J39" s="8"/>
      <c r="K39" s="8"/>
    </row>
    <row r="40" spans="10:11" ht="13.5">
      <c r="J40" s="1"/>
      <c r="K40" s="1"/>
    </row>
    <row r="41" spans="10:11" ht="13.5">
      <c r="J41" s="6"/>
      <c r="K41" s="6"/>
    </row>
    <row r="42" spans="10:11" ht="13.5">
      <c r="J42" s="6"/>
      <c r="K42" s="6"/>
    </row>
    <row r="43" spans="10:11" ht="13.5">
      <c r="J43" s="6"/>
      <c r="K43" s="6"/>
    </row>
    <row r="44" spans="10:11" ht="13.5">
      <c r="J44" s="6"/>
      <c r="K44" s="6"/>
    </row>
    <row r="45" spans="10:11" ht="13.5">
      <c r="J45" s="6"/>
      <c r="K45" s="6"/>
    </row>
    <row r="46" spans="10:11" ht="13.5">
      <c r="J46" s="6"/>
      <c r="K46" s="6"/>
    </row>
    <row r="47" spans="10:11" ht="13.5">
      <c r="J47" s="6"/>
      <c r="K47" s="6"/>
    </row>
    <row r="48" spans="10:11" ht="13.5">
      <c r="J48" s="6"/>
      <c r="K48" s="6"/>
    </row>
    <row r="49" spans="1:12" ht="13.5">
      <c r="A49" s="5"/>
      <c r="L49" s="5"/>
    </row>
  </sheetData>
  <sheetProtection/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5" r:id="rId1"/>
  <colBreaks count="2" manualBreakCount="2">
    <brk id="9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37"/>
  <sheetViews>
    <sheetView view="pageBreakPreview" zoomScale="75" zoomScaleNormal="75" zoomScaleSheetLayoutView="75" zoomScalePageLayoutView="0" workbookViewId="0" topLeftCell="A1">
      <selection activeCell="D12" sqref="D12"/>
    </sheetView>
  </sheetViews>
  <sheetFormatPr defaultColWidth="9.00390625" defaultRowHeight="13.5"/>
  <cols>
    <col min="1" max="1" width="17.75390625" style="0" customWidth="1"/>
    <col min="2" max="5" width="27.125" style="0" customWidth="1"/>
  </cols>
  <sheetData>
    <row r="1" spans="1:5" ht="14.25">
      <c r="A1" s="79" t="s">
        <v>174</v>
      </c>
      <c r="B1" s="58"/>
      <c r="C1" s="58"/>
      <c r="D1" s="58"/>
      <c r="E1" s="43" t="s">
        <v>179</v>
      </c>
    </row>
    <row r="2" spans="1:5" ht="21" customHeight="1" hidden="1">
      <c r="A2" s="70"/>
      <c r="B2" s="58"/>
      <c r="C2" s="58"/>
      <c r="D2" s="58"/>
      <c r="E2" s="58"/>
    </row>
    <row r="3" spans="1:5" ht="21" customHeight="1" hidden="1">
      <c r="A3" s="70"/>
      <c r="B3" s="58"/>
      <c r="C3" s="58"/>
      <c r="D3" s="58"/>
      <c r="E3" s="58"/>
    </row>
    <row r="4" spans="1:5" ht="19.5" customHeight="1">
      <c r="A4" s="236" t="s">
        <v>144</v>
      </c>
      <c r="B4" s="239" t="s">
        <v>50</v>
      </c>
      <c r="C4" s="240"/>
      <c r="D4" s="240"/>
      <c r="E4" s="241"/>
    </row>
    <row r="5" spans="1:5" ht="19.5" customHeight="1">
      <c r="A5" s="237"/>
      <c r="B5" s="242" t="s">
        <v>8</v>
      </c>
      <c r="C5" s="242" t="s">
        <v>52</v>
      </c>
      <c r="D5" s="244" t="s">
        <v>53</v>
      </c>
      <c r="E5" s="242" t="s">
        <v>21</v>
      </c>
    </row>
    <row r="6" spans="1:5" ht="19.5" customHeight="1">
      <c r="A6" s="238"/>
      <c r="B6" s="243"/>
      <c r="C6" s="243"/>
      <c r="D6" s="245"/>
      <c r="E6" s="243"/>
    </row>
    <row r="7" spans="1:5" s="96" customFormat="1" ht="39.75" customHeight="1">
      <c r="A7" s="121" t="s">
        <v>1</v>
      </c>
      <c r="B7" s="138">
        <f>SUM(B8:B9)</f>
        <v>29070</v>
      </c>
      <c r="C7" s="122">
        <f>SUM(C8:C9)</f>
        <v>457</v>
      </c>
      <c r="D7" s="122">
        <f>SUM(D8:D9)</f>
        <v>24926</v>
      </c>
      <c r="E7" s="123">
        <f>SUM(E8:E9)</f>
        <v>3687</v>
      </c>
    </row>
    <row r="8" spans="1:5" s="96" customFormat="1" ht="39.75" customHeight="1">
      <c r="A8" s="124" t="s">
        <v>110</v>
      </c>
      <c r="B8" s="139">
        <f>SUM(B10:B20)</f>
        <v>26154</v>
      </c>
      <c r="C8" s="125">
        <f>SUM(C10:C20)</f>
        <v>404</v>
      </c>
      <c r="D8" s="125">
        <f>SUM(D10:D20)</f>
        <v>23607</v>
      </c>
      <c r="E8" s="126">
        <f>SUM(E10:E20)</f>
        <v>2143</v>
      </c>
    </row>
    <row r="9" spans="1:5" s="96" customFormat="1" ht="39.75" customHeight="1">
      <c r="A9" s="127" t="s">
        <v>111</v>
      </c>
      <c r="B9" s="140">
        <f>SUM(B21:B29)</f>
        <v>2916</v>
      </c>
      <c r="C9" s="128">
        <f>SUM(C21:C29)</f>
        <v>53</v>
      </c>
      <c r="D9" s="128">
        <f>SUM(D21:D29)</f>
        <v>1319</v>
      </c>
      <c r="E9" s="129">
        <f>SUM(E21:E29)</f>
        <v>1544</v>
      </c>
    </row>
    <row r="10" spans="1:5" s="96" customFormat="1" ht="39.75" customHeight="1">
      <c r="A10" s="121" t="s">
        <v>112</v>
      </c>
      <c r="B10" s="122">
        <v>11152</v>
      </c>
      <c r="C10" s="122">
        <v>93</v>
      </c>
      <c r="D10" s="122">
        <v>10843</v>
      </c>
      <c r="E10" s="123">
        <v>216</v>
      </c>
    </row>
    <row r="11" spans="1:5" s="96" customFormat="1" ht="39.75" customHeight="1">
      <c r="A11" s="124" t="s">
        <v>113</v>
      </c>
      <c r="B11" s="125">
        <v>2482</v>
      </c>
      <c r="C11" s="125">
        <v>9</v>
      </c>
      <c r="D11" s="125">
        <v>2368</v>
      </c>
      <c r="E11" s="126">
        <v>105</v>
      </c>
    </row>
    <row r="12" spans="1:5" s="96" customFormat="1" ht="39.75" customHeight="1">
      <c r="A12" s="124" t="s">
        <v>114</v>
      </c>
      <c r="B12" s="125">
        <v>2276</v>
      </c>
      <c r="C12" s="125">
        <v>12</v>
      </c>
      <c r="D12" s="125">
        <v>1156</v>
      </c>
      <c r="E12" s="126">
        <v>1108</v>
      </c>
    </row>
    <row r="13" spans="1:5" s="96" customFormat="1" ht="39.75" customHeight="1">
      <c r="A13" s="124" t="s">
        <v>115</v>
      </c>
      <c r="B13" s="125">
        <v>1265</v>
      </c>
      <c r="C13" s="125">
        <v>0</v>
      </c>
      <c r="D13" s="125">
        <v>625</v>
      </c>
      <c r="E13" s="126">
        <v>640</v>
      </c>
    </row>
    <row r="14" spans="1:5" s="96" customFormat="1" ht="39.75" customHeight="1">
      <c r="A14" s="124" t="s">
        <v>116</v>
      </c>
      <c r="B14" s="125">
        <v>2203</v>
      </c>
      <c r="C14" s="125">
        <v>66</v>
      </c>
      <c r="D14" s="125">
        <v>2137</v>
      </c>
      <c r="E14" s="126">
        <v>0</v>
      </c>
    </row>
    <row r="15" spans="1:5" s="96" customFormat="1" ht="39.75" customHeight="1">
      <c r="A15" s="124" t="s">
        <v>117</v>
      </c>
      <c r="B15" s="125">
        <v>1964</v>
      </c>
      <c r="C15" s="125">
        <v>109</v>
      </c>
      <c r="D15" s="125">
        <v>1855</v>
      </c>
      <c r="E15" s="126">
        <v>0</v>
      </c>
    </row>
    <row r="16" spans="1:5" s="96" customFormat="1" ht="39.75" customHeight="1">
      <c r="A16" s="124" t="s">
        <v>118</v>
      </c>
      <c r="B16" s="125">
        <v>742</v>
      </c>
      <c r="C16" s="125">
        <v>20</v>
      </c>
      <c r="D16" s="125">
        <v>722</v>
      </c>
      <c r="E16" s="126">
        <v>0</v>
      </c>
    </row>
    <row r="17" spans="1:5" s="96" customFormat="1" ht="39.75" customHeight="1">
      <c r="A17" s="124" t="s">
        <v>119</v>
      </c>
      <c r="B17" s="125">
        <v>722</v>
      </c>
      <c r="C17" s="125">
        <v>30</v>
      </c>
      <c r="D17" s="125">
        <v>679</v>
      </c>
      <c r="E17" s="126">
        <v>13</v>
      </c>
    </row>
    <row r="18" spans="1:5" s="96" customFormat="1" ht="39.75" customHeight="1">
      <c r="A18" s="124" t="s">
        <v>120</v>
      </c>
      <c r="B18" s="125">
        <v>1608</v>
      </c>
      <c r="C18" s="125">
        <v>65</v>
      </c>
      <c r="D18" s="125">
        <v>1482</v>
      </c>
      <c r="E18" s="126">
        <v>61</v>
      </c>
    </row>
    <row r="19" spans="1:5" s="96" customFormat="1" ht="39.75" customHeight="1">
      <c r="A19" s="124" t="s">
        <v>121</v>
      </c>
      <c r="B19" s="125">
        <v>939</v>
      </c>
      <c r="C19" s="125">
        <v>0</v>
      </c>
      <c r="D19" s="125">
        <v>939</v>
      </c>
      <c r="E19" s="126">
        <v>0</v>
      </c>
    </row>
    <row r="20" spans="1:5" s="96" customFormat="1" ht="39.75" customHeight="1">
      <c r="A20" s="124" t="s">
        <v>122</v>
      </c>
      <c r="B20" s="125">
        <v>801</v>
      </c>
      <c r="C20" s="125">
        <v>0</v>
      </c>
      <c r="D20" s="125">
        <v>801</v>
      </c>
      <c r="E20" s="126">
        <v>0</v>
      </c>
    </row>
    <row r="21" spans="1:5" s="96" customFormat="1" ht="39.75" customHeight="1">
      <c r="A21" s="130" t="s">
        <v>123</v>
      </c>
      <c r="B21" s="132">
        <v>340</v>
      </c>
      <c r="C21" s="132">
        <v>0</v>
      </c>
      <c r="D21" s="132">
        <v>132</v>
      </c>
      <c r="E21" s="133">
        <v>208</v>
      </c>
    </row>
    <row r="22" spans="1:5" s="96" customFormat="1" ht="39.75" customHeight="1">
      <c r="A22" s="130" t="s">
        <v>124</v>
      </c>
      <c r="B22" s="132">
        <v>175</v>
      </c>
      <c r="C22" s="132">
        <v>7</v>
      </c>
      <c r="D22" s="132">
        <v>138</v>
      </c>
      <c r="E22" s="133">
        <v>30</v>
      </c>
    </row>
    <row r="23" spans="1:5" s="96" customFormat="1" ht="39.75" customHeight="1">
      <c r="A23" s="124" t="s">
        <v>125</v>
      </c>
      <c r="B23" s="125">
        <v>463</v>
      </c>
      <c r="C23" s="125">
        <v>0</v>
      </c>
      <c r="D23" s="125">
        <v>463</v>
      </c>
      <c r="E23" s="126">
        <v>0</v>
      </c>
    </row>
    <row r="24" spans="1:5" s="96" customFormat="1" ht="39.75" customHeight="1">
      <c r="A24" s="124" t="s">
        <v>126</v>
      </c>
      <c r="B24" s="125">
        <v>62</v>
      </c>
      <c r="C24" s="125">
        <v>0</v>
      </c>
      <c r="D24" s="125">
        <v>62</v>
      </c>
      <c r="E24" s="126">
        <v>0</v>
      </c>
    </row>
    <row r="25" spans="1:5" s="96" customFormat="1" ht="39.75" customHeight="1">
      <c r="A25" s="130" t="s">
        <v>127</v>
      </c>
      <c r="B25" s="132">
        <v>1130</v>
      </c>
      <c r="C25" s="132">
        <v>12</v>
      </c>
      <c r="D25" s="132">
        <v>0</v>
      </c>
      <c r="E25" s="133">
        <v>1118</v>
      </c>
    </row>
    <row r="26" spans="1:5" s="96" customFormat="1" ht="39.75" customHeight="1">
      <c r="A26" s="130" t="s">
        <v>128</v>
      </c>
      <c r="B26" s="132">
        <v>382</v>
      </c>
      <c r="C26" s="132">
        <v>8</v>
      </c>
      <c r="D26" s="132">
        <v>186</v>
      </c>
      <c r="E26" s="133">
        <v>188</v>
      </c>
    </row>
    <row r="27" spans="1:5" s="96" customFormat="1" ht="39.75" customHeight="1">
      <c r="A27" s="124" t="s">
        <v>129</v>
      </c>
      <c r="B27" s="125">
        <v>61</v>
      </c>
      <c r="C27" s="125">
        <v>0</v>
      </c>
      <c r="D27" s="125">
        <v>61</v>
      </c>
      <c r="E27" s="126">
        <v>0</v>
      </c>
    </row>
    <row r="28" spans="1:5" s="96" customFormat="1" ht="39.75" customHeight="1">
      <c r="A28" s="124" t="s">
        <v>130</v>
      </c>
      <c r="B28" s="125">
        <v>303</v>
      </c>
      <c r="C28" s="125">
        <v>26</v>
      </c>
      <c r="D28" s="125">
        <v>277</v>
      </c>
      <c r="E28" s="126">
        <v>0</v>
      </c>
    </row>
    <row r="29" spans="1:5" s="96" customFormat="1" ht="39.75" customHeight="1" thickBot="1">
      <c r="A29" s="134" t="s">
        <v>131</v>
      </c>
      <c r="B29" s="136">
        <v>0</v>
      </c>
      <c r="C29" s="136">
        <v>0</v>
      </c>
      <c r="D29" s="136">
        <v>0</v>
      </c>
      <c r="E29" s="137">
        <v>0</v>
      </c>
    </row>
    <row r="30" spans="1:5" s="96" customFormat="1" ht="39.75" customHeight="1" thickTop="1">
      <c r="A30" s="124" t="s">
        <v>132</v>
      </c>
      <c r="B30" s="139">
        <f>B18</f>
        <v>1608</v>
      </c>
      <c r="C30" s="125">
        <f>C18</f>
        <v>65</v>
      </c>
      <c r="D30" s="125">
        <f>D18</f>
        <v>1482</v>
      </c>
      <c r="E30" s="126">
        <f>E18</f>
        <v>61</v>
      </c>
    </row>
    <row r="31" spans="1:5" s="96" customFormat="1" ht="39.75" customHeight="1">
      <c r="A31" s="124" t="s">
        <v>133</v>
      </c>
      <c r="B31" s="139">
        <f>B14+B15</f>
        <v>4167</v>
      </c>
      <c r="C31" s="125">
        <f>C14+C15</f>
        <v>175</v>
      </c>
      <c r="D31" s="125">
        <f>D14+D15</f>
        <v>3992</v>
      </c>
      <c r="E31" s="126">
        <f>E14+E15</f>
        <v>0</v>
      </c>
    </row>
    <row r="32" spans="1:5" s="96" customFormat="1" ht="39.75" customHeight="1">
      <c r="A32" s="124" t="s">
        <v>101</v>
      </c>
      <c r="B32" s="139">
        <f>B11+B21</f>
        <v>2822</v>
      </c>
      <c r="C32" s="125">
        <f>C11+C21</f>
        <v>9</v>
      </c>
      <c r="D32" s="125">
        <f>D11+D21</f>
        <v>2500</v>
      </c>
      <c r="E32" s="126">
        <f>E11+E21</f>
        <v>313</v>
      </c>
    </row>
    <row r="33" spans="1:5" s="96" customFormat="1" ht="39.75" customHeight="1">
      <c r="A33" s="124" t="s">
        <v>103</v>
      </c>
      <c r="B33" s="139">
        <f>B10+B17+B20+B22+B23+B24</f>
        <v>13375</v>
      </c>
      <c r="C33" s="125">
        <f>C10+C17+C20+C22+C23+C24</f>
        <v>130</v>
      </c>
      <c r="D33" s="125">
        <f>D10+D17+D20+D22+D23+D24</f>
        <v>12986</v>
      </c>
      <c r="E33" s="126">
        <f>E10+E17+E20+E22+E23+E24</f>
        <v>259</v>
      </c>
    </row>
    <row r="34" spans="1:5" s="96" customFormat="1" ht="39.75" customHeight="1">
      <c r="A34" s="124" t="s">
        <v>134</v>
      </c>
      <c r="B34" s="139">
        <f>B13+B16+B19+B25+B26</f>
        <v>4458</v>
      </c>
      <c r="C34" s="125">
        <f>C13+C16+C19+C25+C26</f>
        <v>40</v>
      </c>
      <c r="D34" s="125">
        <f>D13+D16+D19+D25+D26</f>
        <v>2472</v>
      </c>
      <c r="E34" s="126">
        <f>E13+E16+E19+E25+E26</f>
        <v>1946</v>
      </c>
    </row>
    <row r="35" spans="1:5" s="96" customFormat="1" ht="39.75" customHeight="1">
      <c r="A35" s="127" t="s">
        <v>106</v>
      </c>
      <c r="B35" s="140">
        <f>B12+B27+B28+B29</f>
        <v>2640</v>
      </c>
      <c r="C35" s="128">
        <f>C12+C27+C28+C29</f>
        <v>38</v>
      </c>
      <c r="D35" s="128">
        <f>D12+D27+D28+D29</f>
        <v>1494</v>
      </c>
      <c r="E35" s="129">
        <f>E12+E27+E28+E29</f>
        <v>1108</v>
      </c>
    </row>
    <row r="37" ht="13.5">
      <c r="B37" s="24"/>
    </row>
  </sheetData>
  <sheetProtection/>
  <mergeCells count="6">
    <mergeCell ref="A4:A6"/>
    <mergeCell ref="B4:E4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保健福祉課</cp:lastModifiedBy>
  <cp:lastPrinted>2014-01-16T06:55:00Z</cp:lastPrinted>
  <dcterms:created xsi:type="dcterms:W3CDTF">1999-03-08T00:34:12Z</dcterms:created>
  <dcterms:modified xsi:type="dcterms:W3CDTF">2014-02-07T01:21:32Z</dcterms:modified>
  <cp:category/>
  <cp:version/>
  <cp:contentType/>
  <cp:contentStatus/>
</cp:coreProperties>
</file>