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746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－７表" sheetId="6" r:id="rId6"/>
    <sheet name="８表" sheetId="7" r:id="rId7"/>
    <sheet name="９表" sheetId="8" r:id="rId8"/>
    <sheet name="１０表" sheetId="9" r:id="rId9"/>
    <sheet name="１１－１３表" sheetId="10" r:id="rId10"/>
    <sheet name="１４－１５表" sheetId="11" r:id="rId11"/>
  </sheets>
  <definedNames>
    <definedName name="_xlnm.Print_Area" localSheetId="8">'１０表'!$A$1:$K$33</definedName>
    <definedName name="_xlnm.Print_Area" localSheetId="9">'１１－１３表'!$A$1:$J$56</definedName>
    <definedName name="_xlnm.Print_Area" localSheetId="0">'１表'!$A$1:$L$52</definedName>
    <definedName name="_xlnm.Print_Area" localSheetId="1">'２表'!$A$1:$O$53</definedName>
    <definedName name="_xlnm.Print_Area" localSheetId="2">'３表'!$A$1:$N$34</definedName>
    <definedName name="_xlnm.Print_Area" localSheetId="3">'４表'!$A$1:$N$40</definedName>
    <definedName name="_xlnm.Print_Area" localSheetId="6">'８表'!$A$1:$K$39</definedName>
    <definedName name="_xlnm.Print_Area" localSheetId="7">'９表'!$A$1:$K$32</definedName>
  </definedNames>
  <calcPr fullCalcOnLoad="1"/>
</workbook>
</file>

<file path=xl/sharedStrings.xml><?xml version="1.0" encoding="utf-8"?>
<sst xmlns="http://schemas.openxmlformats.org/spreadsheetml/2006/main" count="662" uniqueCount="287">
  <si>
    <t>病床数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</si>
  <si>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</si>
  <si>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</si>
  <si>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</si>
  <si>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</si>
  <si>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</si>
  <si>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</si>
  <si>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</si>
  <si>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</si>
  <si>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</si>
  <si>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</si>
  <si>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</si>
  <si>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</si>
  <si>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</si>
  <si>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</si>
  <si>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</si>
  <si>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</si>
  <si>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</si>
  <si>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</si>
  <si>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</si>
  <si>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</si>
  <si>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</si>
  <si>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</si>
  <si>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</si>
  <si>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</si>
  <si>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</si>
  <si>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</si>
  <si>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</si>
  <si>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</si>
  <si>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</si>
  <si>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</si>
  <si>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</si>
  <si>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</si>
  <si>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</si>
  <si>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</si>
  <si>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</si>
  <si>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</si>
  <si>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</si>
  <si>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</si>
  <si>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</si>
  <si>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</si>
  <si>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</si>
  <si>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</si>
  <si>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</si>
  <si>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</si>
  <si>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</si>
  <si>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</si>
  <si>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</si>
  <si>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</si>
  <si>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</si>
  <si>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</si>
  <si>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</si>
  <si>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</si>
  <si>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</si>
  <si>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</si>
  <si>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</si>
  <si>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</si>
  <si>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</si>
  <si>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</si>
  <si>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</si>
  <si>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</si>
  <si>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</si>
  <si>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</si>
  <si>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</si>
  <si>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</si>
  <si>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</si>
  <si>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</si>
  <si>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</si>
  <si>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</si>
  <si>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</si>
  <si>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</si>
  <si>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</si>
  <si>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</si>
  <si>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</si>
  <si>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</si>
  <si>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</si>
  <si>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</si>
  <si>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</si>
  <si>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</si>
  <si>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</si>
  <si>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</si>
  <si>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</si>
  <si>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</si>
  <si>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</si>
  <si>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</si>
  <si>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</si>
  <si>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</si>
  <si>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</si>
  <si>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</si>
  <si>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</si>
  <si>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</si>
  <si>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</si>
  <si>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</si>
  <si>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</si>
  <si>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</si>
  <si>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</si>
  <si>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</si>
  <si>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</si>
  <si>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国</t>
  </si>
  <si>
    <t>公的医療機関</t>
  </si>
  <si>
    <t>全国社会
保険協会
連合会</t>
  </si>
  <si>
    <t>その他の
法人</t>
  </si>
  <si>
    <t>個人</t>
  </si>
  <si>
    <t>県</t>
  </si>
  <si>
    <t>日赤</t>
  </si>
  <si>
    <t>済生会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</si>
  <si>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</si>
  <si>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</si>
  <si>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</si>
  <si>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</si>
  <si>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</si>
  <si>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</si>
  <si>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</si>
  <si>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</si>
  <si>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第６表病院数、病院の種類・病床規模別</t>
  </si>
  <si>
    <t>病床規模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</si>
  <si>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</si>
  <si>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</si>
  <si>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</si>
  <si>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</si>
  <si>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</si>
  <si>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</si>
  <si>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</si>
  <si>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</si>
  <si>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</si>
  <si>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</si>
  <si>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</si>
  <si>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</si>
  <si>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</si>
  <si>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</si>
  <si>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</si>
  <si>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</si>
  <si>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</si>
  <si>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</si>
  <si>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</si>
  <si>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</si>
  <si>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</si>
  <si>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</si>
  <si>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</si>
  <si>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</si>
  <si>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</si>
  <si>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</si>
  <si>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</si>
  <si>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</si>
  <si>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</si>
  <si>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</si>
  <si>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</si>
  <si>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</si>
  <si>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</si>
  <si>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</si>
  <si>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</si>
  <si>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病床の種別</t>
  </si>
  <si>
    <t>精神病床</t>
  </si>
  <si>
    <t>結核病床</t>
  </si>
  <si>
    <t>年次</t>
  </si>
  <si>
    <t>…</t>
  </si>
  <si>
    <t>第１１表  病院の病床数・患者数（在院・新入院・退院・外来）、病床の種類別</t>
  </si>
  <si>
    <t>在院患者
延数</t>
  </si>
  <si>
    <t>新入院
患者数</t>
  </si>
  <si>
    <t>退院
患者数</t>
  </si>
  <si>
    <t>外来患者
延数</t>
  </si>
  <si>
    <t>平成2年</t>
  </si>
  <si>
    <t>11</t>
  </si>
  <si>
    <t>精神病床</t>
  </si>
  <si>
    <t>平成元年</t>
  </si>
  <si>
    <t>昭和50年</t>
  </si>
  <si>
    <t>第１４表 病院の新入院患者数、病床の種類別ー年次別</t>
  </si>
  <si>
    <t>再掲</t>
  </si>
  <si>
    <t>一般
病院</t>
  </si>
  <si>
    <t>第１５表 病院の退院患者数、病床の種類別ー年次別</t>
  </si>
  <si>
    <t>年次</t>
  </si>
  <si>
    <t>精神病床</t>
  </si>
  <si>
    <t>12</t>
  </si>
  <si>
    <t>療養</t>
  </si>
  <si>
    <t>第２表　病床数・率（人口１０万対）、施設の種類別－都道府県別</t>
  </si>
  <si>
    <t>療養</t>
  </si>
  <si>
    <t>13</t>
  </si>
  <si>
    <t>保健師</t>
  </si>
  <si>
    <t>助産師</t>
  </si>
  <si>
    <t>看護師</t>
  </si>
  <si>
    <t>准看護師</t>
  </si>
  <si>
    <t>感染症病床</t>
  </si>
  <si>
    <t>実数</t>
  </si>
  <si>
    <t>人口１０万対</t>
  </si>
  <si>
    <t>人口１０万対</t>
  </si>
  <si>
    <t>医療
生協</t>
  </si>
  <si>
    <t>臨床工学技士</t>
  </si>
  <si>
    <t>柔道整復師</t>
  </si>
  <si>
    <t>社会福祉士</t>
  </si>
  <si>
    <t>介護福祉士</t>
  </si>
  <si>
    <t>その他の技術員</t>
  </si>
  <si>
    <t>療養病床等</t>
  </si>
  <si>
    <t>一般病床等</t>
  </si>
  <si>
    <t>１日平均
在院
患者数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</si>
  <si>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</si>
  <si>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</si>
  <si>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</si>
  <si>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</si>
  <si>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</si>
  <si>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</si>
  <si>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あん摩ﾏｯｻｰｼﾞ指圧師</t>
  </si>
  <si>
    <t>15</t>
  </si>
  <si>
    <t>14</t>
  </si>
  <si>
    <t>他の病床から療養病床等へ</t>
  </si>
  <si>
    <t>療養病床等から他の病床へ</t>
  </si>
  <si>
    <t>注）　療養病床も総人口１０万対で算出した。</t>
  </si>
  <si>
    <t>総数</t>
  </si>
  <si>
    <t>西予市</t>
  </si>
  <si>
    <t>東温市</t>
  </si>
  <si>
    <t>上島町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</si>
  <si>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</si>
  <si>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</si>
  <si>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</si>
  <si>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</si>
  <si>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</si>
  <si>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</si>
  <si>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</si>
  <si>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</si>
  <si>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</si>
  <si>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</si>
  <si>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</si>
  <si>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</si>
  <si>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</si>
  <si>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</si>
  <si>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</si>
  <si>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</si>
  <si>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</si>
  <si>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</si>
  <si>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</si>
  <si>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</si>
  <si>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四国中央市</t>
  </si>
  <si>
    <t>愛南町</t>
  </si>
  <si>
    <t>国立病院機構</t>
  </si>
  <si>
    <t>国立大学法人</t>
  </si>
  <si>
    <t>労働者健康福祉機構</t>
  </si>
  <si>
    <t>一般病床</t>
  </si>
  <si>
    <t>療養病床</t>
  </si>
  <si>
    <t>16</t>
  </si>
  <si>
    <t>市計</t>
  </si>
  <si>
    <t>郡計</t>
  </si>
  <si>
    <t>鬼北町</t>
  </si>
  <si>
    <t>平成１7年</t>
  </si>
  <si>
    <t>鬼北町</t>
  </si>
  <si>
    <t xml:space="preserve"> </t>
  </si>
  <si>
    <t>社会
福祉
法人</t>
  </si>
  <si>
    <t>※1　平成１１年以前は伝染病床</t>
  </si>
  <si>
    <t>市町</t>
  </si>
  <si>
    <t>第３表　医療施設数及び病床数、施設の種類別-市町別</t>
  </si>
  <si>
    <t>第５表　病院数、開設者別-市町別</t>
  </si>
  <si>
    <t>平成１7年</t>
  </si>
  <si>
    <t>平成１７年</t>
  </si>
  <si>
    <t>平成１８年</t>
  </si>
  <si>
    <t>平成１８ 年</t>
  </si>
  <si>
    <t>17</t>
  </si>
  <si>
    <t>感染</t>
  </si>
  <si>
    <t>介護療養病床（再掲）</t>
  </si>
  <si>
    <t>病床数
(６月末)</t>
  </si>
  <si>
    <t>介護療養
病床
（再掲）</t>
  </si>
  <si>
    <t>第４表　人口１０万対医療施設数及び病床数、施設の種類別-市町別</t>
  </si>
  <si>
    <t>平成１９年</t>
  </si>
  <si>
    <t>平成１９年</t>
  </si>
  <si>
    <t>19</t>
  </si>
  <si>
    <t>平成２０年</t>
  </si>
  <si>
    <t>結核病床</t>
  </si>
  <si>
    <t>昭和50年</t>
  </si>
  <si>
    <t>…</t>
  </si>
  <si>
    <t>平成元年</t>
  </si>
  <si>
    <t>18</t>
  </si>
  <si>
    <t>19</t>
  </si>
  <si>
    <t>平成２０年</t>
  </si>
  <si>
    <t>20-99</t>
  </si>
  <si>
    <t>精神科
病院</t>
  </si>
  <si>
    <t>公益　　法人</t>
  </si>
  <si>
    <t>医療　　法人</t>
  </si>
  <si>
    <t>精神科病院</t>
  </si>
  <si>
    <t>常勤換算</t>
  </si>
  <si>
    <t>平成２１年</t>
  </si>
  <si>
    <t>平成２１年</t>
  </si>
  <si>
    <t>平成20年</t>
  </si>
  <si>
    <t>平成21年</t>
  </si>
  <si>
    <t>平成21年１０月１日現在</t>
  </si>
  <si>
    <t>平成21年</t>
  </si>
  <si>
    <t>20</t>
  </si>
  <si>
    <t>21</t>
  </si>
  <si>
    <t>21</t>
  </si>
  <si>
    <t>第９表 病院数・率（人口１０万対）-年次・市町別</t>
  </si>
  <si>
    <t>第１０表 病院病床数・率（人口１０万対）-年次・市町別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</si>
</sst>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</numFmts>
  <fonts count="25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明朝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80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6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" xfId="0" applyNumberFormat="1" applyFont="1" applyFill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left" vertical="center"/>
    </xf>
    <xf numFmtId="181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>
      <alignment horizontal="right" vertical="center" shrinkToFit="1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81" fontId="12" fillId="0" borderId="7" xfId="0" applyNumberFormat="1" applyFont="1" applyFill="1" applyBorder="1" applyAlignment="1">
      <alignment horizontal="right" vertical="center" shrinkToFit="1"/>
    </xf>
    <xf numFmtId="181" fontId="12" fillId="0" borderId="6" xfId="0" applyNumberFormat="1" applyFont="1" applyFill="1" applyBorder="1" applyAlignment="1">
      <alignment horizontal="right" vertical="center" shrinkToFit="1"/>
    </xf>
    <xf numFmtId="181" fontId="12" fillId="0" borderId="11" xfId="0" applyNumberFormat="1" applyFont="1" applyFill="1" applyBorder="1" applyAlignment="1">
      <alignment horizontal="right" vertical="center" shrinkToFit="1"/>
    </xf>
    <xf numFmtId="181" fontId="12" fillId="0" borderId="12" xfId="0" applyNumberFormat="1" applyFont="1" applyFill="1" applyBorder="1" applyAlignment="1">
      <alignment horizontal="right" vertical="center" shrinkToFit="1"/>
    </xf>
    <xf numFmtId="181" fontId="12" fillId="0" borderId="13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right" vertical="center" shrinkToFit="1"/>
    </xf>
    <xf numFmtId="180" fontId="12" fillId="0" borderId="15" xfId="0" applyNumberFormat="1" applyFont="1" applyBorder="1" applyAlignment="1">
      <alignment horizontal="right" vertical="center" shrinkToFit="1"/>
    </xf>
    <xf numFmtId="49" fontId="17" fillId="0" borderId="1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center"/>
    </xf>
    <xf numFmtId="183" fontId="12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2" fillId="0" borderId="7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11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3" fontId="12" fillId="0" borderId="1" xfId="0" applyNumberFormat="1" applyFont="1" applyBorder="1" applyAlignment="1">
      <alignment horizontal="right"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1" fontId="12" fillId="0" borderId="1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distributed" vertical="center"/>
    </xf>
    <xf numFmtId="49" fontId="1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49" fontId="20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83" fontId="12" fillId="0" borderId="7" xfId="0" applyNumberFormat="1" applyFont="1" applyBorder="1" applyAlignment="1">
      <alignment horizontal="right" shrinkToFit="1"/>
    </xf>
    <xf numFmtId="181" fontId="12" fillId="0" borderId="7" xfId="0" applyNumberFormat="1" applyFont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179" fontId="0" fillId="0" borderId="0" xfId="0" applyNumberFormat="1" applyFill="1" applyAlignment="1">
      <alignment vertical="center"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1" xfId="0" applyNumberFormat="1" applyFont="1" applyFill="1" applyBorder="1" applyAlignment="1" applyProtection="1">
      <alignment horizontal="right" vertical="center" shrinkToFit="1"/>
      <protection/>
    </xf>
    <xf numFmtId="181" fontId="12" fillId="0" borderId="13" xfId="0" applyNumberFormat="1" applyFont="1" applyFill="1" applyBorder="1" applyAlignment="1" applyProtection="1">
      <alignment horizontal="right" vertical="center" shrinkToFit="1"/>
      <protection/>
    </xf>
    <xf numFmtId="49" fontId="15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80" fontId="12" fillId="0" borderId="12" xfId="0" applyNumberFormat="1" applyFont="1" applyBorder="1" applyAlignment="1">
      <alignment horizontal="right" vertical="center" shrinkToFit="1"/>
    </xf>
    <xf numFmtId="0" fontId="5" fillId="0" borderId="7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180" fontId="12" fillId="0" borderId="6" xfId="0" applyNumberFormat="1" applyFont="1" applyBorder="1" applyAlignment="1">
      <alignment horizontal="right" vertical="center" shrinkToFit="1"/>
    </xf>
    <xf numFmtId="49" fontId="5" fillId="0" borderId="7" xfId="19" applyBorder="1">
      <alignment horizontal="center" vertical="center"/>
      <protection/>
    </xf>
    <xf numFmtId="49" fontId="5" fillId="0" borderId="7" xfId="19" applyFont="1" applyBorder="1">
      <alignment horizontal="center" vertical="center"/>
      <protection/>
    </xf>
    <xf numFmtId="49" fontId="5" fillId="0" borderId="4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3" xfId="19" applyBorder="1">
      <alignment horizontal="center" vertical="center"/>
      <protection/>
    </xf>
    <xf numFmtId="49" fontId="5" fillId="0" borderId="8" xfId="19" applyBorder="1">
      <alignment horizontal="center" vertical="center"/>
      <protection/>
    </xf>
    <xf numFmtId="49" fontId="5" fillId="0" borderId="8" xfId="1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181" fontId="12" fillId="0" borderId="6" xfId="0" applyNumberFormat="1" applyFont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Border="1" applyAlignment="1" applyProtection="1">
      <alignment horizontal="right" vertical="center" shrinkToFit="1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49" fontId="5" fillId="0" borderId="8" xfId="26" applyNumberFormat="1" applyFont="1" applyBorder="1" applyAlignment="1">
      <alignment horizontal="center" vertical="center"/>
      <protection/>
    </xf>
    <xf numFmtId="49" fontId="5" fillId="0" borderId="9" xfId="26" applyNumberFormat="1" applyFont="1" applyBorder="1" applyAlignment="1">
      <alignment horizontal="center" vertical="center"/>
      <protection/>
    </xf>
    <xf numFmtId="180" fontId="12" fillId="0" borderId="10" xfId="26" applyNumberFormat="1" applyFont="1" applyBorder="1" applyAlignment="1">
      <alignment horizontal="right" vertical="center" shrinkToFit="1"/>
      <protection/>
    </xf>
    <xf numFmtId="49" fontId="5" fillId="0" borderId="7" xfId="26" applyNumberFormat="1" applyFont="1" applyBorder="1" applyAlignment="1">
      <alignment horizontal="center" vertical="center"/>
      <protection/>
    </xf>
    <xf numFmtId="180" fontId="12" fillId="0" borderId="11" xfId="26" applyNumberFormat="1" applyFont="1" applyBorder="1" applyAlignment="1">
      <alignment horizontal="right" vertical="center" shrinkToFit="1"/>
      <protection/>
    </xf>
    <xf numFmtId="49" fontId="5" fillId="0" borderId="12" xfId="26" applyNumberFormat="1" applyFont="1" applyBorder="1" applyAlignment="1">
      <alignment horizontal="center" vertical="center"/>
      <protection/>
    </xf>
    <xf numFmtId="180" fontId="12" fillId="0" borderId="13" xfId="26" applyNumberFormat="1" applyFont="1" applyBorder="1" applyAlignment="1">
      <alignment horizontal="right" vertical="center" shrinkToFit="1"/>
      <protection/>
    </xf>
    <xf numFmtId="49" fontId="5" fillId="0" borderId="2" xfId="26" applyNumberFormat="1" applyFont="1" applyBorder="1" applyAlignment="1">
      <alignment horizontal="center" vertical="center"/>
      <protection/>
    </xf>
    <xf numFmtId="180" fontId="12" fillId="0" borderId="15" xfId="26" applyNumberFormat="1" applyFont="1" applyBorder="1" applyAlignment="1">
      <alignment horizontal="right" vertical="center" shrinkToFit="1"/>
      <protection/>
    </xf>
    <xf numFmtId="49" fontId="5" fillId="0" borderId="4" xfId="26" applyNumberFormat="1" applyFont="1" applyBorder="1" applyAlignment="1">
      <alignment horizontal="center" vertical="center"/>
      <protection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12" fillId="0" borderId="12" xfId="0" applyNumberFormat="1" applyFont="1" applyFill="1" applyBorder="1" applyAlignment="1">
      <alignment horizontal="right" vertical="center" shrinkToFit="1"/>
    </xf>
    <xf numFmtId="192" fontId="12" fillId="0" borderId="15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 shrinkToFit="1"/>
    </xf>
    <xf numFmtId="49" fontId="5" fillId="0" borderId="6" xfId="19" applyFill="1" applyBorder="1" applyAlignment="1">
      <alignment horizontal="left" vertical="center"/>
      <protection/>
    </xf>
    <xf numFmtId="181" fontId="12" fillId="0" borderId="0" xfId="0" applyNumberFormat="1" applyFont="1" applyBorder="1" applyAlignment="1">
      <alignment horizontal="right" shrinkToFit="1"/>
    </xf>
    <xf numFmtId="181" fontId="12" fillId="0" borderId="11" xfId="0" applyNumberFormat="1" applyFont="1" applyBorder="1" applyAlignment="1">
      <alignment horizontal="right" shrinkToFit="1"/>
    </xf>
    <xf numFmtId="183" fontId="12" fillId="0" borderId="12" xfId="0" applyNumberFormat="1" applyFont="1" applyBorder="1" applyAlignment="1">
      <alignment horizontal="right" shrinkToFit="1"/>
    </xf>
    <xf numFmtId="183" fontId="12" fillId="0" borderId="1" xfId="0" applyNumberFormat="1" applyFont="1" applyBorder="1" applyAlignment="1">
      <alignment horizontal="right" shrinkToFit="1"/>
    </xf>
    <xf numFmtId="181" fontId="12" fillId="0" borderId="1" xfId="0" applyNumberFormat="1" applyFont="1" applyBorder="1" applyAlignment="1">
      <alignment horizontal="right" shrinkToFit="1"/>
    </xf>
    <xf numFmtId="181" fontId="12" fillId="0" borderId="13" xfId="0" applyNumberFormat="1" applyFont="1" applyBorder="1" applyAlignment="1">
      <alignment horizontal="right" shrinkToFit="1"/>
    </xf>
    <xf numFmtId="0" fontId="5" fillId="0" borderId="4" xfId="0" applyNumberFormat="1" applyFont="1" applyBorder="1" applyAlignment="1">
      <alignment horizontal="left" vertical="center"/>
    </xf>
    <xf numFmtId="192" fontId="12" fillId="0" borderId="1" xfId="20" applyNumberFormat="1" applyFont="1" applyFill="1" applyBorder="1" applyAlignment="1">
      <alignment horizontal="right" vertical="center" shrinkToFit="1"/>
    </xf>
    <xf numFmtId="192" fontId="12" fillId="0" borderId="14" xfId="20" applyNumberFormat="1" applyFont="1" applyFill="1" applyBorder="1" applyAlignment="1">
      <alignment horizontal="right" vertical="center" shrinkToFit="1"/>
    </xf>
    <xf numFmtId="192" fontId="12" fillId="0" borderId="0" xfId="20" applyNumberFormat="1" applyFont="1" applyFill="1" applyBorder="1" applyAlignment="1">
      <alignment horizontal="right" vertical="center" shrinkToFit="1"/>
    </xf>
    <xf numFmtId="192" fontId="12" fillId="0" borderId="2" xfId="0" applyNumberFormat="1" applyFont="1" applyFill="1" applyBorder="1" applyAlignment="1">
      <alignment horizontal="right" vertical="center" shrinkToFit="1"/>
    </xf>
    <xf numFmtId="192" fontId="12" fillId="0" borderId="15" xfId="20" applyNumberFormat="1" applyFont="1" applyFill="1" applyBorder="1" applyAlignment="1">
      <alignment horizontal="right" vertical="center" shrinkToFit="1"/>
    </xf>
    <xf numFmtId="183" fontId="0" fillId="0" borderId="0" xfId="0" applyNumberFormat="1" applyAlignment="1">
      <alignment/>
    </xf>
    <xf numFmtId="180" fontId="12" fillId="0" borderId="9" xfId="26" applyNumberFormat="1" applyFont="1" applyBorder="1" applyAlignment="1">
      <alignment horizontal="right" vertical="center" shrinkToFit="1"/>
      <protection/>
    </xf>
    <xf numFmtId="180" fontId="12" fillId="0" borderId="7" xfId="26" applyNumberFormat="1" applyFont="1" applyBorder="1" applyAlignment="1">
      <alignment horizontal="right" vertical="center" shrinkToFit="1"/>
      <protection/>
    </xf>
    <xf numFmtId="180" fontId="12" fillId="0" borderId="12" xfId="26" applyNumberFormat="1" applyFont="1" applyBorder="1" applyAlignment="1">
      <alignment horizontal="right" vertical="center" shrinkToFit="1"/>
      <protection/>
    </xf>
    <xf numFmtId="180" fontId="12" fillId="0" borderId="2" xfId="26" applyNumberFormat="1" applyFont="1" applyBorder="1" applyAlignment="1">
      <alignment horizontal="right" vertical="center" shrinkToFit="1"/>
      <protection/>
    </xf>
    <xf numFmtId="49" fontId="5" fillId="0" borderId="16" xfId="26" applyNumberFormat="1" applyFont="1" applyBorder="1" applyAlignment="1">
      <alignment horizontal="center" vertical="center"/>
      <protection/>
    </xf>
    <xf numFmtId="180" fontId="12" fillId="0" borderId="0" xfId="26" applyNumberFormat="1" applyFont="1" applyBorder="1" applyAlignment="1">
      <alignment horizontal="right" vertical="center" shrinkToFit="1"/>
      <protection/>
    </xf>
    <xf numFmtId="180" fontId="12" fillId="0" borderId="6" xfId="26" applyNumberFormat="1" applyFont="1" applyBorder="1" applyAlignment="1">
      <alignment horizontal="right" vertical="center" shrinkToFit="1"/>
      <protection/>
    </xf>
    <xf numFmtId="180" fontId="12" fillId="0" borderId="1" xfId="26" applyNumberFormat="1" applyFont="1" applyBorder="1" applyAlignment="1">
      <alignment horizontal="right" vertical="center" shrinkToFit="1"/>
      <protection/>
    </xf>
    <xf numFmtId="180" fontId="12" fillId="0" borderId="14" xfId="26" applyNumberFormat="1" applyFont="1" applyBorder="1" applyAlignment="1">
      <alignment horizontal="right" vertical="center" shrinkToFit="1"/>
      <protection/>
    </xf>
    <xf numFmtId="0" fontId="5" fillId="0" borderId="5" xfId="0" applyFont="1" applyFill="1" applyBorder="1" applyAlignment="1">
      <alignment horizontal="center" vertical="center"/>
    </xf>
    <xf numFmtId="181" fontId="12" fillId="0" borderId="9" xfId="0" applyNumberFormat="1" applyFont="1" applyFill="1" applyBorder="1" applyAlignment="1">
      <alignment horizontal="right" vertical="center" shrinkToFit="1"/>
    </xf>
    <xf numFmtId="181" fontId="12" fillId="0" borderId="10" xfId="0" applyNumberFormat="1" applyFont="1" applyFill="1" applyBorder="1" applyAlignment="1">
      <alignment horizontal="right" vertical="center" shrinkToFit="1"/>
    </xf>
    <xf numFmtId="181" fontId="12" fillId="0" borderId="17" xfId="0" applyNumberFormat="1" applyFont="1" applyFill="1" applyBorder="1" applyAlignment="1">
      <alignment horizontal="right" vertical="center" shrinkToFit="1"/>
    </xf>
    <xf numFmtId="181" fontId="12" fillId="0" borderId="18" xfId="0" applyNumberFormat="1" applyFont="1" applyFill="1" applyBorder="1" applyAlignment="1">
      <alignment horizontal="right" vertical="center" shrinkToFit="1"/>
    </xf>
    <xf numFmtId="181" fontId="12" fillId="0" borderId="19" xfId="0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6" xfId="0" applyNumberFormat="1" applyFont="1" applyBorder="1" applyAlignment="1">
      <alignment vertical="center" shrinkToFit="1"/>
    </xf>
    <xf numFmtId="183" fontId="12" fillId="0" borderId="10" xfId="0" applyNumberFormat="1" applyFont="1" applyBorder="1" applyAlignment="1">
      <alignment vertical="center" shrinkToFit="1"/>
    </xf>
    <xf numFmtId="184" fontId="12" fillId="0" borderId="9" xfId="0" applyNumberFormat="1" applyFont="1" applyBorder="1" applyAlignment="1">
      <alignment vertical="center" shrinkToFit="1"/>
    </xf>
    <xf numFmtId="184" fontId="12" fillId="0" borderId="6" xfId="0" applyNumberFormat="1" applyFont="1" applyBorder="1" applyAlignment="1">
      <alignment vertical="center" shrinkToFit="1"/>
    </xf>
    <xf numFmtId="184" fontId="12" fillId="0" borderId="10" xfId="0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shrinkToFit="1"/>
    </xf>
    <xf numFmtId="183" fontId="12" fillId="0" borderId="11" xfId="0" applyNumberFormat="1" applyFont="1" applyBorder="1" applyAlignment="1">
      <alignment shrinkToFit="1"/>
    </xf>
    <xf numFmtId="184" fontId="12" fillId="0" borderId="7" xfId="0" applyNumberFormat="1" applyFont="1" applyBorder="1" applyAlignment="1">
      <alignment shrinkToFit="1"/>
    </xf>
    <xf numFmtId="184" fontId="12" fillId="0" borderId="0" xfId="0" applyNumberFormat="1" applyFont="1" applyBorder="1" applyAlignment="1">
      <alignment shrinkToFit="1"/>
    </xf>
    <xf numFmtId="184" fontId="12" fillId="0" borderId="11" xfId="0" applyNumberFormat="1" applyFont="1" applyBorder="1" applyAlignment="1">
      <alignment shrinkToFit="1"/>
    </xf>
    <xf numFmtId="183" fontId="12" fillId="0" borderId="7" xfId="0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1" xfId="0" applyNumberFormat="1" applyFont="1" applyBorder="1" applyAlignment="1">
      <alignment vertical="center" shrinkToFit="1"/>
    </xf>
    <xf numFmtId="184" fontId="12" fillId="0" borderId="7" xfId="0" applyNumberFormat="1" applyFont="1" applyBorder="1" applyAlignment="1">
      <alignment vertical="center" shrinkToFit="1"/>
    </xf>
    <xf numFmtId="184" fontId="12" fillId="0" borderId="0" xfId="0" applyNumberFormat="1" applyFont="1" applyBorder="1" applyAlignment="1">
      <alignment vertical="center" shrinkToFit="1"/>
    </xf>
    <xf numFmtId="184" fontId="12" fillId="0" borderId="11" xfId="0" applyNumberFormat="1" applyFont="1" applyBorder="1" applyAlignment="1">
      <alignment vertical="center" shrinkToFit="1"/>
    </xf>
    <xf numFmtId="183" fontId="12" fillId="0" borderId="1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4" fontId="12" fillId="0" borderId="12" xfId="0" applyNumberFormat="1" applyFont="1" applyBorder="1" applyAlignment="1">
      <alignment vertical="center" shrinkToFit="1"/>
    </xf>
    <xf numFmtId="184" fontId="12" fillId="0" borderId="1" xfId="0" applyNumberFormat="1" applyFont="1" applyBorder="1" applyAlignment="1">
      <alignment vertical="center" shrinkToFit="1"/>
    </xf>
    <xf numFmtId="184" fontId="12" fillId="0" borderId="13" xfId="0" applyNumberFormat="1" applyFont="1" applyBorder="1" applyAlignment="1">
      <alignment vertical="center" shrinkToFit="1"/>
    </xf>
    <xf numFmtId="0" fontId="13" fillId="0" borderId="0" xfId="0" applyFont="1" applyFill="1" applyAlignment="1">
      <alignment horizontal="left" vertical="center"/>
    </xf>
    <xf numFmtId="180" fontId="12" fillId="0" borderId="2" xfId="0" applyNumberFormat="1" applyFont="1" applyBorder="1" applyAlignment="1">
      <alignment horizontal="right" vertical="center" shrinkToFit="1"/>
    </xf>
    <xf numFmtId="180" fontId="12" fillId="0" borderId="5" xfId="0" applyNumberFormat="1" applyFont="1" applyBorder="1" applyAlignment="1">
      <alignment horizontal="right" vertical="center" shrinkToFit="1"/>
    </xf>
    <xf numFmtId="181" fontId="12" fillId="0" borderId="14" xfId="0" applyNumberFormat="1" applyFont="1" applyBorder="1" applyAlignment="1">
      <alignment horizontal="right" vertical="center" shrinkToFit="1"/>
    </xf>
    <xf numFmtId="183" fontId="5" fillId="0" borderId="11" xfId="0" applyNumberFormat="1" applyFont="1" applyBorder="1" applyAlignment="1">
      <alignment horizontal="right" vertical="center" shrinkToFit="1"/>
    </xf>
    <xf numFmtId="49" fontId="5" fillId="0" borderId="5" xfId="26" applyNumberFormat="1" applyFont="1" applyBorder="1" applyAlignment="1">
      <alignment horizontal="center" vertical="center"/>
      <protection/>
    </xf>
    <xf numFmtId="49" fontId="5" fillId="0" borderId="20" xfId="26" applyNumberFormat="1" applyFont="1" applyBorder="1" applyAlignment="1">
      <alignment horizontal="center" vertical="center"/>
      <protection/>
    </xf>
    <xf numFmtId="180" fontId="12" fillId="0" borderId="21" xfId="26" applyNumberFormat="1" applyFont="1" applyBorder="1" applyAlignment="1">
      <alignment horizontal="right" vertical="center" shrinkToFit="1"/>
      <protection/>
    </xf>
    <xf numFmtId="180" fontId="12" fillId="0" borderId="22" xfId="26" applyNumberFormat="1" applyFont="1" applyBorder="1" applyAlignment="1">
      <alignment horizontal="right" vertical="center" shrinkToFit="1"/>
      <protection/>
    </xf>
    <xf numFmtId="180" fontId="12" fillId="0" borderId="23" xfId="26" applyNumberFormat="1" applyFont="1" applyBorder="1" applyAlignment="1">
      <alignment horizontal="right" vertical="center" shrinkToFit="1"/>
      <protection/>
    </xf>
    <xf numFmtId="181" fontId="12" fillId="0" borderId="23" xfId="0" applyNumberFormat="1" applyFont="1" applyFill="1" applyBorder="1" applyAlignment="1">
      <alignment horizontal="right" vertical="center" shrinkToFit="1"/>
    </xf>
    <xf numFmtId="181" fontId="12" fillId="0" borderId="21" xfId="0" applyNumberFormat="1" applyFont="1" applyFill="1" applyBorder="1" applyAlignment="1">
      <alignment horizontal="right" vertical="center" shrinkToFit="1"/>
    </xf>
    <xf numFmtId="181" fontId="12" fillId="0" borderId="22" xfId="0" applyNumberFormat="1" applyFont="1" applyFill="1" applyBorder="1" applyAlignment="1">
      <alignment horizontal="right" vertical="center" shrinkToFit="1"/>
    </xf>
    <xf numFmtId="181" fontId="12" fillId="0" borderId="2" xfId="0" applyNumberFormat="1" applyFont="1" applyFill="1" applyBorder="1" applyAlignment="1">
      <alignment horizontal="right" vertical="center" shrinkToFit="1"/>
    </xf>
    <xf numFmtId="181" fontId="12" fillId="0" borderId="14" xfId="0" applyNumberFormat="1" applyFont="1" applyFill="1" applyBorder="1" applyAlignment="1">
      <alignment horizontal="right" vertical="center" shrinkToFit="1"/>
    </xf>
    <xf numFmtId="181" fontId="12" fillId="0" borderId="15" xfId="0" applyNumberFormat="1" applyFont="1" applyFill="1" applyBorder="1" applyAlignment="1">
      <alignment horizontal="right" vertical="center" shrinkToFit="1"/>
    </xf>
    <xf numFmtId="181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/>
    </xf>
    <xf numFmtId="183" fontId="12" fillId="0" borderId="1" xfId="0" applyNumberFormat="1" applyFont="1" applyFill="1" applyBorder="1" applyAlignment="1">
      <alignment horizontal="right" vertical="center" shrinkToFit="1"/>
    </xf>
    <xf numFmtId="183" fontId="12" fillId="0" borderId="14" xfId="0" applyNumberFormat="1" applyFont="1" applyFill="1" applyBorder="1" applyAlignment="1">
      <alignment horizontal="right" vertical="center" shrinkToFit="1"/>
    </xf>
    <xf numFmtId="181" fontId="12" fillId="0" borderId="10" xfId="0" applyNumberFormat="1" applyFont="1" applyBorder="1" applyAlignment="1">
      <alignment horizontal="right" shrinkToFit="1"/>
    </xf>
    <xf numFmtId="183" fontId="12" fillId="0" borderId="10" xfId="0" applyNumberFormat="1" applyFont="1" applyBorder="1" applyAlignment="1">
      <alignment horizontal="right" shrinkToFit="1"/>
    </xf>
    <xf numFmtId="183" fontId="12" fillId="0" borderId="11" xfId="0" applyNumberFormat="1" applyFont="1" applyBorder="1" applyAlignment="1">
      <alignment horizontal="right" shrinkToFit="1"/>
    </xf>
    <xf numFmtId="183" fontId="12" fillId="0" borderId="13" xfId="0" applyNumberFormat="1" applyFont="1" applyBorder="1" applyAlignment="1">
      <alignment horizontal="right" shrinkToFit="1"/>
    </xf>
    <xf numFmtId="49" fontId="17" fillId="0" borderId="15" xfId="0" applyNumberFormat="1" applyFont="1" applyBorder="1" applyAlignment="1">
      <alignment horizontal="center" vertical="center" wrapText="1"/>
    </xf>
    <xf numFmtId="49" fontId="5" fillId="0" borderId="0" xfId="19" applyFill="1" applyBorder="1" applyAlignment="1">
      <alignment horizontal="left" vertical="center"/>
      <protection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5" xfId="25" applyNumberFormat="1" applyFont="1" applyFill="1" applyBorder="1" applyAlignment="1">
      <alignment horizontal="center" vertical="center"/>
      <protection/>
    </xf>
    <xf numFmtId="49" fontId="5" fillId="0" borderId="9" xfId="25" applyNumberFormat="1" applyFont="1" applyFill="1" applyBorder="1" applyAlignment="1">
      <alignment horizontal="center" vertical="center"/>
      <protection/>
    </xf>
    <xf numFmtId="49" fontId="5" fillId="0" borderId="6" xfId="25" applyNumberFormat="1" applyFont="1" applyFill="1" applyBorder="1" applyAlignment="1">
      <alignment horizontal="center" vertical="center"/>
      <protection/>
    </xf>
    <xf numFmtId="49" fontId="5" fillId="0" borderId="10" xfId="25" applyNumberFormat="1" applyFont="1" applyFill="1" applyBorder="1" applyAlignment="1">
      <alignment horizontal="center" vertical="center"/>
      <protection/>
    </xf>
    <xf numFmtId="49" fontId="5" fillId="0" borderId="7" xfId="25" applyNumberFormat="1" applyFont="1" applyFill="1" applyBorder="1" applyAlignment="1">
      <alignment horizontal="center" vertical="center"/>
      <protection/>
    </xf>
    <xf numFmtId="49" fontId="5" fillId="0" borderId="0" xfId="25" applyNumberFormat="1" applyFont="1" applyFill="1" applyBorder="1" applyAlignment="1">
      <alignment horizontal="center" vertical="center"/>
      <protection/>
    </xf>
    <xf numFmtId="49" fontId="5" fillId="0" borderId="3" xfId="25" applyNumberFormat="1" applyFont="1" applyFill="1" applyBorder="1" applyAlignment="1">
      <alignment horizontal="center" vertical="center"/>
      <protection/>
    </xf>
    <xf numFmtId="49" fontId="5" fillId="0" borderId="8" xfId="25" applyNumberFormat="1" applyFont="1" applyFill="1" applyBorder="1" applyAlignment="1">
      <alignment horizontal="center" vertical="center"/>
      <protection/>
    </xf>
    <xf numFmtId="49" fontId="5" fillId="0" borderId="4" xfId="25" applyNumberFormat="1" applyFont="1" applyFill="1" applyBorder="1" applyAlignment="1">
      <alignment horizontal="center" vertical="center"/>
      <protection/>
    </xf>
    <xf numFmtId="49" fontId="5" fillId="0" borderId="3" xfId="25" applyNumberFormat="1" applyFont="1" applyFill="1" applyBorder="1" applyAlignment="1">
      <alignment horizontal="center" vertical="center" wrapText="1"/>
      <protection/>
    </xf>
    <xf numFmtId="49" fontId="8" fillId="0" borderId="1" xfId="25" applyNumberFormat="1" applyFont="1" applyFill="1" applyBorder="1" applyAlignment="1">
      <alignment horizontal="left" vertical="center"/>
      <protection/>
    </xf>
    <xf numFmtId="49" fontId="5" fillId="0" borderId="2" xfId="25" applyNumberFormat="1" applyFont="1" applyFill="1" applyBorder="1" applyAlignment="1">
      <alignment horizontal="center" vertical="center"/>
      <protection/>
    </xf>
    <xf numFmtId="0" fontId="0" fillId="0" borderId="0" xfId="25" applyFill="1" applyAlignment="1">
      <alignment vertical="center"/>
      <protection/>
    </xf>
    <xf numFmtId="0" fontId="5" fillId="0" borderId="5" xfId="25" applyFont="1" applyFill="1" applyBorder="1" applyAlignment="1">
      <alignment horizontal="center" vertical="center"/>
      <protection/>
    </xf>
    <xf numFmtId="0" fontId="13" fillId="0" borderId="0" xfId="25" applyFont="1" applyFill="1" applyAlignment="1">
      <alignment vertical="center"/>
      <protection/>
    </xf>
    <xf numFmtId="41" fontId="8" fillId="0" borderId="1" xfId="25" applyNumberFormat="1" applyFont="1" applyFill="1" applyBorder="1" applyAlignment="1">
      <alignment horizontal="left" vertical="center"/>
      <protection/>
    </xf>
    <xf numFmtId="41" fontId="0" fillId="0" borderId="0" xfId="25" applyNumberFormat="1" applyFill="1" applyAlignment="1">
      <alignment vertical="center"/>
      <protection/>
    </xf>
    <xf numFmtId="49" fontId="5" fillId="0" borderId="0" xfId="25" applyNumberFormat="1" applyFont="1" applyFill="1" applyAlignment="1">
      <alignment horizontal="center" vertical="center"/>
      <protection/>
    </xf>
    <xf numFmtId="58" fontId="5" fillId="0" borderId="1" xfId="25" applyNumberFormat="1" applyFont="1" applyFill="1" applyBorder="1" applyAlignment="1">
      <alignment horizontal="right" vertical="center" shrinkToFit="1"/>
      <protection/>
    </xf>
    <xf numFmtId="0" fontId="5" fillId="0" borderId="0" xfId="25" applyFont="1" applyFill="1" applyAlignment="1">
      <alignment horizontal="distributed" vertical="center"/>
      <protection/>
    </xf>
    <xf numFmtId="49" fontId="15" fillId="0" borderId="1" xfId="25" applyNumberFormat="1" applyFont="1" applyFill="1" applyBorder="1" applyAlignment="1">
      <alignment horizontal="lef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0" fontId="18" fillId="0" borderId="0" xfId="25" applyFont="1" applyFill="1" applyAlignment="1">
      <alignment vertical="center"/>
      <protection/>
    </xf>
    <xf numFmtId="0" fontId="19" fillId="0" borderId="0" xfId="25" applyFont="1" applyFill="1" applyAlignment="1">
      <alignment vertical="center"/>
      <protection/>
    </xf>
    <xf numFmtId="183" fontId="12" fillId="0" borderId="7" xfId="25" applyNumberFormat="1" applyFont="1" applyBorder="1" applyAlignment="1">
      <alignment horizontal="right" vertical="center" shrinkToFit="1"/>
      <protection/>
    </xf>
    <xf numFmtId="183" fontId="12" fillId="0" borderId="6" xfId="25" applyNumberFormat="1" applyFont="1" applyBorder="1" applyAlignment="1">
      <alignment horizontal="right" vertical="center" shrinkToFit="1"/>
      <protection/>
    </xf>
    <xf numFmtId="183" fontId="12" fillId="0" borderId="10" xfId="25" applyNumberFormat="1" applyFont="1" applyBorder="1" applyAlignment="1">
      <alignment horizontal="right" vertical="center" shrinkToFit="1"/>
      <protection/>
    </xf>
    <xf numFmtId="183" fontId="12" fillId="0" borderId="0" xfId="25" applyNumberFormat="1" applyFont="1" applyBorder="1" applyAlignment="1">
      <alignment horizontal="right" vertical="center" shrinkToFit="1"/>
      <protection/>
    </xf>
    <xf numFmtId="183" fontId="12" fillId="0" borderId="11" xfId="25" applyNumberFormat="1" applyFont="1" applyBorder="1" applyAlignment="1">
      <alignment horizontal="right" vertical="center" shrinkToFit="1"/>
      <protection/>
    </xf>
    <xf numFmtId="49" fontId="5" fillId="0" borderId="12" xfId="25" applyNumberFormat="1" applyFont="1" applyFill="1" applyBorder="1" applyAlignment="1">
      <alignment horizontal="center" vertical="center"/>
      <protection/>
    </xf>
    <xf numFmtId="183" fontId="12" fillId="0" borderId="12" xfId="25" applyNumberFormat="1" applyFont="1" applyBorder="1" applyAlignment="1">
      <alignment horizontal="right" vertical="center" shrinkToFit="1"/>
      <protection/>
    </xf>
    <xf numFmtId="183" fontId="12" fillId="0" borderId="1" xfId="25" applyNumberFormat="1" applyFont="1" applyBorder="1" applyAlignment="1">
      <alignment horizontal="right" vertical="center" shrinkToFit="1"/>
      <protection/>
    </xf>
    <xf numFmtId="183" fontId="12" fillId="0" borderId="13" xfId="25" applyNumberFormat="1" applyFont="1" applyBorder="1" applyAlignment="1">
      <alignment horizontal="right" vertical="center" shrinkToFit="1"/>
      <protection/>
    </xf>
    <xf numFmtId="198" fontId="12" fillId="0" borderId="12" xfId="0" applyNumberFormat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/>
    </xf>
    <xf numFmtId="181" fontId="12" fillId="0" borderId="15" xfId="0" applyNumberFormat="1" applyFont="1" applyFill="1" applyBorder="1" applyAlignment="1" applyProtection="1">
      <alignment horizontal="right" vertical="center" shrinkToFit="1"/>
      <protection/>
    </xf>
    <xf numFmtId="180" fontId="12" fillId="0" borderId="14" xfId="0" applyNumberFormat="1" applyFont="1" applyFill="1" applyBorder="1" applyAlignment="1">
      <alignment horizontal="right" vertical="center" shrinkToFit="1"/>
    </xf>
    <xf numFmtId="180" fontId="12" fillId="0" borderId="21" xfId="0" applyNumberFormat="1" applyFont="1" applyFill="1" applyBorder="1" applyAlignment="1">
      <alignment horizontal="right" vertical="center" shrinkToFit="1"/>
    </xf>
    <xf numFmtId="180" fontId="12" fillId="0" borderId="21" xfId="0" applyNumberFormat="1" applyFont="1" applyBorder="1" applyAlignment="1">
      <alignment horizontal="right" vertical="center" shrinkToFit="1"/>
    </xf>
    <xf numFmtId="181" fontId="12" fillId="0" borderId="22" xfId="0" applyNumberFormat="1" applyFont="1" applyFill="1" applyBorder="1" applyAlignment="1" applyProtection="1">
      <alignment horizontal="right" vertical="center" shrinkToFit="1"/>
      <protection/>
    </xf>
    <xf numFmtId="181" fontId="12" fillId="0" borderId="14" xfId="0" applyNumberFormat="1" applyFont="1" applyBorder="1" applyAlignment="1" applyProtection="1">
      <alignment horizontal="right" vertical="center" shrinkToFit="1"/>
      <protection locked="0"/>
    </xf>
    <xf numFmtId="41" fontId="0" fillId="0" borderId="15" xfId="0" applyNumberForma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181" fontId="12" fillId="0" borderId="2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1" xfId="0" applyNumberFormat="1" applyFont="1" applyBorder="1" applyAlignment="1" applyProtection="1">
      <alignment horizontal="right" vertical="center" shrinkToFit="1"/>
      <protection locked="0"/>
    </xf>
    <xf numFmtId="181" fontId="12" fillId="0" borderId="21" xfId="0" applyNumberFormat="1" applyFont="1" applyBorder="1" applyAlignment="1">
      <alignment horizontal="right" vertical="center" shrinkToFit="1"/>
    </xf>
    <xf numFmtId="49" fontId="5" fillId="0" borderId="10" xfId="25" applyNumberFormat="1" applyFont="1" applyFill="1" applyBorder="1" applyAlignment="1">
      <alignment horizontal="center" vertical="center"/>
      <protection/>
    </xf>
    <xf numFmtId="49" fontId="5" fillId="0" borderId="7" xfId="25" applyNumberFormat="1" applyFont="1" applyFill="1" applyBorder="1" applyAlignment="1">
      <alignment horizontal="center" vertical="center"/>
      <protection/>
    </xf>
    <xf numFmtId="49" fontId="5" fillId="0" borderId="0" xfId="25" applyNumberFormat="1" applyFont="1" applyFill="1" applyBorder="1" applyAlignment="1">
      <alignment horizontal="center" vertical="center"/>
      <protection/>
    </xf>
    <xf numFmtId="49" fontId="5" fillId="0" borderId="11" xfId="25" applyNumberFormat="1" applyFont="1" applyFill="1" applyBorder="1" applyAlignment="1">
      <alignment horizontal="center" vertical="center"/>
      <protection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5" fillId="0" borderId="3" xfId="25" applyNumberFormat="1" applyFont="1" applyFill="1" applyBorder="1" applyAlignment="1">
      <alignment horizontal="center" vertical="center"/>
      <protection/>
    </xf>
    <xf numFmtId="49" fontId="5" fillId="0" borderId="8" xfId="25" applyNumberFormat="1" applyFont="1" applyFill="1" applyBorder="1" applyAlignment="1">
      <alignment horizontal="center" vertical="center"/>
      <protection/>
    </xf>
    <xf numFmtId="49" fontId="5" fillId="0" borderId="4" xfId="25" applyNumberFormat="1" applyFont="1" applyFill="1" applyBorder="1" applyAlignment="1">
      <alignment horizontal="center" vertical="center"/>
      <protection/>
    </xf>
    <xf numFmtId="49" fontId="10" fillId="0" borderId="3" xfId="25" applyNumberFormat="1" applyFont="1" applyFill="1" applyBorder="1" applyAlignment="1" applyProtection="1">
      <alignment horizontal="center" vertical="center"/>
      <protection locked="0"/>
    </xf>
    <xf numFmtId="49" fontId="10" fillId="0" borderId="8" xfId="25" applyNumberFormat="1" applyFont="1" applyFill="1" applyBorder="1" applyAlignment="1" applyProtection="1">
      <alignment horizontal="center" vertical="center"/>
      <protection locked="0"/>
    </xf>
    <xf numFmtId="49" fontId="10" fillId="0" borderId="4" xfId="25" applyNumberFormat="1" applyFont="1" applyFill="1" applyBorder="1" applyAlignment="1" applyProtection="1">
      <alignment horizontal="center" vertical="center"/>
      <protection locked="0"/>
    </xf>
    <xf numFmtId="49" fontId="5" fillId="0" borderId="3" xfId="25" applyNumberFormat="1" applyFont="1" applyFill="1" applyBorder="1" applyAlignment="1">
      <alignment horizontal="center" vertical="center" wrapText="1"/>
      <protection/>
    </xf>
    <xf numFmtId="49" fontId="8" fillId="0" borderId="1" xfId="25" applyNumberFormat="1" applyFont="1" applyFill="1" applyBorder="1" applyAlignment="1">
      <alignment horizontal="left" vertical="center"/>
      <protection/>
    </xf>
    <xf numFmtId="49" fontId="5" fillId="0" borderId="2" xfId="25" applyNumberFormat="1" applyFont="1" applyFill="1" applyBorder="1" applyAlignment="1">
      <alignment horizontal="center" vertical="center"/>
      <protection/>
    </xf>
    <xf numFmtId="49" fontId="5" fillId="0" borderId="14" xfId="25" applyNumberFormat="1" applyFont="1" applyFill="1" applyBorder="1" applyAlignment="1">
      <alignment horizontal="center" vertical="center"/>
      <protection/>
    </xf>
    <xf numFmtId="58" fontId="5" fillId="0" borderId="1" xfId="25" applyNumberFormat="1" applyFont="1" applyFill="1" applyBorder="1" applyAlignment="1">
      <alignment horizontal="right" vertical="center"/>
      <protection/>
    </xf>
    <xf numFmtId="49" fontId="5" fillId="0" borderId="5" xfId="25" applyNumberFormat="1" applyFont="1" applyFill="1" applyBorder="1" applyAlignment="1">
      <alignment horizontal="center" vertical="center"/>
      <protection/>
    </xf>
    <xf numFmtId="49" fontId="5" fillId="0" borderId="9" xfId="25" applyNumberFormat="1" applyFont="1" applyFill="1" applyBorder="1" applyAlignment="1">
      <alignment horizontal="center" vertical="center"/>
      <protection/>
    </xf>
    <xf numFmtId="49" fontId="5" fillId="0" borderId="6" xfId="25" applyNumberFormat="1" applyFont="1" applyFill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right" vertical="center"/>
    </xf>
    <xf numFmtId="58" fontId="5" fillId="0" borderId="1" xfId="25" applyNumberFormat="1" applyFont="1" applyFill="1" applyBorder="1" applyAlignment="1">
      <alignment horizontal="right" vertical="center" shrinkToFit="1"/>
      <protection/>
    </xf>
    <xf numFmtId="41" fontId="5" fillId="0" borderId="1" xfId="25" applyNumberFormat="1" applyFont="1" applyFill="1" applyBorder="1" applyAlignment="1">
      <alignment horizontal="right" vertical="center" shrinkToFit="1"/>
      <protection/>
    </xf>
    <xf numFmtId="49" fontId="5" fillId="0" borderId="15" xfId="25" applyNumberFormat="1" applyFont="1" applyFill="1" applyBorder="1" applyAlignment="1">
      <alignment horizontal="center" vertical="center"/>
      <protection/>
    </xf>
    <xf numFmtId="49" fontId="5" fillId="0" borderId="4" xfId="25" applyNumberFormat="1" applyFont="1" applyFill="1" applyBorder="1" applyAlignment="1">
      <alignment horizontal="center" vertical="center" wrapText="1"/>
      <protection/>
    </xf>
    <xf numFmtId="49" fontId="5" fillId="0" borderId="3" xfId="24" applyNumberFormat="1" applyFont="1" applyFill="1" applyBorder="1" applyAlignment="1">
      <alignment horizontal="center" vertical="center" wrapText="1"/>
      <protection/>
    </xf>
    <xf numFmtId="49" fontId="5" fillId="0" borderId="4" xfId="24" applyNumberFormat="1" applyFont="1" applyFill="1" applyBorder="1" applyAlignment="1">
      <alignment horizontal="center" vertical="center"/>
      <protection/>
    </xf>
    <xf numFmtId="0" fontId="0" fillId="0" borderId="4" xfId="25" applyBorder="1" applyAlignment="1">
      <alignment horizontal="center" vertical="center"/>
      <protection/>
    </xf>
    <xf numFmtId="49" fontId="5" fillId="0" borderId="8" xfId="25" applyNumberFormat="1" applyFont="1" applyBorder="1" applyAlignment="1">
      <alignment horizontal="center" vertical="center"/>
      <protection/>
    </xf>
    <xf numFmtId="49" fontId="5" fillId="0" borderId="4" xfId="24" applyNumberFormat="1" applyFont="1" applyFill="1" applyBorder="1" applyAlignment="1">
      <alignment horizontal="center" vertical="center" wrapText="1"/>
      <protection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8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14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20第４章（医療施設）" xfId="24"/>
    <cellStyle name="標準_22第４章（医療施設）" xfId="25"/>
    <cellStyle name="標準_Sec.2-2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9431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53"/>
  <sheetViews>
    <sheetView tabSelected="1" zoomScaleSheetLayoutView="100" workbookViewId="0" topLeftCell="A1">
      <pane xSplit="1" ySplit="4" topLeftCell="B5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A1" sqref="A1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74" t="s">
        <v>116</v>
      </c>
      <c r="B1" s="53"/>
      <c r="C1" s="53"/>
      <c r="D1" s="53"/>
      <c r="E1" s="53"/>
      <c r="F1" s="53"/>
      <c r="J1" s="288" t="s">
        <v>280</v>
      </c>
      <c r="K1" s="288"/>
      <c r="L1" s="288"/>
    </row>
    <row r="2" spans="1:12" s="58" customFormat="1" ht="13.5">
      <c r="A2" s="305" t="s">
        <v>89</v>
      </c>
      <c r="B2" s="287" t="s">
        <v>117</v>
      </c>
      <c r="C2" s="292"/>
      <c r="D2" s="292"/>
      <c r="E2" s="292"/>
      <c r="F2" s="292"/>
      <c r="G2" s="292"/>
      <c r="H2" s="286" t="s">
        <v>118</v>
      </c>
      <c r="I2" s="291"/>
      <c r="J2" s="291"/>
      <c r="K2" s="291"/>
      <c r="L2" s="287"/>
    </row>
    <row r="3" spans="1:13" s="58" customFormat="1" ht="13.5">
      <c r="A3" s="302"/>
      <c r="B3" s="284" t="s">
        <v>92</v>
      </c>
      <c r="C3" s="286" t="s">
        <v>119</v>
      </c>
      <c r="D3" s="287"/>
      <c r="E3" s="297" t="s">
        <v>93</v>
      </c>
      <c r="F3" s="75" t="s">
        <v>119</v>
      </c>
      <c r="G3" s="290" t="s">
        <v>120</v>
      </c>
      <c r="H3" s="293" t="s">
        <v>92</v>
      </c>
      <c r="I3" s="284" t="s">
        <v>119</v>
      </c>
      <c r="J3" s="285"/>
      <c r="K3" s="297" t="s">
        <v>93</v>
      </c>
      <c r="L3" s="290" t="s">
        <v>120</v>
      </c>
      <c r="M3" s="76"/>
    </row>
    <row r="4" spans="1:13" s="58" customFormat="1" ht="13.5">
      <c r="A4" s="303"/>
      <c r="B4" s="289"/>
      <c r="C4" s="75" t="s">
        <v>94</v>
      </c>
      <c r="D4" s="197" t="s">
        <v>96</v>
      </c>
      <c r="E4" s="283"/>
      <c r="F4" s="75" t="s">
        <v>121</v>
      </c>
      <c r="G4" s="290"/>
      <c r="H4" s="265"/>
      <c r="I4" s="197" t="s">
        <v>94</v>
      </c>
      <c r="J4" s="75" t="s">
        <v>96</v>
      </c>
      <c r="K4" s="283"/>
      <c r="L4" s="290"/>
      <c r="M4" s="76"/>
    </row>
    <row r="5" spans="1:12" ht="14.25">
      <c r="A5" s="17" t="s">
        <v>41</v>
      </c>
      <c r="B5" s="77">
        <v>8739</v>
      </c>
      <c r="C5" s="57">
        <v>1083</v>
      </c>
      <c r="D5" s="57">
        <v>7655</v>
      </c>
      <c r="E5" s="57">
        <v>99635</v>
      </c>
      <c r="F5" s="57">
        <v>11072</v>
      </c>
      <c r="G5" s="201">
        <v>68097</v>
      </c>
      <c r="H5" s="123">
        <v>6.9</v>
      </c>
      <c r="I5" s="123">
        <v>0.8</v>
      </c>
      <c r="J5" s="123">
        <v>6</v>
      </c>
      <c r="K5" s="123">
        <v>78.1</v>
      </c>
      <c r="L5" s="200">
        <v>53.4</v>
      </c>
    </row>
    <row r="6" spans="1:12" s="58" customFormat="1" ht="24.75" customHeight="1">
      <c r="A6" s="56" t="s">
        <v>42</v>
      </c>
      <c r="B6" s="77">
        <v>588</v>
      </c>
      <c r="C6" s="57">
        <v>70</v>
      </c>
      <c r="D6" s="57">
        <v>518</v>
      </c>
      <c r="E6" s="57">
        <v>3378</v>
      </c>
      <c r="F6" s="57">
        <v>552</v>
      </c>
      <c r="G6" s="202">
        <v>3032</v>
      </c>
      <c r="H6" s="123">
        <v>10.7</v>
      </c>
      <c r="I6" s="123">
        <v>1.3</v>
      </c>
      <c r="J6" s="123">
        <v>9.4</v>
      </c>
      <c r="K6" s="123">
        <v>61.3</v>
      </c>
      <c r="L6" s="124">
        <v>55.1</v>
      </c>
    </row>
    <row r="7" spans="1:12" s="58" customFormat="1" ht="13.5">
      <c r="A7" s="56" t="s">
        <v>43</v>
      </c>
      <c r="B7" s="77">
        <v>104</v>
      </c>
      <c r="C7" s="57">
        <v>16</v>
      </c>
      <c r="D7" s="57">
        <v>88</v>
      </c>
      <c r="E7" s="57">
        <v>936</v>
      </c>
      <c r="F7" s="57">
        <v>250</v>
      </c>
      <c r="G7" s="202">
        <v>570</v>
      </c>
      <c r="H7" s="123">
        <v>7.5</v>
      </c>
      <c r="I7" s="123">
        <v>1.2</v>
      </c>
      <c r="J7" s="123">
        <v>6.4</v>
      </c>
      <c r="K7" s="123">
        <v>67.9</v>
      </c>
      <c r="L7" s="124">
        <v>41.3</v>
      </c>
    </row>
    <row r="8" spans="1:12" ht="13.5">
      <c r="A8" s="18" t="s">
        <v>44</v>
      </c>
      <c r="B8" s="77">
        <v>96</v>
      </c>
      <c r="C8" s="57">
        <v>15</v>
      </c>
      <c r="D8" s="57">
        <v>81</v>
      </c>
      <c r="E8" s="57">
        <v>927</v>
      </c>
      <c r="F8" s="57">
        <v>163</v>
      </c>
      <c r="G8" s="202">
        <v>609</v>
      </c>
      <c r="H8" s="123">
        <v>7.2</v>
      </c>
      <c r="I8" s="123">
        <v>1.1</v>
      </c>
      <c r="J8" s="123">
        <v>6</v>
      </c>
      <c r="K8" s="123">
        <v>69.2</v>
      </c>
      <c r="L8" s="124">
        <v>45.4</v>
      </c>
    </row>
    <row r="9" spans="1:12" ht="13.5">
      <c r="A9" s="18" t="s">
        <v>45</v>
      </c>
      <c r="B9" s="77">
        <v>147</v>
      </c>
      <c r="C9" s="57">
        <v>28</v>
      </c>
      <c r="D9" s="57">
        <v>119</v>
      </c>
      <c r="E9" s="57">
        <v>1578</v>
      </c>
      <c r="F9" s="57">
        <v>203</v>
      </c>
      <c r="G9" s="202">
        <v>1046</v>
      </c>
      <c r="H9" s="123">
        <v>6.3</v>
      </c>
      <c r="I9" s="123">
        <v>1.2</v>
      </c>
      <c r="J9" s="123">
        <v>5.1</v>
      </c>
      <c r="K9" s="123">
        <v>67.6</v>
      </c>
      <c r="L9" s="124">
        <v>44.8</v>
      </c>
    </row>
    <row r="10" spans="1:12" ht="13.5">
      <c r="A10" s="18" t="s">
        <v>46</v>
      </c>
      <c r="B10" s="77">
        <v>78</v>
      </c>
      <c r="C10" s="57">
        <v>16</v>
      </c>
      <c r="D10" s="57">
        <v>62</v>
      </c>
      <c r="E10" s="57">
        <v>824</v>
      </c>
      <c r="F10" s="57">
        <v>102</v>
      </c>
      <c r="G10" s="202">
        <v>461</v>
      </c>
      <c r="H10" s="123">
        <v>7.1</v>
      </c>
      <c r="I10" s="123">
        <v>1.5</v>
      </c>
      <c r="J10" s="123">
        <v>5.7</v>
      </c>
      <c r="K10" s="123">
        <v>75.2</v>
      </c>
      <c r="L10" s="124">
        <v>42.1</v>
      </c>
    </row>
    <row r="11" spans="1:12" s="58" customFormat="1" ht="24.75" customHeight="1">
      <c r="A11" s="56" t="s">
        <v>47</v>
      </c>
      <c r="B11" s="77">
        <v>70</v>
      </c>
      <c r="C11" s="57">
        <v>13</v>
      </c>
      <c r="D11" s="57">
        <v>57</v>
      </c>
      <c r="E11" s="57">
        <v>927</v>
      </c>
      <c r="F11" s="57">
        <v>92</v>
      </c>
      <c r="G11" s="202">
        <v>476</v>
      </c>
      <c r="H11" s="123">
        <v>5.9</v>
      </c>
      <c r="I11" s="123">
        <v>1.1</v>
      </c>
      <c r="J11" s="123">
        <v>4.8</v>
      </c>
      <c r="K11" s="123">
        <v>78.6</v>
      </c>
      <c r="L11" s="124">
        <v>40.4</v>
      </c>
    </row>
    <row r="12" spans="1:12" s="58" customFormat="1" ht="13.5">
      <c r="A12" s="56" t="s">
        <v>48</v>
      </c>
      <c r="B12" s="77">
        <v>142</v>
      </c>
      <c r="C12" s="57">
        <v>24</v>
      </c>
      <c r="D12" s="57">
        <v>118</v>
      </c>
      <c r="E12" s="57">
        <v>1476</v>
      </c>
      <c r="F12" s="57">
        <v>186</v>
      </c>
      <c r="G12" s="202">
        <v>911</v>
      </c>
      <c r="H12" s="123">
        <v>7</v>
      </c>
      <c r="I12" s="123">
        <v>1.2</v>
      </c>
      <c r="J12" s="123">
        <v>5.8</v>
      </c>
      <c r="K12" s="123">
        <v>72.4</v>
      </c>
      <c r="L12" s="124">
        <v>44.7</v>
      </c>
    </row>
    <row r="13" spans="1:12" ht="13.5">
      <c r="A13" s="18" t="s">
        <v>49</v>
      </c>
      <c r="B13" s="77">
        <v>189</v>
      </c>
      <c r="C13" s="57">
        <v>21</v>
      </c>
      <c r="D13" s="57">
        <v>168</v>
      </c>
      <c r="E13" s="57">
        <v>1694</v>
      </c>
      <c r="F13" s="57">
        <v>205</v>
      </c>
      <c r="G13" s="202">
        <v>1393</v>
      </c>
      <c r="H13" s="123">
        <v>6.4</v>
      </c>
      <c r="I13" s="123">
        <v>0.7</v>
      </c>
      <c r="J13" s="123">
        <v>5.7</v>
      </c>
      <c r="K13" s="123">
        <v>57.2</v>
      </c>
      <c r="L13" s="124">
        <v>47.1</v>
      </c>
    </row>
    <row r="14" spans="1:12" ht="13.5">
      <c r="A14" s="18" t="s">
        <v>50</v>
      </c>
      <c r="B14" s="77">
        <v>111</v>
      </c>
      <c r="C14" s="57">
        <v>18</v>
      </c>
      <c r="D14" s="57">
        <v>93</v>
      </c>
      <c r="E14" s="57">
        <v>1419</v>
      </c>
      <c r="F14" s="57">
        <v>193</v>
      </c>
      <c r="G14" s="202">
        <v>984</v>
      </c>
      <c r="H14" s="123">
        <v>5.5</v>
      </c>
      <c r="I14" s="123">
        <v>0.9</v>
      </c>
      <c r="J14" s="123">
        <v>4.6</v>
      </c>
      <c r="K14" s="123">
        <v>70.7</v>
      </c>
      <c r="L14" s="124">
        <v>49.1</v>
      </c>
    </row>
    <row r="15" spans="1:12" ht="13.5">
      <c r="A15" s="18" t="s">
        <v>51</v>
      </c>
      <c r="B15" s="77">
        <v>138</v>
      </c>
      <c r="C15" s="57">
        <v>13</v>
      </c>
      <c r="D15" s="57">
        <v>125</v>
      </c>
      <c r="E15" s="57">
        <v>1576</v>
      </c>
      <c r="F15" s="57">
        <v>179</v>
      </c>
      <c r="G15" s="202">
        <v>961</v>
      </c>
      <c r="H15" s="123">
        <v>6.9</v>
      </c>
      <c r="I15" s="123">
        <v>0.6</v>
      </c>
      <c r="J15" s="123">
        <v>6.2</v>
      </c>
      <c r="K15" s="123">
        <v>78.5</v>
      </c>
      <c r="L15" s="124">
        <v>47.9</v>
      </c>
    </row>
    <row r="16" spans="1:12" s="58" customFormat="1" ht="24.75" customHeight="1">
      <c r="A16" s="56" t="s">
        <v>52</v>
      </c>
      <c r="B16" s="77">
        <v>353</v>
      </c>
      <c r="C16" s="57">
        <v>51</v>
      </c>
      <c r="D16" s="57">
        <v>302</v>
      </c>
      <c r="E16" s="57">
        <v>4004</v>
      </c>
      <c r="F16" s="57">
        <v>351</v>
      </c>
      <c r="G16" s="202">
        <v>3383</v>
      </c>
      <c r="H16" s="123">
        <v>5</v>
      </c>
      <c r="I16" s="123">
        <v>0.7</v>
      </c>
      <c r="J16" s="123">
        <v>4.2</v>
      </c>
      <c r="K16" s="123">
        <v>56.2</v>
      </c>
      <c r="L16" s="124">
        <v>47.4</v>
      </c>
    </row>
    <row r="17" spans="1:12" s="58" customFormat="1" ht="13.5">
      <c r="A17" s="56" t="s">
        <v>53</v>
      </c>
      <c r="B17" s="77">
        <v>284</v>
      </c>
      <c r="C17" s="57">
        <v>35</v>
      </c>
      <c r="D17" s="57">
        <v>249</v>
      </c>
      <c r="E17" s="57">
        <v>3652</v>
      </c>
      <c r="F17" s="57">
        <v>283</v>
      </c>
      <c r="G17" s="202">
        <v>3146</v>
      </c>
      <c r="H17" s="123">
        <v>4.6</v>
      </c>
      <c r="I17" s="123">
        <v>0.6</v>
      </c>
      <c r="J17" s="123">
        <v>4.1</v>
      </c>
      <c r="K17" s="123">
        <v>59.5</v>
      </c>
      <c r="L17" s="124">
        <v>51.2</v>
      </c>
    </row>
    <row r="18" spans="1:12" ht="13.5">
      <c r="A18" s="18" t="s">
        <v>54</v>
      </c>
      <c r="B18" s="77">
        <v>649</v>
      </c>
      <c r="C18" s="57">
        <v>55</v>
      </c>
      <c r="D18" s="57">
        <v>594</v>
      </c>
      <c r="E18" s="57">
        <v>12629</v>
      </c>
      <c r="F18" s="57">
        <v>643</v>
      </c>
      <c r="G18" s="202">
        <v>10540</v>
      </c>
      <c r="H18" s="123">
        <v>5</v>
      </c>
      <c r="I18" s="123">
        <v>0.4</v>
      </c>
      <c r="J18" s="123">
        <v>4.6</v>
      </c>
      <c r="K18" s="123">
        <v>98.1</v>
      </c>
      <c r="L18" s="124">
        <v>81.9</v>
      </c>
    </row>
    <row r="19" spans="1:12" ht="13.5">
      <c r="A19" s="18" t="s">
        <v>55</v>
      </c>
      <c r="B19" s="77">
        <v>347</v>
      </c>
      <c r="C19" s="57">
        <v>47</v>
      </c>
      <c r="D19" s="57">
        <v>300</v>
      </c>
      <c r="E19" s="57">
        <v>6372</v>
      </c>
      <c r="F19" s="57">
        <v>352</v>
      </c>
      <c r="G19" s="202">
        <v>4842</v>
      </c>
      <c r="H19" s="123">
        <v>3.9</v>
      </c>
      <c r="I19" s="123">
        <v>0.5</v>
      </c>
      <c r="J19" s="123">
        <v>3.4</v>
      </c>
      <c r="K19" s="123">
        <v>71.3</v>
      </c>
      <c r="L19" s="124">
        <v>54.1</v>
      </c>
    </row>
    <row r="20" spans="1:12" ht="13.5">
      <c r="A20" s="18" t="s">
        <v>56</v>
      </c>
      <c r="B20" s="77">
        <v>132</v>
      </c>
      <c r="C20" s="57">
        <v>21</v>
      </c>
      <c r="D20" s="57">
        <v>111</v>
      </c>
      <c r="E20" s="57">
        <v>1667</v>
      </c>
      <c r="F20" s="57">
        <v>101</v>
      </c>
      <c r="G20" s="202">
        <v>1192</v>
      </c>
      <c r="H20" s="123">
        <v>5.6</v>
      </c>
      <c r="I20" s="123">
        <v>0.9</v>
      </c>
      <c r="J20" s="123">
        <v>4.7</v>
      </c>
      <c r="K20" s="123">
        <v>70.1</v>
      </c>
      <c r="L20" s="124">
        <v>50.1</v>
      </c>
    </row>
    <row r="21" spans="1:12" s="58" customFormat="1" ht="24.75" customHeight="1">
      <c r="A21" s="56" t="s">
        <v>57</v>
      </c>
      <c r="B21" s="77">
        <v>111</v>
      </c>
      <c r="C21" s="57">
        <v>19</v>
      </c>
      <c r="D21" s="57">
        <v>92</v>
      </c>
      <c r="E21" s="57">
        <v>779</v>
      </c>
      <c r="F21" s="57">
        <v>92</v>
      </c>
      <c r="G21" s="202">
        <v>454</v>
      </c>
      <c r="H21" s="123">
        <v>10.1</v>
      </c>
      <c r="I21" s="123">
        <v>1.7</v>
      </c>
      <c r="J21" s="123">
        <v>8.4</v>
      </c>
      <c r="K21" s="123">
        <v>71.1</v>
      </c>
      <c r="L21" s="124">
        <v>41.5</v>
      </c>
    </row>
    <row r="22" spans="1:12" s="58" customFormat="1" ht="13.5">
      <c r="A22" s="56" t="s">
        <v>58</v>
      </c>
      <c r="B22" s="77">
        <v>101</v>
      </c>
      <c r="C22" s="57">
        <v>13</v>
      </c>
      <c r="D22" s="57">
        <v>88</v>
      </c>
      <c r="E22" s="57">
        <v>862</v>
      </c>
      <c r="F22" s="57">
        <v>110</v>
      </c>
      <c r="G22" s="202">
        <v>494</v>
      </c>
      <c r="H22" s="123">
        <v>8.7</v>
      </c>
      <c r="I22" s="123">
        <v>1.1</v>
      </c>
      <c r="J22" s="123">
        <v>7.6</v>
      </c>
      <c r="K22" s="123">
        <v>74</v>
      </c>
      <c r="L22" s="124">
        <v>42.4</v>
      </c>
    </row>
    <row r="23" spans="1:12" ht="13.5">
      <c r="A23" s="18" t="s">
        <v>59</v>
      </c>
      <c r="B23" s="77">
        <v>76</v>
      </c>
      <c r="C23" s="57">
        <v>10</v>
      </c>
      <c r="D23" s="57">
        <v>66</v>
      </c>
      <c r="E23" s="57">
        <v>594</v>
      </c>
      <c r="F23" s="57">
        <v>117</v>
      </c>
      <c r="G23" s="202">
        <v>282</v>
      </c>
      <c r="H23" s="123">
        <v>9.4</v>
      </c>
      <c r="I23" s="123">
        <v>1.2</v>
      </c>
      <c r="J23" s="123">
        <v>8.2</v>
      </c>
      <c r="K23" s="123">
        <v>73.5</v>
      </c>
      <c r="L23" s="124">
        <v>34.9</v>
      </c>
    </row>
    <row r="24" spans="1:12" ht="13.5">
      <c r="A24" s="18" t="s">
        <v>60</v>
      </c>
      <c r="B24" s="77">
        <v>60</v>
      </c>
      <c r="C24" s="57">
        <v>8</v>
      </c>
      <c r="D24" s="57">
        <v>52</v>
      </c>
      <c r="E24" s="57">
        <v>671</v>
      </c>
      <c r="F24" s="57">
        <v>66</v>
      </c>
      <c r="G24" s="202">
        <v>414</v>
      </c>
      <c r="H24" s="123">
        <v>6.9</v>
      </c>
      <c r="I24" s="123">
        <v>0.9</v>
      </c>
      <c r="J24" s="123">
        <v>6</v>
      </c>
      <c r="K24" s="123">
        <v>77.4</v>
      </c>
      <c r="L24" s="124">
        <v>47.8</v>
      </c>
    </row>
    <row r="25" spans="1:12" ht="13.5">
      <c r="A25" s="18" t="s">
        <v>61</v>
      </c>
      <c r="B25" s="77">
        <v>134</v>
      </c>
      <c r="C25" s="57">
        <v>16</v>
      </c>
      <c r="D25" s="57">
        <v>118</v>
      </c>
      <c r="E25" s="57">
        <v>1571</v>
      </c>
      <c r="F25" s="57">
        <v>137</v>
      </c>
      <c r="G25" s="202">
        <v>1011</v>
      </c>
      <c r="H25" s="123">
        <v>6.2</v>
      </c>
      <c r="I25" s="123">
        <v>0.7</v>
      </c>
      <c r="J25" s="123">
        <v>5.5</v>
      </c>
      <c r="K25" s="123">
        <v>72.8</v>
      </c>
      <c r="L25" s="124">
        <v>46.8</v>
      </c>
    </row>
    <row r="26" spans="1:12" s="58" customFormat="1" ht="24.75" customHeight="1">
      <c r="A26" s="56" t="s">
        <v>62</v>
      </c>
      <c r="B26" s="77">
        <v>104</v>
      </c>
      <c r="C26" s="57">
        <v>13</v>
      </c>
      <c r="D26" s="57">
        <v>91</v>
      </c>
      <c r="E26" s="57">
        <v>1543</v>
      </c>
      <c r="F26" s="57">
        <v>191</v>
      </c>
      <c r="G26" s="202">
        <v>935</v>
      </c>
      <c r="H26" s="123">
        <v>5</v>
      </c>
      <c r="I26" s="123">
        <v>0.6</v>
      </c>
      <c r="J26" s="123">
        <v>4.3</v>
      </c>
      <c r="K26" s="123">
        <v>73.8</v>
      </c>
      <c r="L26" s="124">
        <v>44.7</v>
      </c>
    </row>
    <row r="27" spans="1:12" s="58" customFormat="1" ht="13.5">
      <c r="A27" s="56" t="s">
        <v>63</v>
      </c>
      <c r="B27" s="77">
        <v>185</v>
      </c>
      <c r="C27" s="57">
        <v>32</v>
      </c>
      <c r="D27" s="57">
        <v>153</v>
      </c>
      <c r="E27" s="57">
        <v>2698</v>
      </c>
      <c r="F27" s="57">
        <v>295</v>
      </c>
      <c r="G27" s="202">
        <v>1761</v>
      </c>
      <c r="H27" s="123">
        <v>4.9</v>
      </c>
      <c r="I27" s="123">
        <v>0.8</v>
      </c>
      <c r="J27" s="123">
        <v>4</v>
      </c>
      <c r="K27" s="123">
        <v>71.1</v>
      </c>
      <c r="L27" s="124">
        <v>46.4</v>
      </c>
    </row>
    <row r="28" spans="1:12" ht="13.5">
      <c r="A28" s="18" t="s">
        <v>64</v>
      </c>
      <c r="B28" s="77">
        <v>332</v>
      </c>
      <c r="C28" s="57">
        <v>39</v>
      </c>
      <c r="D28" s="57">
        <v>293</v>
      </c>
      <c r="E28" s="57">
        <v>5030</v>
      </c>
      <c r="F28" s="57">
        <v>501</v>
      </c>
      <c r="G28" s="202">
        <v>3635</v>
      </c>
      <c r="H28" s="123">
        <v>4.5</v>
      </c>
      <c r="I28" s="123">
        <v>0.5</v>
      </c>
      <c r="J28" s="123">
        <v>3.9</v>
      </c>
      <c r="K28" s="123">
        <v>67.8</v>
      </c>
      <c r="L28" s="124">
        <v>49</v>
      </c>
    </row>
    <row r="29" spans="1:12" ht="13.5">
      <c r="A29" s="18" t="s">
        <v>65</v>
      </c>
      <c r="B29" s="77">
        <v>106</v>
      </c>
      <c r="C29" s="57">
        <v>13</v>
      </c>
      <c r="D29" s="57">
        <v>93</v>
      </c>
      <c r="E29" s="57">
        <v>1498</v>
      </c>
      <c r="F29" s="57">
        <v>172</v>
      </c>
      <c r="G29" s="202">
        <v>863</v>
      </c>
      <c r="H29" s="123">
        <v>5.7</v>
      </c>
      <c r="I29" s="123">
        <v>0.7</v>
      </c>
      <c r="J29" s="123">
        <v>5</v>
      </c>
      <c r="K29" s="123">
        <v>80.1</v>
      </c>
      <c r="L29" s="124">
        <v>46.1</v>
      </c>
    </row>
    <row r="30" spans="1:12" ht="13.5">
      <c r="A30" s="18" t="s">
        <v>66</v>
      </c>
      <c r="B30" s="77">
        <v>60</v>
      </c>
      <c r="C30" s="57">
        <v>7</v>
      </c>
      <c r="D30" s="57">
        <v>53</v>
      </c>
      <c r="E30" s="57">
        <v>975</v>
      </c>
      <c r="F30" s="57">
        <v>52</v>
      </c>
      <c r="G30" s="202">
        <v>548</v>
      </c>
      <c r="H30" s="123">
        <v>4.3</v>
      </c>
      <c r="I30" s="123">
        <v>0.5</v>
      </c>
      <c r="J30" s="123">
        <v>3.8</v>
      </c>
      <c r="K30" s="123">
        <v>69.4</v>
      </c>
      <c r="L30" s="124">
        <v>39</v>
      </c>
    </row>
    <row r="31" spans="1:12" s="58" customFormat="1" ht="24.75" customHeight="1">
      <c r="A31" s="56" t="s">
        <v>67</v>
      </c>
      <c r="B31" s="77">
        <v>176</v>
      </c>
      <c r="C31" s="57">
        <v>12</v>
      </c>
      <c r="D31" s="57">
        <v>164</v>
      </c>
      <c r="E31" s="57">
        <v>2536</v>
      </c>
      <c r="F31" s="57">
        <v>170</v>
      </c>
      <c r="G31" s="202">
        <v>1316</v>
      </c>
      <c r="H31" s="123">
        <v>6.7</v>
      </c>
      <c r="I31" s="123">
        <v>0.5</v>
      </c>
      <c r="J31" s="123">
        <v>6.3</v>
      </c>
      <c r="K31" s="123">
        <v>96.7</v>
      </c>
      <c r="L31" s="124">
        <v>50.2</v>
      </c>
    </row>
    <row r="32" spans="1:12" s="58" customFormat="1" ht="13.5">
      <c r="A32" s="56" t="s">
        <v>68</v>
      </c>
      <c r="B32" s="77">
        <v>539</v>
      </c>
      <c r="C32" s="57">
        <v>39</v>
      </c>
      <c r="D32" s="57">
        <v>500</v>
      </c>
      <c r="E32" s="57">
        <v>8231</v>
      </c>
      <c r="F32" s="57">
        <v>374</v>
      </c>
      <c r="G32" s="202">
        <v>5429</v>
      </c>
      <c r="H32" s="123">
        <v>6.1</v>
      </c>
      <c r="I32" s="123">
        <v>0.4</v>
      </c>
      <c r="J32" s="123">
        <v>5.7</v>
      </c>
      <c r="K32" s="123">
        <v>93.5</v>
      </c>
      <c r="L32" s="124">
        <v>61.7</v>
      </c>
    </row>
    <row r="33" spans="1:12" ht="13.5">
      <c r="A33" s="18" t="s">
        <v>69</v>
      </c>
      <c r="B33" s="77">
        <v>351</v>
      </c>
      <c r="C33" s="57">
        <v>32</v>
      </c>
      <c r="D33" s="57">
        <v>319</v>
      </c>
      <c r="E33" s="57">
        <v>4936</v>
      </c>
      <c r="F33" s="57">
        <v>333</v>
      </c>
      <c r="G33" s="202">
        <v>2947</v>
      </c>
      <c r="H33" s="123">
        <v>6.3</v>
      </c>
      <c r="I33" s="123">
        <v>0.6</v>
      </c>
      <c r="J33" s="123">
        <v>5.7</v>
      </c>
      <c r="K33" s="123">
        <v>88.4</v>
      </c>
      <c r="L33" s="124">
        <v>52.8</v>
      </c>
    </row>
    <row r="34" spans="1:12" ht="13.5">
      <c r="A34" s="18" t="s">
        <v>70</v>
      </c>
      <c r="B34" s="77">
        <v>75</v>
      </c>
      <c r="C34" s="57">
        <v>4</v>
      </c>
      <c r="D34" s="57">
        <v>71</v>
      </c>
      <c r="E34" s="57">
        <v>1160</v>
      </c>
      <c r="F34" s="57">
        <v>73</v>
      </c>
      <c r="G34" s="202">
        <v>702</v>
      </c>
      <c r="H34" s="123">
        <v>5.4</v>
      </c>
      <c r="I34" s="123">
        <v>0.3</v>
      </c>
      <c r="J34" s="123">
        <v>5.1</v>
      </c>
      <c r="K34" s="123">
        <v>82.9</v>
      </c>
      <c r="L34" s="124">
        <v>50.2</v>
      </c>
    </row>
    <row r="35" spans="1:12" ht="13.5">
      <c r="A35" s="18" t="s">
        <v>71</v>
      </c>
      <c r="B35" s="77">
        <v>92</v>
      </c>
      <c r="C35" s="57">
        <v>9</v>
      </c>
      <c r="D35" s="57">
        <v>82</v>
      </c>
      <c r="E35" s="57">
        <v>1068</v>
      </c>
      <c r="F35" s="57">
        <v>135</v>
      </c>
      <c r="G35" s="202">
        <v>556</v>
      </c>
      <c r="H35" s="123">
        <v>9.2</v>
      </c>
      <c r="I35" s="123">
        <v>0.9</v>
      </c>
      <c r="J35" s="123">
        <v>8.2</v>
      </c>
      <c r="K35" s="123">
        <v>106.4</v>
      </c>
      <c r="L35" s="124">
        <v>55.4</v>
      </c>
    </row>
    <row r="36" spans="1:12" s="58" customFormat="1" ht="24.75" customHeight="1">
      <c r="A36" s="56" t="s">
        <v>72</v>
      </c>
      <c r="B36" s="77">
        <v>46</v>
      </c>
      <c r="C36" s="57">
        <v>5</v>
      </c>
      <c r="D36" s="57">
        <v>41</v>
      </c>
      <c r="E36" s="57">
        <v>533</v>
      </c>
      <c r="F36" s="57">
        <v>64</v>
      </c>
      <c r="G36" s="202">
        <v>267</v>
      </c>
      <c r="H36" s="123">
        <v>7.8</v>
      </c>
      <c r="I36" s="123">
        <v>0.8</v>
      </c>
      <c r="J36" s="123">
        <v>6.9</v>
      </c>
      <c r="K36" s="123">
        <v>90.2</v>
      </c>
      <c r="L36" s="124">
        <v>45.2</v>
      </c>
    </row>
    <row r="37" spans="1:12" s="58" customFormat="1" ht="13.5">
      <c r="A37" s="56" t="s">
        <v>73</v>
      </c>
      <c r="B37" s="77">
        <v>56</v>
      </c>
      <c r="C37" s="57">
        <v>7</v>
      </c>
      <c r="D37" s="57">
        <v>49</v>
      </c>
      <c r="E37" s="57">
        <v>751</v>
      </c>
      <c r="F37" s="57">
        <v>68</v>
      </c>
      <c r="G37" s="202">
        <v>285</v>
      </c>
      <c r="H37" s="123">
        <v>7.8</v>
      </c>
      <c r="I37" s="123">
        <v>1</v>
      </c>
      <c r="J37" s="123">
        <v>6.8</v>
      </c>
      <c r="K37" s="123">
        <v>104.6</v>
      </c>
      <c r="L37" s="124">
        <v>39.7</v>
      </c>
    </row>
    <row r="38" spans="1:12" ht="13.5">
      <c r="A38" s="18" t="s">
        <v>74</v>
      </c>
      <c r="B38" s="77">
        <v>176</v>
      </c>
      <c r="C38" s="57">
        <v>17</v>
      </c>
      <c r="D38" s="57">
        <v>159</v>
      </c>
      <c r="E38" s="57">
        <v>1623</v>
      </c>
      <c r="F38" s="57">
        <v>206</v>
      </c>
      <c r="G38" s="202">
        <v>1005</v>
      </c>
      <c r="H38" s="123">
        <v>9.1</v>
      </c>
      <c r="I38" s="123">
        <v>0.9</v>
      </c>
      <c r="J38" s="123">
        <v>8.2</v>
      </c>
      <c r="K38" s="123">
        <v>83.6</v>
      </c>
      <c r="L38" s="124">
        <v>51.8</v>
      </c>
    </row>
    <row r="39" spans="1:12" ht="13.5">
      <c r="A39" s="18" t="s">
        <v>75</v>
      </c>
      <c r="B39" s="77">
        <v>254</v>
      </c>
      <c r="C39" s="57">
        <v>31</v>
      </c>
      <c r="D39" s="57">
        <v>223</v>
      </c>
      <c r="E39" s="57">
        <v>2642</v>
      </c>
      <c r="F39" s="57">
        <v>314</v>
      </c>
      <c r="G39" s="202">
        <v>1547</v>
      </c>
      <c r="H39" s="123">
        <v>8.9</v>
      </c>
      <c r="I39" s="123">
        <v>1.1</v>
      </c>
      <c r="J39" s="123">
        <v>7.8</v>
      </c>
      <c r="K39" s="123">
        <v>92.3</v>
      </c>
      <c r="L39" s="124">
        <v>54</v>
      </c>
    </row>
    <row r="40" spans="1:12" ht="13.5">
      <c r="A40" s="18" t="s">
        <v>76</v>
      </c>
      <c r="B40" s="77">
        <v>148</v>
      </c>
      <c r="C40" s="57">
        <v>29</v>
      </c>
      <c r="D40" s="57">
        <v>119</v>
      </c>
      <c r="E40" s="57">
        <v>1279</v>
      </c>
      <c r="F40" s="57">
        <v>183</v>
      </c>
      <c r="G40" s="202">
        <v>687</v>
      </c>
      <c r="H40" s="123">
        <v>10.2</v>
      </c>
      <c r="I40" s="123">
        <v>2</v>
      </c>
      <c r="J40" s="123">
        <v>8.2</v>
      </c>
      <c r="K40" s="123">
        <v>87.9</v>
      </c>
      <c r="L40" s="124">
        <v>47.2</v>
      </c>
    </row>
    <row r="41" spans="1:12" s="58" customFormat="1" ht="24.75" customHeight="1">
      <c r="A41" s="56" t="s">
        <v>77</v>
      </c>
      <c r="B41" s="77">
        <v>119</v>
      </c>
      <c r="C41" s="57">
        <v>15</v>
      </c>
      <c r="D41" s="57">
        <v>104</v>
      </c>
      <c r="E41" s="57">
        <v>783</v>
      </c>
      <c r="F41" s="57">
        <v>165</v>
      </c>
      <c r="G41" s="202">
        <v>434</v>
      </c>
      <c r="H41" s="123">
        <v>15.1</v>
      </c>
      <c r="I41" s="123">
        <v>1.9</v>
      </c>
      <c r="J41" s="123">
        <v>13.2</v>
      </c>
      <c r="K41" s="123">
        <v>99.2</v>
      </c>
      <c r="L41" s="124">
        <v>55</v>
      </c>
    </row>
    <row r="42" spans="1:12" s="58" customFormat="1" ht="13.5">
      <c r="A42" s="56" t="s">
        <v>78</v>
      </c>
      <c r="B42" s="77">
        <v>95</v>
      </c>
      <c r="C42" s="57">
        <v>10</v>
      </c>
      <c r="D42" s="57">
        <v>85</v>
      </c>
      <c r="E42" s="57">
        <v>823</v>
      </c>
      <c r="F42" s="57">
        <v>154</v>
      </c>
      <c r="G42" s="202">
        <v>462</v>
      </c>
      <c r="H42" s="123">
        <v>9.5</v>
      </c>
      <c r="I42" s="123">
        <v>1</v>
      </c>
      <c r="J42" s="123">
        <v>8.5</v>
      </c>
      <c r="K42" s="123">
        <v>82.4</v>
      </c>
      <c r="L42" s="124">
        <v>46.2</v>
      </c>
    </row>
    <row r="43" spans="1:12" ht="13.5">
      <c r="A43" s="18" t="s">
        <v>79</v>
      </c>
      <c r="B43" s="77">
        <v>144</v>
      </c>
      <c r="C43" s="57">
        <v>15</v>
      </c>
      <c r="D43" s="57">
        <v>129</v>
      </c>
      <c r="E43" s="57">
        <v>1238</v>
      </c>
      <c r="F43" s="57">
        <v>271</v>
      </c>
      <c r="G43" s="202">
        <v>695</v>
      </c>
      <c r="H43" s="123">
        <v>10</v>
      </c>
      <c r="I43" s="123">
        <v>1</v>
      </c>
      <c r="J43" s="123">
        <v>9</v>
      </c>
      <c r="K43" s="123">
        <v>86.2</v>
      </c>
      <c r="L43" s="124">
        <v>48.4</v>
      </c>
    </row>
    <row r="44" spans="1:12" ht="13.5">
      <c r="A44" s="18" t="s">
        <v>80</v>
      </c>
      <c r="B44" s="77">
        <v>138</v>
      </c>
      <c r="C44" s="57">
        <v>13</v>
      </c>
      <c r="D44" s="57">
        <v>125</v>
      </c>
      <c r="E44" s="57">
        <v>578</v>
      </c>
      <c r="F44" s="57">
        <v>103</v>
      </c>
      <c r="G44" s="202">
        <v>358</v>
      </c>
      <c r="H44" s="123">
        <v>18</v>
      </c>
      <c r="I44" s="123">
        <v>1.7</v>
      </c>
      <c r="J44" s="123">
        <v>16.3</v>
      </c>
      <c r="K44" s="123">
        <v>75.5</v>
      </c>
      <c r="L44" s="124">
        <v>46.7</v>
      </c>
    </row>
    <row r="45" spans="1:12" ht="13.5">
      <c r="A45" s="18" t="s">
        <v>81</v>
      </c>
      <c r="B45" s="77">
        <v>468</v>
      </c>
      <c r="C45" s="57">
        <v>61</v>
      </c>
      <c r="D45" s="57">
        <v>407</v>
      </c>
      <c r="E45" s="57">
        <v>4476</v>
      </c>
      <c r="F45" s="57">
        <v>771</v>
      </c>
      <c r="G45" s="202">
        <v>2994</v>
      </c>
      <c r="H45" s="123">
        <v>9.3</v>
      </c>
      <c r="I45" s="123">
        <v>1.2</v>
      </c>
      <c r="J45" s="123">
        <v>8.1</v>
      </c>
      <c r="K45" s="123">
        <v>88.6</v>
      </c>
      <c r="L45" s="124">
        <v>59.3</v>
      </c>
    </row>
    <row r="46" spans="1:12" s="58" customFormat="1" ht="24.75" customHeight="1">
      <c r="A46" s="56" t="s">
        <v>82</v>
      </c>
      <c r="B46" s="77">
        <v>110</v>
      </c>
      <c r="C46" s="57">
        <v>14</v>
      </c>
      <c r="D46" s="57">
        <v>96</v>
      </c>
      <c r="E46" s="57">
        <v>695</v>
      </c>
      <c r="F46" s="57">
        <v>204</v>
      </c>
      <c r="G46" s="202">
        <v>425</v>
      </c>
      <c r="H46" s="123">
        <v>12.9</v>
      </c>
      <c r="I46" s="123">
        <v>1.6</v>
      </c>
      <c r="J46" s="123">
        <v>11.3</v>
      </c>
      <c r="K46" s="123">
        <v>81.6</v>
      </c>
      <c r="L46" s="124">
        <v>49.9</v>
      </c>
    </row>
    <row r="47" spans="1:12" s="58" customFormat="1" ht="13.5">
      <c r="A47" s="56" t="s">
        <v>83</v>
      </c>
      <c r="B47" s="77">
        <v>164</v>
      </c>
      <c r="C47" s="57">
        <v>28</v>
      </c>
      <c r="D47" s="57">
        <v>136</v>
      </c>
      <c r="E47" s="57">
        <v>1431</v>
      </c>
      <c r="F47" s="57">
        <v>373</v>
      </c>
      <c r="G47" s="202">
        <v>737</v>
      </c>
      <c r="H47" s="123">
        <v>11.5</v>
      </c>
      <c r="I47" s="123">
        <v>2</v>
      </c>
      <c r="J47" s="123">
        <v>9.5</v>
      </c>
      <c r="K47" s="123">
        <v>100.1</v>
      </c>
      <c r="L47" s="124">
        <v>51.5</v>
      </c>
    </row>
    <row r="48" spans="1:12" ht="13.5">
      <c r="A48" s="18" t="s">
        <v>84</v>
      </c>
      <c r="B48" s="77">
        <v>218</v>
      </c>
      <c r="C48" s="57">
        <v>38</v>
      </c>
      <c r="D48" s="57">
        <v>180</v>
      </c>
      <c r="E48" s="57">
        <v>1454</v>
      </c>
      <c r="F48" s="57">
        <v>407</v>
      </c>
      <c r="G48" s="202">
        <v>832</v>
      </c>
      <c r="H48" s="123">
        <v>12</v>
      </c>
      <c r="I48" s="123">
        <v>2.1</v>
      </c>
      <c r="J48" s="123">
        <v>9.9</v>
      </c>
      <c r="K48" s="123">
        <v>80.2</v>
      </c>
      <c r="L48" s="124">
        <v>45.9</v>
      </c>
    </row>
    <row r="49" spans="1:12" ht="13.5">
      <c r="A49" s="18" t="s">
        <v>85</v>
      </c>
      <c r="B49" s="77">
        <v>164</v>
      </c>
      <c r="C49" s="57">
        <v>25</v>
      </c>
      <c r="D49" s="57">
        <v>139</v>
      </c>
      <c r="E49" s="57">
        <v>969</v>
      </c>
      <c r="F49" s="57">
        <v>306</v>
      </c>
      <c r="G49" s="202">
        <v>549</v>
      </c>
      <c r="H49" s="123">
        <v>13.7</v>
      </c>
      <c r="I49" s="123">
        <v>2.1</v>
      </c>
      <c r="J49" s="123">
        <v>11.6</v>
      </c>
      <c r="K49" s="123">
        <v>81.1</v>
      </c>
      <c r="L49" s="124">
        <v>45.9</v>
      </c>
    </row>
    <row r="50" spans="1:12" ht="13.5">
      <c r="A50" s="18" t="s">
        <v>86</v>
      </c>
      <c r="B50" s="77">
        <v>143</v>
      </c>
      <c r="C50" s="57">
        <v>15</v>
      </c>
      <c r="D50" s="57">
        <v>128</v>
      </c>
      <c r="E50" s="57">
        <v>904</v>
      </c>
      <c r="F50" s="57">
        <v>239</v>
      </c>
      <c r="G50" s="202">
        <v>528</v>
      </c>
      <c r="H50" s="123">
        <v>12.6</v>
      </c>
      <c r="I50" s="123">
        <v>1.3</v>
      </c>
      <c r="J50" s="123">
        <v>11.3</v>
      </c>
      <c r="K50" s="123">
        <v>79.9</v>
      </c>
      <c r="L50" s="124">
        <v>46.6</v>
      </c>
    </row>
    <row r="51" spans="1:12" s="58" customFormat="1" ht="24.75" customHeight="1">
      <c r="A51" s="56" t="s">
        <v>87</v>
      </c>
      <c r="B51" s="77">
        <v>272</v>
      </c>
      <c r="C51" s="57">
        <v>38</v>
      </c>
      <c r="D51" s="57">
        <v>234</v>
      </c>
      <c r="E51" s="57">
        <v>1433</v>
      </c>
      <c r="F51" s="57">
        <v>436</v>
      </c>
      <c r="G51" s="202">
        <v>812</v>
      </c>
      <c r="H51" s="123">
        <v>15.9</v>
      </c>
      <c r="I51" s="123">
        <v>2.2</v>
      </c>
      <c r="J51" s="123">
        <v>13.7</v>
      </c>
      <c r="K51" s="123">
        <v>83.9</v>
      </c>
      <c r="L51" s="124">
        <v>47.5</v>
      </c>
    </row>
    <row r="52" spans="1:12" ht="13.5">
      <c r="A52" s="19" t="s">
        <v>88</v>
      </c>
      <c r="B52" s="125">
        <v>94</v>
      </c>
      <c r="C52" s="126">
        <v>13</v>
      </c>
      <c r="D52" s="126">
        <v>81</v>
      </c>
      <c r="E52" s="126">
        <v>812</v>
      </c>
      <c r="F52" s="126">
        <v>135</v>
      </c>
      <c r="G52" s="203">
        <v>587</v>
      </c>
      <c r="H52" s="127">
        <v>6.8</v>
      </c>
      <c r="I52" s="127">
        <v>0.9</v>
      </c>
      <c r="J52" s="127">
        <v>5.9</v>
      </c>
      <c r="K52" s="127">
        <v>58.8</v>
      </c>
      <c r="L52" s="128">
        <v>42.5</v>
      </c>
    </row>
    <row r="53" ht="3.75" customHeight="1">
      <c r="K53" t="s">
        <v>243</v>
      </c>
    </row>
  </sheetData>
  <mergeCells count="12">
    <mergeCell ref="A2:A4"/>
    <mergeCell ref="B3:B4"/>
    <mergeCell ref="E3:E4"/>
    <mergeCell ref="L3:L4"/>
    <mergeCell ref="H2:L2"/>
    <mergeCell ref="G3:G4"/>
    <mergeCell ref="B2:G2"/>
    <mergeCell ref="H3:H4"/>
    <mergeCell ref="K3:K4"/>
    <mergeCell ref="I3:J3"/>
    <mergeCell ref="C3:D3"/>
    <mergeCell ref="J1:L1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</sheetPr>
  <dimension ref="A1:I56"/>
  <sheetViews>
    <sheetView view="pageBreakPreview" zoomScaleSheetLayoutView="100" workbookViewId="0" topLeftCell="A1">
      <selection activeCell="A1" sqref="A1"/>
    </sheetView>
  </sheetViews>
  <sheetFormatPr defaultColWidth="6.50390625" defaultRowHeight="13.5"/>
  <cols>
    <col min="1" max="2" width="1.75390625" style="93" customWidth="1"/>
    <col min="3" max="3" width="20.25390625" style="93" customWidth="1"/>
    <col min="4" max="8" width="10.50390625" style="93" customWidth="1"/>
    <col min="9" max="9" width="13.00390625" style="93" customWidth="1"/>
    <col min="10" max="255" width="6.50390625" style="0" customWidth="1"/>
  </cols>
  <sheetData>
    <row r="1" spans="1:9" ht="13.5">
      <c r="A1" s="85" t="s">
        <v>156</v>
      </c>
      <c r="B1" s="86"/>
      <c r="C1" s="86"/>
      <c r="D1" s="86"/>
      <c r="E1" s="86"/>
      <c r="F1" s="86"/>
      <c r="G1" s="86"/>
      <c r="H1" s="86"/>
      <c r="I1" s="87" t="s">
        <v>281</v>
      </c>
    </row>
    <row r="2" spans="1:9" ht="45" customHeight="1">
      <c r="A2" s="299" t="s">
        <v>151</v>
      </c>
      <c r="B2" s="296"/>
      <c r="C2" s="300"/>
      <c r="D2" s="45" t="s">
        <v>256</v>
      </c>
      <c r="E2" s="45" t="s">
        <v>157</v>
      </c>
      <c r="F2" s="45" t="s">
        <v>193</v>
      </c>
      <c r="G2" s="45" t="s">
        <v>158</v>
      </c>
      <c r="H2" s="47" t="s">
        <v>159</v>
      </c>
      <c r="I2" s="88" t="s">
        <v>160</v>
      </c>
    </row>
    <row r="3" spans="1:9" ht="19.5" customHeight="1">
      <c r="A3" s="89" t="s">
        <v>37</v>
      </c>
      <c r="B3" s="90"/>
      <c r="C3" s="90"/>
      <c r="D3" s="178">
        <f>SUM(D4:D8)</f>
        <v>23022</v>
      </c>
      <c r="E3" s="178">
        <f>SUM(E4:E8)</f>
        <v>6825341</v>
      </c>
      <c r="F3" s="178">
        <f>E3/365</f>
        <v>18699.564383561643</v>
      </c>
      <c r="G3" s="178">
        <f>SUM(G4:G8)</f>
        <v>177427</v>
      </c>
      <c r="H3" s="178">
        <f>SUM(H4:H8)</f>
        <v>177635</v>
      </c>
      <c r="I3" s="179">
        <v>7498279</v>
      </c>
    </row>
    <row r="4" spans="1:9" ht="19.5" customHeight="1">
      <c r="A4" s="92"/>
      <c r="B4" s="89" t="s">
        <v>152</v>
      </c>
      <c r="C4" s="90"/>
      <c r="D4" s="91">
        <v>5220</v>
      </c>
      <c r="E4" s="46">
        <v>1626950</v>
      </c>
      <c r="F4" s="206">
        <v>4457</v>
      </c>
      <c r="G4" s="46">
        <v>4396</v>
      </c>
      <c r="H4" s="50">
        <v>4482</v>
      </c>
      <c r="I4" s="63"/>
    </row>
    <row r="5" spans="1:9" ht="19.5" customHeight="1">
      <c r="A5" s="92"/>
      <c r="B5" s="89" t="s">
        <v>181</v>
      </c>
      <c r="C5" s="90"/>
      <c r="D5" s="91">
        <v>26</v>
      </c>
      <c r="E5" s="46">
        <v>0</v>
      </c>
      <c r="F5" s="206">
        <v>0</v>
      </c>
      <c r="G5" s="46">
        <v>0</v>
      </c>
      <c r="H5" s="49">
        <v>0</v>
      </c>
      <c r="I5" s="63"/>
    </row>
    <row r="6" spans="1:9" ht="19.5" customHeight="1">
      <c r="A6" s="92"/>
      <c r="B6" s="89" t="s">
        <v>153</v>
      </c>
      <c r="C6" s="90"/>
      <c r="D6" s="91">
        <v>153</v>
      </c>
      <c r="E6" s="46">
        <v>10516</v>
      </c>
      <c r="F6" s="206">
        <v>29</v>
      </c>
      <c r="G6" s="46">
        <v>225</v>
      </c>
      <c r="H6" s="49">
        <v>183</v>
      </c>
      <c r="I6" s="63"/>
    </row>
    <row r="7" spans="1:9" ht="19.5" customHeight="1">
      <c r="A7" s="92"/>
      <c r="B7" s="348" t="s">
        <v>236</v>
      </c>
      <c r="C7" s="349"/>
      <c r="D7" s="91">
        <v>5381</v>
      </c>
      <c r="E7" s="46">
        <v>1783750</v>
      </c>
      <c r="F7" s="206">
        <v>4887</v>
      </c>
      <c r="G7" s="46">
        <v>7121</v>
      </c>
      <c r="H7" s="49">
        <v>10406</v>
      </c>
      <c r="I7" s="63"/>
    </row>
    <row r="8" spans="1:9" ht="19.5" customHeight="1">
      <c r="A8" s="92"/>
      <c r="B8" s="346" t="s">
        <v>235</v>
      </c>
      <c r="C8" s="347"/>
      <c r="D8" s="91">
        <v>12242</v>
      </c>
      <c r="E8" s="46">
        <v>3404125</v>
      </c>
      <c r="F8" s="206">
        <v>9326</v>
      </c>
      <c r="G8" s="46">
        <v>165685</v>
      </c>
      <c r="H8" s="49">
        <v>162564</v>
      </c>
      <c r="I8" s="63"/>
    </row>
    <row r="9" spans="1:9" ht="19.5" customHeight="1">
      <c r="A9" s="129"/>
      <c r="B9" s="346" t="s">
        <v>255</v>
      </c>
      <c r="C9" s="347"/>
      <c r="D9" s="91">
        <v>1585</v>
      </c>
      <c r="E9" s="46">
        <v>566885</v>
      </c>
      <c r="F9" s="206">
        <v>1553</v>
      </c>
      <c r="G9" s="46">
        <v>1221</v>
      </c>
      <c r="H9" s="49">
        <v>1560</v>
      </c>
      <c r="I9" s="63"/>
    </row>
    <row r="10" ht="30" customHeight="1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38.25" customHeight="1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3" ht="13.5">
      <c r="A53" s="102" t="s">
        <v>195</v>
      </c>
    </row>
    <row r="54" ht="13.5">
      <c r="A54" s="102" t="s">
        <v>196</v>
      </c>
    </row>
    <row r="55" ht="13.5">
      <c r="A55" s="102" t="s">
        <v>197</v>
      </c>
    </row>
    <row r="56" ht="13.5">
      <c r="A56" s="102" t="s">
        <v>245</v>
      </c>
    </row>
  </sheetData>
  <mergeCells count="4">
    <mergeCell ref="A2:C2"/>
    <mergeCell ref="B9:C9"/>
    <mergeCell ref="B7:C7"/>
    <mergeCell ref="B8:C8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2"/>
  <colBreaks count="1" manualBreakCount="1">
    <brk id="11" max="57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  <pageSetUpPr fitToPage="1"/>
  </sheetPr>
  <dimension ref="A1:L66"/>
  <sheetViews>
    <sheetView view="pageBreakPreview" zoomScaleSheetLayoutView="100" workbookViewId="0" topLeftCell="A1">
      <selection activeCell="A1" sqref="A1"/>
    </sheetView>
  </sheetViews>
  <sheetFormatPr defaultColWidth="6.50390625" defaultRowHeight="13.5"/>
  <cols>
    <col min="1" max="1" width="10.50390625" style="93" customWidth="1"/>
    <col min="2" max="2" width="10.50390625" style="93" bestFit="1" customWidth="1"/>
    <col min="3" max="7" width="8.625" style="93" customWidth="1"/>
    <col min="8" max="8" width="9.875" style="93" customWidth="1"/>
    <col min="9" max="12" width="8.625" style="93" customWidth="1"/>
    <col min="13" max="13" width="4.625" style="0" customWidth="1"/>
  </cols>
  <sheetData>
    <row r="1" spans="1:12" ht="13.5">
      <c r="A1" s="85" t="s">
        <v>166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98" customFormat="1" ht="15" customHeight="1">
      <c r="A2" s="304" t="s">
        <v>154</v>
      </c>
      <c r="B2" s="304" t="s">
        <v>37</v>
      </c>
      <c r="C2" s="304" t="s">
        <v>163</v>
      </c>
      <c r="D2" s="304"/>
      <c r="E2" s="304"/>
      <c r="F2" s="305" t="s">
        <v>198</v>
      </c>
      <c r="G2" s="301" t="s">
        <v>263</v>
      </c>
      <c r="H2" s="350" t="s">
        <v>194</v>
      </c>
      <c r="I2" s="351" t="s">
        <v>167</v>
      </c>
      <c r="J2" s="352"/>
      <c r="K2" s="352"/>
      <c r="L2" s="353"/>
    </row>
    <row r="3" spans="1:12" s="98" customFormat="1" ht="58.5" customHeight="1">
      <c r="A3" s="304"/>
      <c r="B3" s="304"/>
      <c r="C3" s="16" t="s">
        <v>37</v>
      </c>
      <c r="D3" s="47" t="s">
        <v>271</v>
      </c>
      <c r="E3" s="47" t="s">
        <v>168</v>
      </c>
      <c r="F3" s="306"/>
      <c r="G3" s="303"/>
      <c r="H3" s="307"/>
      <c r="I3" s="43" t="s">
        <v>192</v>
      </c>
      <c r="J3" s="48" t="s">
        <v>191</v>
      </c>
      <c r="K3" s="47" t="s">
        <v>203</v>
      </c>
      <c r="L3" s="204" t="s">
        <v>257</v>
      </c>
    </row>
    <row r="4" spans="1:12" ht="15" customHeight="1">
      <c r="A4" s="99" t="s">
        <v>264</v>
      </c>
      <c r="B4" s="59">
        <v>86373</v>
      </c>
      <c r="C4" s="60">
        <v>3691</v>
      </c>
      <c r="D4" s="60">
        <v>3330</v>
      </c>
      <c r="E4" s="60">
        <v>361</v>
      </c>
      <c r="F4" s="60">
        <v>78</v>
      </c>
      <c r="G4" s="60">
        <v>986</v>
      </c>
      <c r="H4" s="60">
        <v>81650</v>
      </c>
      <c r="I4" s="121" t="s">
        <v>265</v>
      </c>
      <c r="J4" s="121" t="s">
        <v>155</v>
      </c>
      <c r="K4" s="121" t="s">
        <v>155</v>
      </c>
      <c r="L4" s="181" t="s">
        <v>155</v>
      </c>
    </row>
    <row r="5" spans="1:12" ht="15" customHeight="1">
      <c r="A5" s="100">
        <v>55</v>
      </c>
      <c r="B5" s="59">
        <v>95849</v>
      </c>
      <c r="C5" s="60">
        <v>3668</v>
      </c>
      <c r="D5" s="60">
        <v>3320</v>
      </c>
      <c r="E5" s="60">
        <v>348</v>
      </c>
      <c r="F5" s="60">
        <v>17</v>
      </c>
      <c r="G5" s="60">
        <v>772</v>
      </c>
      <c r="H5" s="60">
        <v>91392</v>
      </c>
      <c r="I5" s="121" t="s">
        <v>155</v>
      </c>
      <c r="J5" s="121" t="s">
        <v>155</v>
      </c>
      <c r="K5" s="121" t="s">
        <v>155</v>
      </c>
      <c r="L5" s="181" t="s">
        <v>155</v>
      </c>
    </row>
    <row r="6" spans="1:12" ht="15" customHeight="1">
      <c r="A6" s="100">
        <v>60</v>
      </c>
      <c r="B6" s="59">
        <v>116140</v>
      </c>
      <c r="C6" s="60">
        <v>3109</v>
      </c>
      <c r="D6" s="60">
        <v>2195</v>
      </c>
      <c r="E6" s="60">
        <v>914</v>
      </c>
      <c r="F6" s="60">
        <v>6</v>
      </c>
      <c r="G6" s="60">
        <v>578</v>
      </c>
      <c r="H6" s="60">
        <v>112447</v>
      </c>
      <c r="I6" s="121" t="s">
        <v>155</v>
      </c>
      <c r="J6" s="121" t="s">
        <v>155</v>
      </c>
      <c r="K6" s="121" t="s">
        <v>155</v>
      </c>
      <c r="L6" s="181" t="s">
        <v>155</v>
      </c>
    </row>
    <row r="7" spans="1:12" ht="13.5" customHeight="1" hidden="1">
      <c r="A7" s="100">
        <v>61</v>
      </c>
      <c r="B7" s="59">
        <v>119082</v>
      </c>
      <c r="C7" s="60">
        <v>3200</v>
      </c>
      <c r="D7" s="60">
        <v>2243</v>
      </c>
      <c r="E7" s="60">
        <v>957</v>
      </c>
      <c r="F7" s="60">
        <v>5</v>
      </c>
      <c r="G7" s="60">
        <v>564</v>
      </c>
      <c r="H7" s="60">
        <v>115313</v>
      </c>
      <c r="I7" s="121" t="s">
        <v>155</v>
      </c>
      <c r="J7" s="121" t="s">
        <v>155</v>
      </c>
      <c r="K7" s="121" t="s">
        <v>155</v>
      </c>
      <c r="L7" s="181" t="s">
        <v>155</v>
      </c>
    </row>
    <row r="8" spans="1:12" ht="13.5" customHeight="1" hidden="1">
      <c r="A8" s="100">
        <v>62</v>
      </c>
      <c r="B8" s="59">
        <v>122026</v>
      </c>
      <c r="C8" s="60">
        <v>3129</v>
      </c>
      <c r="D8" s="60">
        <v>2177</v>
      </c>
      <c r="E8" s="60">
        <v>952</v>
      </c>
      <c r="F8" s="60">
        <v>5</v>
      </c>
      <c r="G8" s="60">
        <v>593</v>
      </c>
      <c r="H8" s="60">
        <v>118299</v>
      </c>
      <c r="I8" s="121" t="s">
        <v>155</v>
      </c>
      <c r="J8" s="121" t="s">
        <v>155</v>
      </c>
      <c r="K8" s="121" t="s">
        <v>155</v>
      </c>
      <c r="L8" s="181" t="s">
        <v>155</v>
      </c>
    </row>
    <row r="9" spans="1:12" ht="13.5" customHeight="1" hidden="1">
      <c r="A9" s="100">
        <v>63</v>
      </c>
      <c r="B9" s="59">
        <v>124030</v>
      </c>
      <c r="C9" s="60">
        <v>3239</v>
      </c>
      <c r="D9" s="60">
        <v>2218</v>
      </c>
      <c r="E9" s="60">
        <v>1021</v>
      </c>
      <c r="F9" s="60">
        <v>2</v>
      </c>
      <c r="G9" s="60">
        <v>584</v>
      </c>
      <c r="H9" s="60">
        <v>120205</v>
      </c>
      <c r="I9" s="121" t="s">
        <v>155</v>
      </c>
      <c r="J9" s="121" t="s">
        <v>155</v>
      </c>
      <c r="K9" s="121" t="s">
        <v>155</v>
      </c>
      <c r="L9" s="181" t="s">
        <v>155</v>
      </c>
    </row>
    <row r="10" spans="1:12" ht="13.5" customHeight="1" hidden="1">
      <c r="A10" s="100" t="s">
        <v>266</v>
      </c>
      <c r="B10" s="59">
        <v>125832</v>
      </c>
      <c r="C10" s="60">
        <v>3257</v>
      </c>
      <c r="D10" s="60">
        <v>2307</v>
      </c>
      <c r="E10" s="60">
        <v>950</v>
      </c>
      <c r="F10" s="60">
        <v>21</v>
      </c>
      <c r="G10" s="60">
        <v>664</v>
      </c>
      <c r="H10" s="60">
        <v>121890</v>
      </c>
      <c r="I10" s="121" t="s">
        <v>155</v>
      </c>
      <c r="J10" s="121" t="s">
        <v>155</v>
      </c>
      <c r="K10" s="121" t="s">
        <v>155</v>
      </c>
      <c r="L10" s="181" t="s">
        <v>155</v>
      </c>
    </row>
    <row r="11" spans="1:12" ht="15" customHeight="1">
      <c r="A11" s="101" t="s">
        <v>161</v>
      </c>
      <c r="B11" s="59">
        <v>128063</v>
      </c>
      <c r="C11" s="60">
        <v>3333</v>
      </c>
      <c r="D11" s="60">
        <v>2386</v>
      </c>
      <c r="E11" s="60">
        <v>947</v>
      </c>
      <c r="F11" s="60">
        <v>2</v>
      </c>
      <c r="G11" s="60">
        <v>667</v>
      </c>
      <c r="H11" s="60">
        <v>124061</v>
      </c>
      <c r="I11" s="121" t="s">
        <v>155</v>
      </c>
      <c r="J11" s="121" t="s">
        <v>155</v>
      </c>
      <c r="K11" s="121" t="s">
        <v>155</v>
      </c>
      <c r="L11" s="181" t="s">
        <v>155</v>
      </c>
    </row>
    <row r="12" spans="1:12" ht="13.5" customHeight="1" hidden="1">
      <c r="A12" s="100">
        <v>3</v>
      </c>
      <c r="B12" s="59">
        <v>129684</v>
      </c>
      <c r="C12" s="60">
        <v>3508</v>
      </c>
      <c r="D12" s="60">
        <v>2353</v>
      </c>
      <c r="E12" s="60">
        <v>1155</v>
      </c>
      <c r="F12" s="60">
        <v>5</v>
      </c>
      <c r="G12" s="60">
        <v>716</v>
      </c>
      <c r="H12" s="60">
        <v>125455</v>
      </c>
      <c r="I12" s="121" t="s">
        <v>155</v>
      </c>
      <c r="J12" s="121" t="s">
        <v>155</v>
      </c>
      <c r="K12" s="121" t="s">
        <v>155</v>
      </c>
      <c r="L12" s="181" t="s">
        <v>155</v>
      </c>
    </row>
    <row r="13" spans="1:12" ht="13.5" customHeight="1" hidden="1">
      <c r="A13" s="100">
        <v>4</v>
      </c>
      <c r="B13" s="59">
        <v>133800</v>
      </c>
      <c r="C13" s="60">
        <v>3440</v>
      </c>
      <c r="D13" s="60">
        <v>2165</v>
      </c>
      <c r="E13" s="60">
        <v>1275</v>
      </c>
      <c r="F13" s="60">
        <v>2</v>
      </c>
      <c r="G13" s="60">
        <v>615</v>
      </c>
      <c r="H13" s="60">
        <v>129743</v>
      </c>
      <c r="I13" s="121" t="s">
        <v>155</v>
      </c>
      <c r="J13" s="121" t="s">
        <v>155</v>
      </c>
      <c r="K13" s="121" t="s">
        <v>155</v>
      </c>
      <c r="L13" s="181" t="s">
        <v>155</v>
      </c>
    </row>
    <row r="14" spans="1:12" ht="13.5" customHeight="1" hidden="1">
      <c r="A14" s="100">
        <v>5</v>
      </c>
      <c r="B14" s="59">
        <v>137694</v>
      </c>
      <c r="C14" s="60">
        <v>3576</v>
      </c>
      <c r="D14" s="60">
        <v>2363</v>
      </c>
      <c r="E14" s="60">
        <v>1213</v>
      </c>
      <c r="F14" s="60">
        <v>6</v>
      </c>
      <c r="G14" s="60">
        <v>683</v>
      </c>
      <c r="H14" s="60">
        <v>133429</v>
      </c>
      <c r="I14" s="121" t="s">
        <v>155</v>
      </c>
      <c r="J14" s="121" t="s">
        <v>155</v>
      </c>
      <c r="K14" s="121" t="s">
        <v>155</v>
      </c>
      <c r="L14" s="181" t="s">
        <v>155</v>
      </c>
    </row>
    <row r="15" spans="1:12" ht="13.5" customHeight="1" hidden="1">
      <c r="A15" s="100">
        <v>6</v>
      </c>
      <c r="B15" s="59">
        <v>138827</v>
      </c>
      <c r="C15" s="60">
        <v>3646</v>
      </c>
      <c r="D15" s="60">
        <v>2415</v>
      </c>
      <c r="E15" s="60">
        <v>1231</v>
      </c>
      <c r="F15" s="60">
        <v>10</v>
      </c>
      <c r="G15" s="60">
        <v>564</v>
      </c>
      <c r="H15" s="60">
        <v>134607</v>
      </c>
      <c r="I15" s="121" t="s">
        <v>155</v>
      </c>
      <c r="J15" s="121" t="s">
        <v>155</v>
      </c>
      <c r="K15" s="121" t="s">
        <v>155</v>
      </c>
      <c r="L15" s="181" t="s">
        <v>155</v>
      </c>
    </row>
    <row r="16" spans="1:12" ht="15" customHeight="1">
      <c r="A16" s="100">
        <v>7</v>
      </c>
      <c r="B16" s="59">
        <v>144497</v>
      </c>
      <c r="C16" s="60">
        <v>3578</v>
      </c>
      <c r="D16" s="60">
        <v>2407</v>
      </c>
      <c r="E16" s="60">
        <v>1171</v>
      </c>
      <c r="F16" s="60">
        <v>4</v>
      </c>
      <c r="G16" s="60">
        <v>566</v>
      </c>
      <c r="H16" s="60">
        <v>140349</v>
      </c>
      <c r="I16" s="121" t="s">
        <v>155</v>
      </c>
      <c r="J16" s="121" t="s">
        <v>155</v>
      </c>
      <c r="K16" s="121" t="s">
        <v>155</v>
      </c>
      <c r="L16" s="181" t="s">
        <v>155</v>
      </c>
    </row>
    <row r="17" spans="1:12" ht="15" customHeight="1">
      <c r="A17" s="100">
        <v>8</v>
      </c>
      <c r="B17" s="59">
        <v>149486</v>
      </c>
      <c r="C17" s="60">
        <v>3706</v>
      </c>
      <c r="D17" s="60">
        <v>2433</v>
      </c>
      <c r="E17" s="60">
        <v>1273</v>
      </c>
      <c r="F17" s="60">
        <v>10</v>
      </c>
      <c r="G17" s="60">
        <v>537</v>
      </c>
      <c r="H17" s="60">
        <v>145233</v>
      </c>
      <c r="I17" s="121" t="s">
        <v>155</v>
      </c>
      <c r="J17" s="121" t="s">
        <v>155</v>
      </c>
      <c r="K17" s="121" t="s">
        <v>155</v>
      </c>
      <c r="L17" s="181" t="s">
        <v>155</v>
      </c>
    </row>
    <row r="18" spans="1:12" ht="15" customHeight="1">
      <c r="A18" s="100">
        <v>9</v>
      </c>
      <c r="B18" s="59">
        <v>152411</v>
      </c>
      <c r="C18" s="60">
        <v>3680</v>
      </c>
      <c r="D18" s="60">
        <v>2399</v>
      </c>
      <c r="E18" s="60">
        <v>1281</v>
      </c>
      <c r="F18" s="60">
        <v>7</v>
      </c>
      <c r="G18" s="60">
        <v>457</v>
      </c>
      <c r="H18" s="60">
        <v>148267</v>
      </c>
      <c r="I18" s="121" t="s">
        <v>155</v>
      </c>
      <c r="J18" s="121" t="s">
        <v>155</v>
      </c>
      <c r="K18" s="121" t="s">
        <v>155</v>
      </c>
      <c r="L18" s="181" t="s">
        <v>155</v>
      </c>
    </row>
    <row r="19" spans="1:12" ht="15" customHeight="1">
      <c r="A19" s="100">
        <v>10</v>
      </c>
      <c r="B19" s="59">
        <v>160657</v>
      </c>
      <c r="C19" s="60">
        <v>3879</v>
      </c>
      <c r="D19" s="60">
        <v>2312</v>
      </c>
      <c r="E19" s="60">
        <v>1567</v>
      </c>
      <c r="F19" s="60">
        <v>21</v>
      </c>
      <c r="G19" s="60">
        <v>444</v>
      </c>
      <c r="H19" s="60">
        <v>156313</v>
      </c>
      <c r="I19" s="121" t="s">
        <v>155</v>
      </c>
      <c r="J19" s="60">
        <v>2709</v>
      </c>
      <c r="K19" s="60">
        <v>2701</v>
      </c>
      <c r="L19" s="181" t="s">
        <v>155</v>
      </c>
    </row>
    <row r="20" spans="1:12" ht="15" customHeight="1">
      <c r="A20" s="101" t="s">
        <v>162</v>
      </c>
      <c r="B20" s="59">
        <v>164213</v>
      </c>
      <c r="C20" s="60">
        <v>4039</v>
      </c>
      <c r="D20" s="60">
        <v>2325</v>
      </c>
      <c r="E20" s="60">
        <v>1714</v>
      </c>
      <c r="F20" s="60">
        <v>0</v>
      </c>
      <c r="G20" s="60">
        <v>513</v>
      </c>
      <c r="H20" s="60">
        <v>159661</v>
      </c>
      <c r="I20" s="121" t="s">
        <v>155</v>
      </c>
      <c r="J20" s="60">
        <v>3761</v>
      </c>
      <c r="K20" s="60">
        <v>4679</v>
      </c>
      <c r="L20" s="181" t="s">
        <v>155</v>
      </c>
    </row>
    <row r="21" spans="1:12" ht="15" customHeight="1">
      <c r="A21" s="101" t="s">
        <v>172</v>
      </c>
      <c r="B21" s="59">
        <v>169030</v>
      </c>
      <c r="C21" s="60">
        <v>4149</v>
      </c>
      <c r="D21" s="60">
        <v>2441</v>
      </c>
      <c r="E21" s="60">
        <v>1708</v>
      </c>
      <c r="F21" s="60">
        <v>42</v>
      </c>
      <c r="G21" s="60">
        <v>426</v>
      </c>
      <c r="H21" s="60">
        <v>164413</v>
      </c>
      <c r="I21" s="121" t="s">
        <v>155</v>
      </c>
      <c r="J21" s="60">
        <v>4764</v>
      </c>
      <c r="K21" s="60">
        <v>5481</v>
      </c>
      <c r="L21" s="181" t="s">
        <v>155</v>
      </c>
    </row>
    <row r="22" spans="1:12" ht="15" customHeight="1">
      <c r="A22" s="101" t="s">
        <v>176</v>
      </c>
      <c r="B22" s="59">
        <v>172423</v>
      </c>
      <c r="C22" s="60">
        <v>4097</v>
      </c>
      <c r="D22" s="60">
        <v>2281</v>
      </c>
      <c r="E22" s="60">
        <v>1816</v>
      </c>
      <c r="F22" s="60">
        <v>47</v>
      </c>
      <c r="G22" s="60">
        <v>364</v>
      </c>
      <c r="H22" s="60">
        <v>167915</v>
      </c>
      <c r="I22" s="60">
        <v>12070</v>
      </c>
      <c r="J22" s="60">
        <v>5585</v>
      </c>
      <c r="K22" s="60">
        <v>4692</v>
      </c>
      <c r="L22" s="181" t="s">
        <v>155</v>
      </c>
    </row>
    <row r="23" spans="1:12" ht="15" customHeight="1">
      <c r="A23" s="101" t="s">
        <v>202</v>
      </c>
      <c r="B23" s="59">
        <v>176541</v>
      </c>
      <c r="C23" s="60">
        <v>4201</v>
      </c>
      <c r="D23" s="60">
        <v>2372</v>
      </c>
      <c r="E23" s="60">
        <v>1829</v>
      </c>
      <c r="F23" s="60">
        <v>64</v>
      </c>
      <c r="G23" s="60">
        <v>342</v>
      </c>
      <c r="H23" s="60">
        <v>171934</v>
      </c>
      <c r="I23" s="60">
        <v>44281</v>
      </c>
      <c r="J23" s="60">
        <v>5963</v>
      </c>
      <c r="K23" s="60">
        <v>5010</v>
      </c>
      <c r="L23" s="181" t="s">
        <v>155</v>
      </c>
    </row>
    <row r="24" spans="1:12" ht="15" customHeight="1">
      <c r="A24" s="101" t="s">
        <v>201</v>
      </c>
      <c r="B24" s="59">
        <v>181607</v>
      </c>
      <c r="C24" s="60">
        <v>4465</v>
      </c>
      <c r="D24" s="60">
        <v>3316</v>
      </c>
      <c r="E24" s="60">
        <v>1149</v>
      </c>
      <c r="F24" s="60">
        <v>86</v>
      </c>
      <c r="G24" s="60">
        <v>297</v>
      </c>
      <c r="H24" s="60">
        <v>176759</v>
      </c>
      <c r="I24" s="60">
        <v>120122</v>
      </c>
      <c r="J24" s="60">
        <v>6352</v>
      </c>
      <c r="K24" s="60">
        <v>5183</v>
      </c>
      <c r="L24" s="181" t="s">
        <v>155</v>
      </c>
    </row>
    <row r="25" spans="1:12" ht="15" customHeight="1">
      <c r="A25" s="101" t="s">
        <v>237</v>
      </c>
      <c r="B25" s="59">
        <v>183040</v>
      </c>
      <c r="C25" s="60">
        <v>4627</v>
      </c>
      <c r="D25" s="60">
        <v>3503</v>
      </c>
      <c r="E25" s="60">
        <v>1124</v>
      </c>
      <c r="F25" s="60">
        <v>47</v>
      </c>
      <c r="G25" s="60">
        <v>260</v>
      </c>
      <c r="H25" s="60">
        <v>178106</v>
      </c>
      <c r="I25" s="60">
        <v>171083</v>
      </c>
      <c r="J25" s="60">
        <v>7023</v>
      </c>
      <c r="K25" s="60">
        <v>5357</v>
      </c>
      <c r="L25" s="181" t="s">
        <v>155</v>
      </c>
    </row>
    <row r="26" spans="1:12" ht="15" customHeight="1">
      <c r="A26" s="101" t="s">
        <v>253</v>
      </c>
      <c r="B26" s="59">
        <v>184171</v>
      </c>
      <c r="C26" s="60">
        <v>4715</v>
      </c>
      <c r="D26" s="60">
        <v>3591</v>
      </c>
      <c r="E26" s="60">
        <f>C26-D26</f>
        <v>1124</v>
      </c>
      <c r="F26" s="60">
        <v>41</v>
      </c>
      <c r="G26" s="60">
        <v>254</v>
      </c>
      <c r="H26" s="60">
        <v>179161</v>
      </c>
      <c r="I26" s="60">
        <v>171586</v>
      </c>
      <c r="J26" s="60">
        <v>7575</v>
      </c>
      <c r="K26" s="60">
        <v>5007</v>
      </c>
      <c r="L26" s="181" t="s">
        <v>155</v>
      </c>
    </row>
    <row r="27" spans="1:12" ht="15" customHeight="1">
      <c r="A27" s="101" t="s">
        <v>267</v>
      </c>
      <c r="B27" s="59">
        <v>184096</v>
      </c>
      <c r="C27" s="60">
        <v>4841</v>
      </c>
      <c r="D27" s="60">
        <v>3725</v>
      </c>
      <c r="E27" s="60">
        <f>C27-D27</f>
        <v>1116</v>
      </c>
      <c r="F27" s="60">
        <v>39</v>
      </c>
      <c r="G27" s="60">
        <v>244</v>
      </c>
      <c r="H27" s="60">
        <v>178972</v>
      </c>
      <c r="I27" s="60">
        <v>171663</v>
      </c>
      <c r="J27" s="60">
        <v>7309</v>
      </c>
      <c r="K27" s="60">
        <v>4939</v>
      </c>
      <c r="L27" s="61">
        <v>1466</v>
      </c>
    </row>
    <row r="28" spans="1:12" ht="15" customHeight="1">
      <c r="A28" s="101" t="s">
        <v>261</v>
      </c>
      <c r="B28" s="59">
        <v>180023</v>
      </c>
      <c r="C28" s="60">
        <v>4620</v>
      </c>
      <c r="D28" s="60">
        <v>3622</v>
      </c>
      <c r="E28" s="60">
        <f>C28-D28</f>
        <v>998</v>
      </c>
      <c r="F28" s="60">
        <v>6</v>
      </c>
      <c r="G28" s="60">
        <v>230</v>
      </c>
      <c r="H28" s="60">
        <v>175167</v>
      </c>
      <c r="I28" s="60">
        <v>167841</v>
      </c>
      <c r="J28" s="60">
        <v>7326</v>
      </c>
      <c r="K28" s="60">
        <v>4561</v>
      </c>
      <c r="L28" s="61">
        <v>1365</v>
      </c>
    </row>
    <row r="29" spans="1:12" ht="15" customHeight="1">
      <c r="A29" s="101" t="s">
        <v>282</v>
      </c>
      <c r="B29" s="59">
        <v>177372</v>
      </c>
      <c r="C29" s="60">
        <v>4631</v>
      </c>
      <c r="D29" s="60">
        <v>3701</v>
      </c>
      <c r="E29" s="60">
        <v>930</v>
      </c>
      <c r="F29" s="60">
        <v>1</v>
      </c>
      <c r="G29" s="60">
        <v>215</v>
      </c>
      <c r="H29" s="60">
        <v>172525</v>
      </c>
      <c r="I29" s="60">
        <v>165245</v>
      </c>
      <c r="J29" s="60">
        <v>7280</v>
      </c>
      <c r="K29" s="60">
        <v>4926</v>
      </c>
      <c r="L29" s="61">
        <v>1246</v>
      </c>
    </row>
    <row r="30" spans="1:12" ht="15" customHeight="1">
      <c r="A30" s="97" t="s">
        <v>283</v>
      </c>
      <c r="B30" s="73">
        <v>177427</v>
      </c>
      <c r="C30" s="64">
        <v>4396</v>
      </c>
      <c r="D30" s="64">
        <v>3596</v>
      </c>
      <c r="E30" s="64">
        <v>800</v>
      </c>
      <c r="F30" s="64">
        <v>0</v>
      </c>
      <c r="G30" s="64">
        <v>225</v>
      </c>
      <c r="H30" s="64">
        <v>172806</v>
      </c>
      <c r="I30" s="64">
        <v>165685</v>
      </c>
      <c r="J30" s="64">
        <v>7121</v>
      </c>
      <c r="K30" s="64">
        <v>4729</v>
      </c>
      <c r="L30" s="65">
        <v>1221</v>
      </c>
    </row>
    <row r="31" spans="1:12" ht="13.5" customHeight="1">
      <c r="A31" s="12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61.5" customHeight="1">
      <c r="A32" s="98"/>
      <c r="B32"/>
      <c r="C32"/>
      <c r="D32"/>
      <c r="E32"/>
      <c r="F32"/>
      <c r="G32"/>
      <c r="H32"/>
      <c r="I32"/>
      <c r="J32"/>
      <c r="K32"/>
      <c r="L32"/>
    </row>
    <row r="33" spans="1:12" ht="13.5">
      <c r="A33" s="85" t="s">
        <v>169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13.5" customHeight="1">
      <c r="A34" s="304" t="s">
        <v>170</v>
      </c>
      <c r="B34" s="304" t="s">
        <v>37</v>
      </c>
      <c r="C34" s="304" t="s">
        <v>171</v>
      </c>
      <c r="D34" s="304"/>
      <c r="E34" s="304"/>
      <c r="F34" s="305" t="s">
        <v>198</v>
      </c>
      <c r="G34" s="301" t="s">
        <v>263</v>
      </c>
      <c r="H34" s="350" t="s">
        <v>194</v>
      </c>
      <c r="I34" s="351" t="s">
        <v>167</v>
      </c>
      <c r="J34" s="352"/>
      <c r="K34" s="352"/>
      <c r="L34" s="353"/>
    </row>
    <row r="35" spans="1:12" ht="55.5" customHeight="1">
      <c r="A35" s="304"/>
      <c r="B35" s="304"/>
      <c r="C35" s="16" t="s">
        <v>37</v>
      </c>
      <c r="D35" s="47" t="s">
        <v>271</v>
      </c>
      <c r="E35" s="47" t="s">
        <v>168</v>
      </c>
      <c r="F35" s="306"/>
      <c r="G35" s="303"/>
      <c r="H35" s="307"/>
      <c r="I35" s="43" t="s">
        <v>192</v>
      </c>
      <c r="J35" s="48" t="s">
        <v>191</v>
      </c>
      <c r="K35" s="47" t="s">
        <v>204</v>
      </c>
      <c r="L35" s="204" t="s">
        <v>257</v>
      </c>
    </row>
    <row r="36" spans="1:12" ht="15" customHeight="1">
      <c r="A36" s="95" t="s">
        <v>165</v>
      </c>
      <c r="B36" s="59">
        <v>85605</v>
      </c>
      <c r="C36" s="60">
        <v>3423</v>
      </c>
      <c r="D36" s="60">
        <v>3092</v>
      </c>
      <c r="E36" s="60">
        <v>331</v>
      </c>
      <c r="F36" s="60">
        <v>78</v>
      </c>
      <c r="G36" s="60">
        <v>1065</v>
      </c>
      <c r="H36" s="60">
        <v>81039</v>
      </c>
      <c r="I36" s="121" t="s">
        <v>155</v>
      </c>
      <c r="J36" s="121" t="s">
        <v>155</v>
      </c>
      <c r="K36" s="121" t="s">
        <v>155</v>
      </c>
      <c r="L36" s="181" t="s">
        <v>155</v>
      </c>
    </row>
    <row r="37" spans="1:12" ht="15" customHeight="1">
      <c r="A37" s="95">
        <v>55</v>
      </c>
      <c r="B37" s="59">
        <v>95695</v>
      </c>
      <c r="C37" s="60">
        <v>3673</v>
      </c>
      <c r="D37" s="60">
        <v>3314</v>
      </c>
      <c r="E37" s="60">
        <v>359</v>
      </c>
      <c r="F37" s="60">
        <v>17</v>
      </c>
      <c r="G37" s="60">
        <v>868</v>
      </c>
      <c r="H37" s="60">
        <v>91137</v>
      </c>
      <c r="I37" s="121" t="s">
        <v>155</v>
      </c>
      <c r="J37" s="121" t="s">
        <v>155</v>
      </c>
      <c r="K37" s="121" t="s">
        <v>155</v>
      </c>
      <c r="L37" s="181" t="s">
        <v>155</v>
      </c>
    </row>
    <row r="38" spans="1:12" ht="15" customHeight="1">
      <c r="A38" s="95">
        <v>60</v>
      </c>
      <c r="B38" s="59">
        <v>115948</v>
      </c>
      <c r="C38" s="60">
        <v>3231</v>
      </c>
      <c r="D38" s="60">
        <v>2255</v>
      </c>
      <c r="E38" s="60">
        <v>976</v>
      </c>
      <c r="F38" s="60">
        <v>6</v>
      </c>
      <c r="G38" s="60">
        <v>619</v>
      </c>
      <c r="H38" s="60">
        <v>112092</v>
      </c>
      <c r="I38" s="121" t="s">
        <v>155</v>
      </c>
      <c r="J38" s="121" t="s">
        <v>155</v>
      </c>
      <c r="K38" s="121" t="s">
        <v>155</v>
      </c>
      <c r="L38" s="181" t="s">
        <v>155</v>
      </c>
    </row>
    <row r="39" spans="1:12" ht="13.5" hidden="1">
      <c r="A39" s="95">
        <v>61</v>
      </c>
      <c r="B39" s="59">
        <v>118955</v>
      </c>
      <c r="C39" s="60">
        <v>3231</v>
      </c>
      <c r="D39" s="60">
        <v>2322</v>
      </c>
      <c r="E39" s="60">
        <v>909</v>
      </c>
      <c r="F39" s="60">
        <v>5</v>
      </c>
      <c r="G39" s="60">
        <v>654</v>
      </c>
      <c r="H39" s="60">
        <v>115065</v>
      </c>
      <c r="I39" s="121" t="s">
        <v>155</v>
      </c>
      <c r="J39" s="121" t="s">
        <v>155</v>
      </c>
      <c r="K39" s="121" t="s">
        <v>155</v>
      </c>
      <c r="L39" s="181" t="s">
        <v>155</v>
      </c>
    </row>
    <row r="40" spans="1:12" ht="13.5" hidden="1">
      <c r="A40" s="95">
        <v>62</v>
      </c>
      <c r="B40" s="59">
        <v>121895</v>
      </c>
      <c r="C40" s="60">
        <v>3141</v>
      </c>
      <c r="D40" s="60">
        <v>2208</v>
      </c>
      <c r="E40" s="60">
        <v>933</v>
      </c>
      <c r="F40" s="60">
        <v>5</v>
      </c>
      <c r="G40" s="60">
        <v>616</v>
      </c>
      <c r="H40" s="60">
        <v>118133</v>
      </c>
      <c r="I40" s="121" t="s">
        <v>155</v>
      </c>
      <c r="J40" s="121" t="s">
        <v>155</v>
      </c>
      <c r="K40" s="121" t="s">
        <v>155</v>
      </c>
      <c r="L40" s="181" t="s">
        <v>155</v>
      </c>
    </row>
    <row r="41" spans="1:12" ht="13.5" hidden="1">
      <c r="A41" s="95">
        <v>63</v>
      </c>
      <c r="B41" s="59">
        <v>124106</v>
      </c>
      <c r="C41" s="60">
        <v>3245</v>
      </c>
      <c r="D41" s="60">
        <v>2269</v>
      </c>
      <c r="E41" s="60">
        <v>976</v>
      </c>
      <c r="F41" s="60">
        <v>2</v>
      </c>
      <c r="G41" s="60">
        <v>639</v>
      </c>
      <c r="H41" s="60">
        <v>120220</v>
      </c>
      <c r="I41" s="121" t="s">
        <v>155</v>
      </c>
      <c r="J41" s="121" t="s">
        <v>155</v>
      </c>
      <c r="K41" s="121" t="s">
        <v>155</v>
      </c>
      <c r="L41" s="181" t="s">
        <v>155</v>
      </c>
    </row>
    <row r="42" spans="1:12" ht="13.5" hidden="1">
      <c r="A42" s="95" t="s">
        <v>164</v>
      </c>
      <c r="B42" s="59">
        <v>125929</v>
      </c>
      <c r="C42" s="60">
        <v>3239</v>
      </c>
      <c r="D42" s="60">
        <v>2282</v>
      </c>
      <c r="E42" s="60">
        <v>957</v>
      </c>
      <c r="F42" s="60">
        <v>21</v>
      </c>
      <c r="G42" s="60">
        <v>673</v>
      </c>
      <c r="H42" s="60">
        <v>121996</v>
      </c>
      <c r="I42" s="121" t="s">
        <v>155</v>
      </c>
      <c r="J42" s="121" t="s">
        <v>155</v>
      </c>
      <c r="K42" s="121" t="s">
        <v>155</v>
      </c>
      <c r="L42" s="181" t="s">
        <v>155</v>
      </c>
    </row>
    <row r="43" spans="1:12" ht="15" customHeight="1">
      <c r="A43" s="101" t="s">
        <v>161</v>
      </c>
      <c r="B43" s="59">
        <v>127797</v>
      </c>
      <c r="C43" s="60">
        <v>3268</v>
      </c>
      <c r="D43" s="60">
        <v>2298</v>
      </c>
      <c r="E43" s="60">
        <v>970</v>
      </c>
      <c r="F43" s="60">
        <v>1</v>
      </c>
      <c r="G43" s="60">
        <v>707</v>
      </c>
      <c r="H43" s="60">
        <v>123821</v>
      </c>
      <c r="I43" s="121" t="s">
        <v>155</v>
      </c>
      <c r="J43" s="121" t="s">
        <v>155</v>
      </c>
      <c r="K43" s="121" t="s">
        <v>155</v>
      </c>
      <c r="L43" s="181" t="s">
        <v>155</v>
      </c>
    </row>
    <row r="44" spans="1:12" ht="13.5" hidden="1">
      <c r="A44" s="95">
        <v>3</v>
      </c>
      <c r="B44" s="59">
        <v>129826</v>
      </c>
      <c r="C44" s="60">
        <v>3477</v>
      </c>
      <c r="D44" s="60">
        <v>2333</v>
      </c>
      <c r="E44" s="60">
        <v>1144</v>
      </c>
      <c r="F44" s="60">
        <v>6</v>
      </c>
      <c r="G44" s="60">
        <v>733</v>
      </c>
      <c r="H44" s="60">
        <v>125610</v>
      </c>
      <c r="I44" s="121" t="s">
        <v>155</v>
      </c>
      <c r="J44" s="121" t="s">
        <v>155</v>
      </c>
      <c r="K44" s="121" t="s">
        <v>155</v>
      </c>
      <c r="L44" s="181" t="s">
        <v>155</v>
      </c>
    </row>
    <row r="45" spans="1:12" ht="13.5" hidden="1">
      <c r="A45" s="95">
        <v>4</v>
      </c>
      <c r="B45" s="59">
        <v>133966</v>
      </c>
      <c r="C45" s="60">
        <v>3451</v>
      </c>
      <c r="D45" s="60">
        <v>2124</v>
      </c>
      <c r="E45" s="60">
        <v>1327</v>
      </c>
      <c r="F45" s="60">
        <v>3</v>
      </c>
      <c r="G45" s="60">
        <v>603</v>
      </c>
      <c r="H45" s="60">
        <v>129909</v>
      </c>
      <c r="I45" s="121" t="s">
        <v>155</v>
      </c>
      <c r="J45" s="121" t="s">
        <v>155</v>
      </c>
      <c r="K45" s="121" t="s">
        <v>155</v>
      </c>
      <c r="L45" s="181" t="s">
        <v>155</v>
      </c>
    </row>
    <row r="46" spans="1:12" ht="13.5" hidden="1">
      <c r="A46" s="95">
        <v>5</v>
      </c>
      <c r="B46" s="59">
        <v>137648</v>
      </c>
      <c r="C46" s="60">
        <v>3570</v>
      </c>
      <c r="D46" s="60">
        <v>2375</v>
      </c>
      <c r="E46" s="60">
        <v>1195</v>
      </c>
      <c r="F46" s="60">
        <v>6</v>
      </c>
      <c r="G46" s="60">
        <v>711</v>
      </c>
      <c r="H46" s="60">
        <v>133361</v>
      </c>
      <c r="I46" s="121" t="s">
        <v>155</v>
      </c>
      <c r="J46" s="121" t="s">
        <v>155</v>
      </c>
      <c r="K46" s="121" t="s">
        <v>155</v>
      </c>
      <c r="L46" s="181" t="s">
        <v>155</v>
      </c>
    </row>
    <row r="47" spans="1:12" ht="13.5" hidden="1">
      <c r="A47" s="95">
        <v>6</v>
      </c>
      <c r="B47" s="59">
        <v>139035</v>
      </c>
      <c r="C47" s="60">
        <v>3736</v>
      </c>
      <c r="D47" s="60">
        <v>2495</v>
      </c>
      <c r="E47" s="60">
        <v>1241</v>
      </c>
      <c r="F47" s="60">
        <v>10</v>
      </c>
      <c r="G47" s="60">
        <v>588</v>
      </c>
      <c r="H47" s="60">
        <v>134701</v>
      </c>
      <c r="I47" s="121" t="s">
        <v>155</v>
      </c>
      <c r="J47" s="121" t="s">
        <v>155</v>
      </c>
      <c r="K47" s="121" t="s">
        <v>155</v>
      </c>
      <c r="L47" s="181" t="s">
        <v>155</v>
      </c>
    </row>
    <row r="48" spans="1:12" ht="15" customHeight="1">
      <c r="A48" s="95">
        <v>7</v>
      </c>
      <c r="B48" s="59">
        <v>144475</v>
      </c>
      <c r="C48" s="60">
        <v>3645</v>
      </c>
      <c r="D48" s="60">
        <v>2456</v>
      </c>
      <c r="E48" s="60">
        <v>1189</v>
      </c>
      <c r="F48" s="60">
        <v>4</v>
      </c>
      <c r="G48" s="60">
        <v>581</v>
      </c>
      <c r="H48" s="60">
        <v>140245</v>
      </c>
      <c r="I48" s="121" t="s">
        <v>155</v>
      </c>
      <c r="J48" s="121" t="s">
        <v>155</v>
      </c>
      <c r="K48" s="121" t="s">
        <v>155</v>
      </c>
      <c r="L48" s="181" t="s">
        <v>155</v>
      </c>
    </row>
    <row r="49" spans="1:12" ht="15" customHeight="1">
      <c r="A49" s="95">
        <v>8</v>
      </c>
      <c r="B49" s="59">
        <v>149302</v>
      </c>
      <c r="C49" s="60">
        <v>3742</v>
      </c>
      <c r="D49" s="60">
        <v>2457</v>
      </c>
      <c r="E49" s="60">
        <v>1285</v>
      </c>
      <c r="F49" s="60">
        <v>10</v>
      </c>
      <c r="G49" s="60">
        <v>545</v>
      </c>
      <c r="H49" s="60">
        <v>145005</v>
      </c>
      <c r="I49" s="121" t="s">
        <v>155</v>
      </c>
      <c r="J49" s="121" t="s">
        <v>155</v>
      </c>
      <c r="K49" s="121" t="s">
        <v>155</v>
      </c>
      <c r="L49" s="181" t="s">
        <v>155</v>
      </c>
    </row>
    <row r="50" spans="1:12" ht="15" customHeight="1">
      <c r="A50" s="95">
        <v>9</v>
      </c>
      <c r="B50" s="59">
        <v>152984</v>
      </c>
      <c r="C50" s="60">
        <v>3774</v>
      </c>
      <c r="D50" s="60">
        <v>2442</v>
      </c>
      <c r="E50" s="60">
        <v>1332</v>
      </c>
      <c r="F50" s="60">
        <v>7</v>
      </c>
      <c r="G50" s="60">
        <v>505</v>
      </c>
      <c r="H50" s="60">
        <v>148698</v>
      </c>
      <c r="I50" s="121" t="s">
        <v>155</v>
      </c>
      <c r="J50" s="121" t="s">
        <v>155</v>
      </c>
      <c r="K50" s="121" t="s">
        <v>155</v>
      </c>
      <c r="L50" s="181" t="s">
        <v>155</v>
      </c>
    </row>
    <row r="51" spans="1:12" ht="15" customHeight="1">
      <c r="A51" s="95">
        <v>10</v>
      </c>
      <c r="B51" s="59">
        <v>160763</v>
      </c>
      <c r="C51" s="60">
        <v>3907</v>
      </c>
      <c r="D51" s="60">
        <v>2384</v>
      </c>
      <c r="E51" s="60">
        <v>1523</v>
      </c>
      <c r="F51" s="60">
        <v>21</v>
      </c>
      <c r="G51" s="60">
        <v>437</v>
      </c>
      <c r="H51" s="60">
        <v>156398</v>
      </c>
      <c r="I51" s="121" t="s">
        <v>155</v>
      </c>
      <c r="J51" s="60">
        <v>4289</v>
      </c>
      <c r="K51" s="60">
        <v>537</v>
      </c>
      <c r="L51" s="181" t="s">
        <v>155</v>
      </c>
    </row>
    <row r="52" spans="1:12" ht="15" customHeight="1">
      <c r="A52" s="96" t="s">
        <v>162</v>
      </c>
      <c r="B52" s="59">
        <v>164243</v>
      </c>
      <c r="C52" s="60">
        <v>4007</v>
      </c>
      <c r="D52" s="60">
        <v>2310</v>
      </c>
      <c r="E52" s="60">
        <v>1697</v>
      </c>
      <c r="F52" s="60">
        <v>0</v>
      </c>
      <c r="G52" s="60">
        <v>524</v>
      </c>
      <c r="H52" s="60">
        <v>159712</v>
      </c>
      <c r="I52" s="121" t="s">
        <v>155</v>
      </c>
      <c r="J52" s="60">
        <v>6604</v>
      </c>
      <c r="K52" s="60">
        <v>993</v>
      </c>
      <c r="L52" s="181" t="s">
        <v>155</v>
      </c>
    </row>
    <row r="53" spans="1:12" ht="15" customHeight="1">
      <c r="A53" s="96" t="s">
        <v>172</v>
      </c>
      <c r="B53" s="59">
        <v>168993</v>
      </c>
      <c r="C53" s="60">
        <v>4170</v>
      </c>
      <c r="D53" s="60">
        <v>2476</v>
      </c>
      <c r="E53" s="60">
        <v>1694</v>
      </c>
      <c r="F53" s="60">
        <v>41</v>
      </c>
      <c r="G53" s="60">
        <v>431</v>
      </c>
      <c r="H53" s="60">
        <v>164351</v>
      </c>
      <c r="I53" s="121" t="s">
        <v>155</v>
      </c>
      <c r="J53" s="60">
        <v>8278</v>
      </c>
      <c r="K53" s="60">
        <v>1262</v>
      </c>
      <c r="L53" s="181" t="s">
        <v>155</v>
      </c>
    </row>
    <row r="54" spans="1:12" ht="15" customHeight="1">
      <c r="A54" s="101" t="s">
        <v>176</v>
      </c>
      <c r="B54" s="59">
        <v>172427</v>
      </c>
      <c r="C54" s="60">
        <v>4103</v>
      </c>
      <c r="D54" s="60">
        <v>2265</v>
      </c>
      <c r="E54" s="60">
        <v>1838</v>
      </c>
      <c r="F54" s="60">
        <v>48</v>
      </c>
      <c r="G54" s="60">
        <v>374</v>
      </c>
      <c r="H54" s="60">
        <v>167902</v>
      </c>
      <c r="I54" s="60">
        <v>12231</v>
      </c>
      <c r="J54" s="60">
        <v>8821</v>
      </c>
      <c r="K54" s="60">
        <v>1265</v>
      </c>
      <c r="L54" s="181" t="s">
        <v>155</v>
      </c>
    </row>
    <row r="55" spans="1:12" ht="15" customHeight="1">
      <c r="A55" s="101" t="s">
        <v>202</v>
      </c>
      <c r="B55" s="59">
        <v>176840</v>
      </c>
      <c r="C55" s="60">
        <v>4233</v>
      </c>
      <c r="D55" s="60">
        <v>2401</v>
      </c>
      <c r="E55" s="60">
        <v>1832</v>
      </c>
      <c r="F55" s="60">
        <v>59</v>
      </c>
      <c r="G55" s="60">
        <v>363</v>
      </c>
      <c r="H55" s="60">
        <v>172175</v>
      </c>
      <c r="I55" s="60">
        <v>43954</v>
      </c>
      <c r="J55" s="60">
        <v>9581</v>
      </c>
      <c r="K55" s="60">
        <v>1392</v>
      </c>
      <c r="L55" s="181" t="s">
        <v>155</v>
      </c>
    </row>
    <row r="56" spans="1:12" ht="15" customHeight="1">
      <c r="A56" s="101" t="s">
        <v>201</v>
      </c>
      <c r="B56" s="59">
        <v>181847</v>
      </c>
      <c r="C56" s="60">
        <v>4433</v>
      </c>
      <c r="D56" s="60">
        <v>3299</v>
      </c>
      <c r="E56" s="60">
        <v>1134</v>
      </c>
      <c r="F56" s="60">
        <v>87</v>
      </c>
      <c r="G56" s="60">
        <v>301</v>
      </c>
      <c r="H56" s="60">
        <v>177026</v>
      </c>
      <c r="I56" s="60">
        <v>118528</v>
      </c>
      <c r="J56" s="60">
        <v>10168</v>
      </c>
      <c r="K56" s="60">
        <v>714</v>
      </c>
      <c r="L56" s="181" t="s">
        <v>155</v>
      </c>
    </row>
    <row r="57" spans="1:12" ht="15" customHeight="1">
      <c r="A57" s="101" t="s">
        <v>237</v>
      </c>
      <c r="B57" s="59">
        <v>183038</v>
      </c>
      <c r="C57" s="60">
        <v>4685</v>
      </c>
      <c r="D57" s="60">
        <v>3557</v>
      </c>
      <c r="E57" s="60">
        <v>1128</v>
      </c>
      <c r="F57" s="60">
        <v>49</v>
      </c>
      <c r="G57" s="60">
        <v>257</v>
      </c>
      <c r="H57" s="60">
        <v>178047</v>
      </c>
      <c r="I57" s="60">
        <v>167309</v>
      </c>
      <c r="J57" s="60">
        <v>10738</v>
      </c>
      <c r="K57" s="60">
        <v>1498</v>
      </c>
      <c r="L57" s="181" t="s">
        <v>155</v>
      </c>
    </row>
    <row r="58" spans="1:12" ht="15" customHeight="1">
      <c r="A58" s="101" t="s">
        <v>253</v>
      </c>
      <c r="B58" s="59">
        <v>183909</v>
      </c>
      <c r="C58" s="60">
        <v>4654</v>
      </c>
      <c r="D58" s="60">
        <v>3581</v>
      </c>
      <c r="E58" s="60">
        <v>1073</v>
      </c>
      <c r="F58" s="60">
        <v>42</v>
      </c>
      <c r="G58" s="60">
        <v>258</v>
      </c>
      <c r="H58" s="60">
        <v>178955</v>
      </c>
      <c r="I58" s="60">
        <v>167852</v>
      </c>
      <c r="J58" s="60">
        <v>11103</v>
      </c>
      <c r="K58" s="60">
        <v>1444</v>
      </c>
      <c r="L58" s="181" t="s">
        <v>155</v>
      </c>
    </row>
    <row r="59" spans="1:12" ht="15" customHeight="1">
      <c r="A59" s="101" t="s">
        <v>267</v>
      </c>
      <c r="B59" s="59">
        <v>184760</v>
      </c>
      <c r="C59" s="60">
        <v>4982</v>
      </c>
      <c r="D59" s="60">
        <v>3778</v>
      </c>
      <c r="E59" s="60">
        <f>C59-D59</f>
        <v>1204</v>
      </c>
      <c r="F59" s="60">
        <v>39</v>
      </c>
      <c r="G59" s="60">
        <v>229</v>
      </c>
      <c r="H59" s="60">
        <v>179510</v>
      </c>
      <c r="I59" s="60">
        <v>168677</v>
      </c>
      <c r="J59" s="60">
        <v>10833</v>
      </c>
      <c r="K59" s="60">
        <v>1669</v>
      </c>
      <c r="L59" s="61">
        <v>1909</v>
      </c>
    </row>
    <row r="60" spans="1:12" ht="15" customHeight="1">
      <c r="A60" s="101" t="s">
        <v>268</v>
      </c>
      <c r="B60" s="59">
        <v>180502</v>
      </c>
      <c r="C60" s="60">
        <f>D60+E60</f>
        <v>4655</v>
      </c>
      <c r="D60" s="60">
        <v>3653</v>
      </c>
      <c r="E60" s="60">
        <v>1002</v>
      </c>
      <c r="F60" s="60">
        <v>5</v>
      </c>
      <c r="G60" s="60">
        <v>211</v>
      </c>
      <c r="H60" s="60">
        <f>B60-G60-F60-C60</f>
        <v>175631</v>
      </c>
      <c r="I60" s="60">
        <v>165082</v>
      </c>
      <c r="J60" s="60">
        <v>10549</v>
      </c>
      <c r="K60" s="60">
        <v>1359</v>
      </c>
      <c r="L60" s="61">
        <v>1711</v>
      </c>
    </row>
    <row r="61" spans="1:12" ht="15" customHeight="1">
      <c r="A61" s="101" t="s">
        <v>282</v>
      </c>
      <c r="B61" s="59">
        <v>177814</v>
      </c>
      <c r="C61" s="60">
        <v>4682</v>
      </c>
      <c r="D61" s="60">
        <v>3685</v>
      </c>
      <c r="E61" s="60">
        <v>997</v>
      </c>
      <c r="F61" s="60">
        <v>2</v>
      </c>
      <c r="G61" s="60">
        <v>167</v>
      </c>
      <c r="H61" s="60">
        <v>172963</v>
      </c>
      <c r="I61" s="60">
        <v>162252</v>
      </c>
      <c r="J61" s="60">
        <v>10711</v>
      </c>
      <c r="K61" s="60">
        <v>1538</v>
      </c>
      <c r="L61" s="61">
        <v>1589</v>
      </c>
    </row>
    <row r="62" spans="1:12" ht="13.5">
      <c r="A62" s="97" t="s">
        <v>284</v>
      </c>
      <c r="B62" s="73">
        <v>177635</v>
      </c>
      <c r="C62" s="64">
        <v>4482</v>
      </c>
      <c r="D62" s="64">
        <v>3654</v>
      </c>
      <c r="E62" s="64">
        <v>828</v>
      </c>
      <c r="F62" s="64">
        <v>0</v>
      </c>
      <c r="G62" s="64">
        <v>183</v>
      </c>
      <c r="H62" s="64">
        <v>172970</v>
      </c>
      <c r="I62" s="64">
        <v>162564</v>
      </c>
      <c r="J62" s="64">
        <v>10406</v>
      </c>
      <c r="K62" s="64">
        <v>1550</v>
      </c>
      <c r="L62" s="65">
        <v>1560</v>
      </c>
    </row>
    <row r="63" spans="1:2" ht="13.5">
      <c r="A63" s="205"/>
      <c r="B63" s="135"/>
    </row>
    <row r="64" spans="1:12" ht="13.5">
      <c r="A64" s="102" t="s">
        <v>195</v>
      </c>
      <c r="J64"/>
      <c r="K64"/>
      <c r="L64"/>
    </row>
    <row r="65" spans="1:12" ht="13.5">
      <c r="A65" s="102" t="s">
        <v>196</v>
      </c>
      <c r="J65"/>
      <c r="K65"/>
      <c r="L65"/>
    </row>
    <row r="66" spans="1:12" ht="13.5">
      <c r="A66" s="102" t="s">
        <v>197</v>
      </c>
      <c r="J66"/>
      <c r="K66"/>
      <c r="L66"/>
    </row>
  </sheetData>
  <mergeCells count="14">
    <mergeCell ref="I2:L2"/>
    <mergeCell ref="F2:F3"/>
    <mergeCell ref="A34:A35"/>
    <mergeCell ref="B34:B35"/>
    <mergeCell ref="C34:E34"/>
    <mergeCell ref="I34:L34"/>
    <mergeCell ref="A2:A3"/>
    <mergeCell ref="B2:B3"/>
    <mergeCell ref="C2:E2"/>
    <mergeCell ref="H2:H3"/>
    <mergeCell ref="G2:G3"/>
    <mergeCell ref="F34:F35"/>
    <mergeCell ref="G34:G35"/>
    <mergeCell ref="H34:H3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54"/>
  <sheetViews>
    <sheetView view="pageBreakPreview" zoomScaleSheetLayoutView="100" workbookViewId="0" topLeftCell="A1">
      <pane xSplit="1" ySplit="5" topLeftCell="B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A1" sqref="A1"/>
    </sheetView>
  </sheetViews>
  <sheetFormatPr defaultColWidth="9.00390625" defaultRowHeight="13.5"/>
  <cols>
    <col min="1" max="1" width="7.875" style="0" customWidth="1"/>
    <col min="3" max="8" width="8.125" style="0" customWidth="1"/>
    <col min="9" max="9" width="7.50390625" style="0" bestFit="1" customWidth="1"/>
    <col min="10" max="15" width="6.625" style="0" customWidth="1"/>
    <col min="16" max="16" width="7.125" style="0" customWidth="1"/>
    <col min="17" max="17" width="10.75390625" style="0" customWidth="1"/>
  </cols>
  <sheetData>
    <row r="1" spans="1:15" ht="18.75" customHeight="1">
      <c r="A1" s="52" t="s">
        <v>174</v>
      </c>
      <c r="B1" s="53"/>
      <c r="C1" s="53"/>
      <c r="D1" s="53"/>
      <c r="E1" s="53"/>
      <c r="F1" s="53"/>
      <c r="G1" s="53"/>
      <c r="H1" s="53"/>
      <c r="J1" s="53"/>
      <c r="K1" s="53"/>
      <c r="L1" s="53"/>
      <c r="M1" s="53"/>
      <c r="N1" s="53"/>
      <c r="O1" s="51" t="s">
        <v>280</v>
      </c>
    </row>
    <row r="2" spans="1:17" ht="13.5">
      <c r="A2" s="305" t="s">
        <v>89</v>
      </c>
      <c r="B2" s="299" t="s">
        <v>90</v>
      </c>
      <c r="C2" s="296"/>
      <c r="D2" s="296"/>
      <c r="E2" s="296"/>
      <c r="F2" s="296"/>
      <c r="G2" s="296"/>
      <c r="H2" s="300"/>
      <c r="I2" s="13"/>
      <c r="J2" s="296" t="s">
        <v>91</v>
      </c>
      <c r="K2" s="296"/>
      <c r="L2" s="296"/>
      <c r="M2" s="296"/>
      <c r="N2" s="296"/>
      <c r="O2" s="300"/>
      <c r="Q2" s="58"/>
    </row>
    <row r="3" spans="1:17" ht="13.5">
      <c r="A3" s="302"/>
      <c r="B3" s="298" t="s">
        <v>92</v>
      </c>
      <c r="C3" s="54"/>
      <c r="D3" s="54"/>
      <c r="E3" s="54"/>
      <c r="F3" s="54"/>
      <c r="G3" s="54"/>
      <c r="H3" s="266" t="s">
        <v>93</v>
      </c>
      <c r="I3" s="298" t="s">
        <v>92</v>
      </c>
      <c r="J3" s="54"/>
      <c r="K3" s="54"/>
      <c r="L3" s="54"/>
      <c r="M3" s="54"/>
      <c r="N3" s="54"/>
      <c r="O3" s="266" t="s">
        <v>93</v>
      </c>
      <c r="P3" s="53"/>
      <c r="Q3" s="58"/>
    </row>
    <row r="4" spans="1:17" ht="24" customHeight="1">
      <c r="A4" s="302"/>
      <c r="B4" s="294"/>
      <c r="C4" s="304" t="s">
        <v>94</v>
      </c>
      <c r="D4" s="304" t="s">
        <v>254</v>
      </c>
      <c r="E4" s="304" t="s">
        <v>95</v>
      </c>
      <c r="F4" s="304" t="s">
        <v>175</v>
      </c>
      <c r="G4" s="304" t="s">
        <v>96</v>
      </c>
      <c r="H4" s="267"/>
      <c r="I4" s="294"/>
      <c r="J4" s="304" t="s">
        <v>94</v>
      </c>
      <c r="K4" s="304" t="s">
        <v>254</v>
      </c>
      <c r="L4" s="304" t="s">
        <v>95</v>
      </c>
      <c r="M4" s="304" t="s">
        <v>175</v>
      </c>
      <c r="N4" s="304" t="s">
        <v>96</v>
      </c>
      <c r="O4" s="267"/>
      <c r="P4" s="53"/>
      <c r="Q4" s="58"/>
    </row>
    <row r="5" spans="1:17" ht="55.5" customHeight="1">
      <c r="A5" s="303"/>
      <c r="B5" s="295"/>
      <c r="C5" s="304"/>
      <c r="D5" s="304"/>
      <c r="E5" s="304"/>
      <c r="F5" s="304"/>
      <c r="G5" s="304"/>
      <c r="H5" s="268"/>
      <c r="I5" s="294"/>
      <c r="J5" s="304"/>
      <c r="K5" s="304"/>
      <c r="L5" s="304"/>
      <c r="M5" s="304"/>
      <c r="N5" s="304"/>
      <c r="O5" s="267"/>
      <c r="P5" s="53"/>
      <c r="Q5" s="58"/>
    </row>
    <row r="6" spans="1:15" ht="13.5">
      <c r="A6" s="17" t="s">
        <v>41</v>
      </c>
      <c r="B6" s="156">
        <v>1601476</v>
      </c>
      <c r="C6" s="156">
        <v>348121</v>
      </c>
      <c r="D6" s="156">
        <v>1757</v>
      </c>
      <c r="E6" s="156">
        <v>8924</v>
      </c>
      <c r="F6" s="156">
        <v>336273</v>
      </c>
      <c r="G6" s="156">
        <v>906401</v>
      </c>
      <c r="H6" s="157">
        <v>141817</v>
      </c>
      <c r="I6" s="158">
        <v>1256</v>
      </c>
      <c r="J6" s="159">
        <v>273</v>
      </c>
      <c r="K6" s="159">
        <v>1.4</v>
      </c>
      <c r="L6" s="159">
        <v>7</v>
      </c>
      <c r="M6" s="159">
        <v>263.7</v>
      </c>
      <c r="N6" s="159">
        <v>710.8</v>
      </c>
      <c r="O6" s="160">
        <v>111.2</v>
      </c>
    </row>
    <row r="7" spans="1:17" s="58" customFormat="1" ht="24.75" customHeight="1">
      <c r="A7" s="56" t="s">
        <v>42</v>
      </c>
      <c r="B7" s="161">
        <v>99989</v>
      </c>
      <c r="C7" s="161">
        <v>21189</v>
      </c>
      <c r="D7" s="161">
        <v>90</v>
      </c>
      <c r="E7" s="161">
        <v>502</v>
      </c>
      <c r="F7" s="161">
        <v>24340</v>
      </c>
      <c r="G7" s="161">
        <v>53868</v>
      </c>
      <c r="H7" s="162">
        <v>8343</v>
      </c>
      <c r="I7" s="163">
        <v>1815.7</v>
      </c>
      <c r="J7" s="164">
        <v>384.8</v>
      </c>
      <c r="K7" s="164">
        <v>1.6</v>
      </c>
      <c r="L7" s="164">
        <v>9.1</v>
      </c>
      <c r="M7" s="164">
        <v>442</v>
      </c>
      <c r="N7" s="164">
        <v>978.2</v>
      </c>
      <c r="O7" s="165">
        <v>151.5</v>
      </c>
      <c r="Q7"/>
    </row>
    <row r="8" spans="1:16" ht="13.5">
      <c r="A8" s="18" t="s">
        <v>43</v>
      </c>
      <c r="B8" s="166">
        <v>18654</v>
      </c>
      <c r="C8" s="167">
        <v>4585</v>
      </c>
      <c r="D8" s="167">
        <v>20</v>
      </c>
      <c r="E8" s="167">
        <v>112</v>
      </c>
      <c r="F8" s="167">
        <v>2829</v>
      </c>
      <c r="G8" s="167">
        <v>11108</v>
      </c>
      <c r="H8" s="168">
        <v>3843</v>
      </c>
      <c r="I8" s="169">
        <v>1352.7</v>
      </c>
      <c r="J8" s="170">
        <v>332.5</v>
      </c>
      <c r="K8" s="170">
        <v>1.5</v>
      </c>
      <c r="L8" s="170">
        <v>8.1</v>
      </c>
      <c r="M8" s="170">
        <v>205.1</v>
      </c>
      <c r="N8" s="170">
        <v>805.5</v>
      </c>
      <c r="O8" s="171">
        <v>278.7</v>
      </c>
      <c r="P8" s="63"/>
    </row>
    <row r="9" spans="1:15" ht="13.5">
      <c r="A9" s="18" t="s">
        <v>44</v>
      </c>
      <c r="B9" s="167">
        <v>18767</v>
      </c>
      <c r="C9" s="167">
        <v>4651</v>
      </c>
      <c r="D9" s="167">
        <v>36</v>
      </c>
      <c r="E9" s="167">
        <v>167</v>
      </c>
      <c r="F9" s="167">
        <v>2862</v>
      </c>
      <c r="G9" s="167">
        <v>11051</v>
      </c>
      <c r="H9" s="168">
        <v>2224</v>
      </c>
      <c r="I9" s="169">
        <v>1400.5</v>
      </c>
      <c r="J9" s="170">
        <v>347.1</v>
      </c>
      <c r="K9" s="170">
        <v>2.7</v>
      </c>
      <c r="L9" s="170">
        <v>12.5</v>
      </c>
      <c r="M9" s="170">
        <v>213.6</v>
      </c>
      <c r="N9" s="170">
        <v>824.7</v>
      </c>
      <c r="O9" s="171">
        <v>166</v>
      </c>
    </row>
    <row r="10" spans="1:15" ht="13.5">
      <c r="A10" s="18" t="s">
        <v>45</v>
      </c>
      <c r="B10" s="167">
        <v>26607</v>
      </c>
      <c r="C10" s="167">
        <v>6479</v>
      </c>
      <c r="D10" s="167">
        <v>28</v>
      </c>
      <c r="E10" s="167">
        <v>124</v>
      </c>
      <c r="F10" s="167">
        <v>3228</v>
      </c>
      <c r="G10" s="167">
        <v>16748</v>
      </c>
      <c r="H10" s="168">
        <v>2656</v>
      </c>
      <c r="I10" s="169">
        <v>1139</v>
      </c>
      <c r="J10" s="170">
        <v>277.4</v>
      </c>
      <c r="K10" s="170">
        <v>1.2</v>
      </c>
      <c r="L10" s="170">
        <v>5.3</v>
      </c>
      <c r="M10" s="170">
        <v>138.2</v>
      </c>
      <c r="N10" s="170">
        <v>717</v>
      </c>
      <c r="O10" s="171">
        <v>113.7</v>
      </c>
    </row>
    <row r="11" spans="1:15" ht="13.5">
      <c r="A11" s="18" t="s">
        <v>46</v>
      </c>
      <c r="B11" s="167">
        <v>16600</v>
      </c>
      <c r="C11" s="167">
        <v>4308</v>
      </c>
      <c r="D11" s="167">
        <v>30</v>
      </c>
      <c r="E11" s="167">
        <v>65</v>
      </c>
      <c r="F11" s="167">
        <v>2393</v>
      </c>
      <c r="G11" s="167">
        <v>9804</v>
      </c>
      <c r="H11" s="168">
        <v>1378</v>
      </c>
      <c r="I11" s="169">
        <v>1514.6</v>
      </c>
      <c r="J11" s="170">
        <v>393.1</v>
      </c>
      <c r="K11" s="170">
        <v>2.7</v>
      </c>
      <c r="L11" s="170">
        <v>5.9</v>
      </c>
      <c r="M11" s="170">
        <v>218.3</v>
      </c>
      <c r="N11" s="170">
        <v>894.5</v>
      </c>
      <c r="O11" s="171">
        <v>125.7</v>
      </c>
    </row>
    <row r="12" spans="1:17" s="58" customFormat="1" ht="24.75" customHeight="1">
      <c r="A12" s="56" t="s">
        <v>47</v>
      </c>
      <c r="B12" s="161">
        <v>15186</v>
      </c>
      <c r="C12" s="161">
        <v>3879</v>
      </c>
      <c r="D12" s="161">
        <v>18</v>
      </c>
      <c r="E12" s="161">
        <v>50</v>
      </c>
      <c r="F12" s="161">
        <v>1997</v>
      </c>
      <c r="G12" s="161">
        <v>9242</v>
      </c>
      <c r="H12" s="162">
        <v>1004</v>
      </c>
      <c r="I12" s="163">
        <v>1288</v>
      </c>
      <c r="J12" s="164">
        <v>329</v>
      </c>
      <c r="K12" s="164">
        <v>1.5</v>
      </c>
      <c r="L12" s="164">
        <v>4.2</v>
      </c>
      <c r="M12" s="164">
        <v>169.4</v>
      </c>
      <c r="N12" s="164">
        <v>783.9</v>
      </c>
      <c r="O12" s="165">
        <v>85.2</v>
      </c>
      <c r="Q12"/>
    </row>
    <row r="13" spans="1:15" ht="13.5">
      <c r="A13" s="18" t="s">
        <v>48</v>
      </c>
      <c r="B13" s="167">
        <v>28554</v>
      </c>
      <c r="C13" s="167">
        <v>7392</v>
      </c>
      <c r="D13" s="167">
        <v>36</v>
      </c>
      <c r="E13" s="167">
        <v>186</v>
      </c>
      <c r="F13" s="167">
        <v>4486</v>
      </c>
      <c r="G13" s="167">
        <v>16454</v>
      </c>
      <c r="H13" s="168">
        <v>2424</v>
      </c>
      <c r="I13" s="169">
        <v>1399.7</v>
      </c>
      <c r="J13" s="170">
        <v>362.4</v>
      </c>
      <c r="K13" s="170">
        <v>1.8</v>
      </c>
      <c r="L13" s="170">
        <v>9.1</v>
      </c>
      <c r="M13" s="170">
        <v>219.9</v>
      </c>
      <c r="N13" s="170">
        <v>806.6</v>
      </c>
      <c r="O13" s="171">
        <v>118.8</v>
      </c>
    </row>
    <row r="14" spans="1:15" ht="13.5">
      <c r="A14" s="18" t="s">
        <v>49</v>
      </c>
      <c r="B14" s="167">
        <v>32797</v>
      </c>
      <c r="C14" s="167">
        <v>7480</v>
      </c>
      <c r="D14" s="167">
        <v>48</v>
      </c>
      <c r="E14" s="167">
        <v>171</v>
      </c>
      <c r="F14" s="167">
        <v>5937</v>
      </c>
      <c r="G14" s="167">
        <v>19161</v>
      </c>
      <c r="H14" s="168">
        <v>2681</v>
      </c>
      <c r="I14" s="169">
        <v>1108</v>
      </c>
      <c r="J14" s="170">
        <v>252.7</v>
      </c>
      <c r="K14" s="170">
        <v>1.6</v>
      </c>
      <c r="L14" s="170">
        <v>5.8</v>
      </c>
      <c r="M14" s="170">
        <v>200.6</v>
      </c>
      <c r="N14" s="170">
        <v>647.3</v>
      </c>
      <c r="O14" s="171">
        <v>90.6</v>
      </c>
    </row>
    <row r="15" spans="1:15" ht="13.5">
      <c r="A15" s="18" t="s">
        <v>50</v>
      </c>
      <c r="B15" s="167">
        <v>22005</v>
      </c>
      <c r="C15" s="167">
        <v>5315</v>
      </c>
      <c r="D15" s="167">
        <v>26</v>
      </c>
      <c r="E15" s="167">
        <v>134</v>
      </c>
      <c r="F15" s="167">
        <v>4240</v>
      </c>
      <c r="G15" s="167">
        <v>12290</v>
      </c>
      <c r="H15" s="168">
        <v>2587</v>
      </c>
      <c r="I15" s="169">
        <v>1097</v>
      </c>
      <c r="J15" s="170">
        <v>265</v>
      </c>
      <c r="K15" s="170">
        <v>1.3</v>
      </c>
      <c r="L15" s="170">
        <v>6.7</v>
      </c>
      <c r="M15" s="170">
        <v>211.4</v>
      </c>
      <c r="N15" s="170">
        <v>612.7</v>
      </c>
      <c r="O15" s="171">
        <v>129</v>
      </c>
    </row>
    <row r="16" spans="1:15" ht="13.5">
      <c r="A16" s="18" t="s">
        <v>51</v>
      </c>
      <c r="B16" s="167">
        <v>25288</v>
      </c>
      <c r="C16" s="167">
        <v>5261</v>
      </c>
      <c r="D16" s="167">
        <v>46</v>
      </c>
      <c r="E16" s="167">
        <v>69</v>
      </c>
      <c r="F16" s="167">
        <v>5113</v>
      </c>
      <c r="G16" s="167">
        <v>14799</v>
      </c>
      <c r="H16" s="168">
        <v>2021</v>
      </c>
      <c r="I16" s="169">
        <v>1260</v>
      </c>
      <c r="J16" s="170">
        <v>262.1</v>
      </c>
      <c r="K16" s="170">
        <v>2.3</v>
      </c>
      <c r="L16" s="170">
        <v>3.4</v>
      </c>
      <c r="M16" s="170">
        <v>254.8</v>
      </c>
      <c r="N16" s="170">
        <v>737.4</v>
      </c>
      <c r="O16" s="171">
        <v>100.7</v>
      </c>
    </row>
    <row r="17" spans="1:17" s="58" customFormat="1" ht="24.75" customHeight="1">
      <c r="A17" s="56" t="s">
        <v>52</v>
      </c>
      <c r="B17" s="161">
        <v>62870</v>
      </c>
      <c r="C17" s="161">
        <v>14600</v>
      </c>
      <c r="D17" s="161">
        <v>30</v>
      </c>
      <c r="E17" s="161">
        <v>191</v>
      </c>
      <c r="F17" s="161">
        <v>13068</v>
      </c>
      <c r="G17" s="161">
        <v>34981</v>
      </c>
      <c r="H17" s="162">
        <v>3883</v>
      </c>
      <c r="I17" s="163">
        <v>881.8</v>
      </c>
      <c r="J17" s="164">
        <v>204.8</v>
      </c>
      <c r="K17" s="164">
        <v>0.4</v>
      </c>
      <c r="L17" s="164">
        <v>2.7</v>
      </c>
      <c r="M17" s="164">
        <v>183.3</v>
      </c>
      <c r="N17" s="164">
        <v>490.6</v>
      </c>
      <c r="O17" s="165">
        <v>54.5</v>
      </c>
      <c r="Q17"/>
    </row>
    <row r="18" spans="1:15" ht="13.5">
      <c r="A18" s="18" t="s">
        <v>53</v>
      </c>
      <c r="B18" s="167">
        <v>56795</v>
      </c>
      <c r="C18" s="167">
        <v>13019</v>
      </c>
      <c r="D18" s="167">
        <v>53</v>
      </c>
      <c r="E18" s="167">
        <v>198</v>
      </c>
      <c r="F18" s="167">
        <v>9607</v>
      </c>
      <c r="G18" s="167">
        <v>33918</v>
      </c>
      <c r="H18" s="168">
        <v>3325</v>
      </c>
      <c r="I18" s="169">
        <v>925.2</v>
      </c>
      <c r="J18" s="170">
        <v>212.1</v>
      </c>
      <c r="K18" s="170">
        <v>0.9</v>
      </c>
      <c r="L18" s="170">
        <v>3.2</v>
      </c>
      <c r="M18" s="170">
        <v>156.5</v>
      </c>
      <c r="N18" s="170">
        <v>552.5</v>
      </c>
      <c r="O18" s="171">
        <v>54.2</v>
      </c>
    </row>
    <row r="19" spans="1:15" ht="13.5">
      <c r="A19" s="18" t="s">
        <v>54</v>
      </c>
      <c r="B19" s="167">
        <v>128211</v>
      </c>
      <c r="C19" s="167">
        <v>24434</v>
      </c>
      <c r="D19" s="167">
        <v>125</v>
      </c>
      <c r="E19" s="167">
        <v>712</v>
      </c>
      <c r="F19" s="167">
        <v>20559</v>
      </c>
      <c r="G19" s="167">
        <v>82381</v>
      </c>
      <c r="H19" s="168">
        <v>5143</v>
      </c>
      <c r="I19" s="169">
        <v>996.4</v>
      </c>
      <c r="J19" s="170">
        <v>189.9</v>
      </c>
      <c r="K19" s="170">
        <v>1</v>
      </c>
      <c r="L19" s="170">
        <v>5.5</v>
      </c>
      <c r="M19" s="170">
        <v>159.8</v>
      </c>
      <c r="N19" s="170">
        <v>640.2</v>
      </c>
      <c r="O19" s="171">
        <v>40</v>
      </c>
    </row>
    <row r="20" spans="1:15" ht="13.5">
      <c r="A20" s="18" t="s">
        <v>55</v>
      </c>
      <c r="B20" s="167">
        <v>73930</v>
      </c>
      <c r="C20" s="167">
        <v>13964</v>
      </c>
      <c r="D20" s="167">
        <v>74</v>
      </c>
      <c r="E20" s="167">
        <v>184</v>
      </c>
      <c r="F20" s="167">
        <v>12951</v>
      </c>
      <c r="G20" s="167">
        <v>46757</v>
      </c>
      <c r="H20" s="168">
        <v>3350</v>
      </c>
      <c r="I20" s="169">
        <v>826.7</v>
      </c>
      <c r="J20" s="170">
        <v>156.1</v>
      </c>
      <c r="K20" s="170">
        <v>0.8</v>
      </c>
      <c r="L20" s="170">
        <v>2.1</v>
      </c>
      <c r="M20" s="170">
        <v>144.8</v>
      </c>
      <c r="N20" s="170">
        <v>522.8</v>
      </c>
      <c r="O20" s="171">
        <v>37.5</v>
      </c>
    </row>
    <row r="21" spans="1:15" ht="13.5">
      <c r="A21" s="18" t="s">
        <v>56</v>
      </c>
      <c r="B21" s="167">
        <v>29587</v>
      </c>
      <c r="C21" s="167">
        <v>6985</v>
      </c>
      <c r="D21" s="167">
        <v>36</v>
      </c>
      <c r="E21" s="167">
        <v>100</v>
      </c>
      <c r="F21" s="167">
        <v>5111</v>
      </c>
      <c r="G21" s="167">
        <v>17355</v>
      </c>
      <c r="H21" s="168">
        <v>1080</v>
      </c>
      <c r="I21" s="169">
        <v>1244.2</v>
      </c>
      <c r="J21" s="170">
        <v>293.7</v>
      </c>
      <c r="K21" s="170">
        <v>1.5</v>
      </c>
      <c r="L21" s="170">
        <v>4.2</v>
      </c>
      <c r="M21" s="170">
        <v>214.9</v>
      </c>
      <c r="N21" s="170">
        <v>729.8</v>
      </c>
      <c r="O21" s="171">
        <v>45.4</v>
      </c>
    </row>
    <row r="22" spans="1:17" s="58" customFormat="1" ht="24.75" customHeight="1">
      <c r="A22" s="56" t="s">
        <v>57</v>
      </c>
      <c r="B22" s="161">
        <v>17916</v>
      </c>
      <c r="C22" s="161">
        <v>3452</v>
      </c>
      <c r="D22" s="161">
        <v>20</v>
      </c>
      <c r="E22" s="161">
        <v>106</v>
      </c>
      <c r="F22" s="161">
        <v>5352</v>
      </c>
      <c r="G22" s="161">
        <v>8986</v>
      </c>
      <c r="H22" s="162">
        <v>1199</v>
      </c>
      <c r="I22" s="163">
        <v>1636.2</v>
      </c>
      <c r="J22" s="164">
        <v>315.3</v>
      </c>
      <c r="K22" s="164">
        <v>1.8</v>
      </c>
      <c r="L22" s="164">
        <v>9.7</v>
      </c>
      <c r="M22" s="164">
        <v>488.8</v>
      </c>
      <c r="N22" s="164">
        <v>820.6</v>
      </c>
      <c r="O22" s="165">
        <v>109.5</v>
      </c>
      <c r="Q22"/>
    </row>
    <row r="23" spans="1:15" ht="13.5">
      <c r="A23" s="18" t="s">
        <v>58</v>
      </c>
      <c r="B23" s="167">
        <v>19290</v>
      </c>
      <c r="C23" s="167">
        <v>3849</v>
      </c>
      <c r="D23" s="167">
        <v>18</v>
      </c>
      <c r="E23" s="167">
        <v>92</v>
      </c>
      <c r="F23" s="167">
        <v>4668</v>
      </c>
      <c r="G23" s="167">
        <v>10663</v>
      </c>
      <c r="H23" s="168">
        <v>1432</v>
      </c>
      <c r="I23" s="169">
        <v>1655.8</v>
      </c>
      <c r="J23" s="170">
        <v>330.4</v>
      </c>
      <c r="K23" s="170">
        <v>1.5</v>
      </c>
      <c r="L23" s="170">
        <v>7.9</v>
      </c>
      <c r="M23" s="170">
        <v>400.7</v>
      </c>
      <c r="N23" s="170">
        <v>915.3</v>
      </c>
      <c r="O23" s="171">
        <v>122.9</v>
      </c>
    </row>
    <row r="24" spans="1:15" ht="13.5">
      <c r="A24" s="18" t="s">
        <v>59</v>
      </c>
      <c r="B24" s="167">
        <v>11614</v>
      </c>
      <c r="C24" s="167">
        <v>2419</v>
      </c>
      <c r="D24" s="167">
        <v>16</v>
      </c>
      <c r="E24" s="167">
        <v>116</v>
      </c>
      <c r="F24" s="167">
        <v>2455</v>
      </c>
      <c r="G24" s="167">
        <v>6608</v>
      </c>
      <c r="H24" s="168">
        <v>1671</v>
      </c>
      <c r="I24" s="169">
        <v>1437.4</v>
      </c>
      <c r="J24" s="170">
        <v>299.4</v>
      </c>
      <c r="K24" s="170">
        <v>2</v>
      </c>
      <c r="L24" s="170">
        <v>14.4</v>
      </c>
      <c r="M24" s="170">
        <v>303.8</v>
      </c>
      <c r="N24" s="170">
        <v>817.8</v>
      </c>
      <c r="O24" s="171">
        <v>206.8</v>
      </c>
    </row>
    <row r="25" spans="1:15" ht="13.5">
      <c r="A25" s="18" t="s">
        <v>60</v>
      </c>
      <c r="B25" s="167">
        <v>11281</v>
      </c>
      <c r="C25" s="167">
        <v>2440</v>
      </c>
      <c r="D25" s="167">
        <v>28</v>
      </c>
      <c r="E25" s="167">
        <v>70</v>
      </c>
      <c r="F25" s="167">
        <v>2271</v>
      </c>
      <c r="G25" s="167">
        <v>6472</v>
      </c>
      <c r="H25" s="168">
        <v>768</v>
      </c>
      <c r="I25" s="169">
        <v>1301.2</v>
      </c>
      <c r="J25" s="170">
        <v>281.4</v>
      </c>
      <c r="K25" s="170">
        <v>3.2</v>
      </c>
      <c r="L25" s="170">
        <v>8.1</v>
      </c>
      <c r="M25" s="170">
        <v>261.9</v>
      </c>
      <c r="N25" s="170">
        <v>746.5</v>
      </c>
      <c r="O25" s="171">
        <v>88.6</v>
      </c>
    </row>
    <row r="26" spans="1:15" ht="13.5">
      <c r="A26" s="18" t="s">
        <v>61</v>
      </c>
      <c r="B26" s="167">
        <v>24682</v>
      </c>
      <c r="C26" s="167">
        <v>5244</v>
      </c>
      <c r="D26" s="167">
        <v>42</v>
      </c>
      <c r="E26" s="167">
        <v>74</v>
      </c>
      <c r="F26" s="167">
        <v>3732</v>
      </c>
      <c r="G26" s="167">
        <v>15590</v>
      </c>
      <c r="H26" s="168">
        <v>1516</v>
      </c>
      <c r="I26" s="169">
        <v>1143.2</v>
      </c>
      <c r="J26" s="170">
        <v>242.9</v>
      </c>
      <c r="K26" s="170">
        <v>1.9</v>
      </c>
      <c r="L26" s="170">
        <v>3.4</v>
      </c>
      <c r="M26" s="170">
        <v>172.9</v>
      </c>
      <c r="N26" s="170">
        <v>722.1</v>
      </c>
      <c r="O26" s="171">
        <v>70.2</v>
      </c>
    </row>
    <row r="27" spans="1:17" s="58" customFormat="1" ht="24.75" customHeight="1">
      <c r="A27" s="56" t="s">
        <v>62</v>
      </c>
      <c r="B27" s="161">
        <v>20906</v>
      </c>
      <c r="C27" s="161">
        <v>4273</v>
      </c>
      <c r="D27" s="161">
        <v>30</v>
      </c>
      <c r="E27" s="161">
        <v>157</v>
      </c>
      <c r="F27" s="161">
        <v>3380</v>
      </c>
      <c r="G27" s="161">
        <v>13066</v>
      </c>
      <c r="H27" s="162">
        <v>2212</v>
      </c>
      <c r="I27" s="163">
        <v>999.3</v>
      </c>
      <c r="J27" s="164">
        <v>204.3</v>
      </c>
      <c r="K27" s="164">
        <v>1.4</v>
      </c>
      <c r="L27" s="164">
        <v>7.5</v>
      </c>
      <c r="M27" s="164">
        <v>161.6</v>
      </c>
      <c r="N27" s="164">
        <v>624.6</v>
      </c>
      <c r="O27" s="165">
        <v>105.7</v>
      </c>
      <c r="Q27"/>
    </row>
    <row r="28" spans="1:15" ht="13.5">
      <c r="A28" s="18" t="s">
        <v>63</v>
      </c>
      <c r="B28" s="167">
        <v>40663</v>
      </c>
      <c r="C28" s="167">
        <v>7147</v>
      </c>
      <c r="D28" s="167">
        <v>48</v>
      </c>
      <c r="E28" s="167">
        <v>198</v>
      </c>
      <c r="F28" s="167">
        <v>11217</v>
      </c>
      <c r="G28" s="167">
        <v>22053</v>
      </c>
      <c r="H28" s="168">
        <v>3012</v>
      </c>
      <c r="I28" s="169">
        <v>1072.3</v>
      </c>
      <c r="J28" s="170">
        <v>188.5</v>
      </c>
      <c r="K28" s="170">
        <v>1.3</v>
      </c>
      <c r="L28" s="170">
        <v>5.2</v>
      </c>
      <c r="M28" s="170">
        <v>295.8</v>
      </c>
      <c r="N28" s="170">
        <v>581.6</v>
      </c>
      <c r="O28" s="171">
        <v>79.4</v>
      </c>
    </row>
    <row r="29" spans="1:15" ht="13.5">
      <c r="A29" s="18" t="s">
        <v>64</v>
      </c>
      <c r="B29" s="167">
        <v>68172</v>
      </c>
      <c r="C29" s="167">
        <v>13270</v>
      </c>
      <c r="D29" s="167">
        <v>64</v>
      </c>
      <c r="E29" s="167">
        <v>364</v>
      </c>
      <c r="F29" s="167">
        <v>13869</v>
      </c>
      <c r="G29" s="167">
        <v>40605</v>
      </c>
      <c r="H29" s="168">
        <v>5733</v>
      </c>
      <c r="I29" s="169">
        <v>919</v>
      </c>
      <c r="J29" s="170">
        <v>178.9</v>
      </c>
      <c r="K29" s="170">
        <v>0.9</v>
      </c>
      <c r="L29" s="170">
        <v>4.9</v>
      </c>
      <c r="M29" s="170">
        <v>187</v>
      </c>
      <c r="N29" s="170">
        <v>547.4</v>
      </c>
      <c r="O29" s="171">
        <v>77.3</v>
      </c>
    </row>
    <row r="30" spans="1:15" ht="13.5">
      <c r="A30" s="18" t="s">
        <v>65</v>
      </c>
      <c r="B30" s="167">
        <v>20864</v>
      </c>
      <c r="C30" s="167">
        <v>4829</v>
      </c>
      <c r="D30" s="167">
        <v>20</v>
      </c>
      <c r="E30" s="167">
        <v>60</v>
      </c>
      <c r="F30" s="167">
        <v>4375</v>
      </c>
      <c r="G30" s="167">
        <v>11580</v>
      </c>
      <c r="H30" s="168">
        <v>2041</v>
      </c>
      <c r="I30" s="169">
        <v>1115.7</v>
      </c>
      <c r="J30" s="170">
        <v>258.2</v>
      </c>
      <c r="K30" s="170">
        <v>1.1</v>
      </c>
      <c r="L30" s="170">
        <v>3.2</v>
      </c>
      <c r="M30" s="170">
        <v>234</v>
      </c>
      <c r="N30" s="170">
        <v>619.3</v>
      </c>
      <c r="O30" s="171">
        <v>109.1</v>
      </c>
    </row>
    <row r="31" spans="1:15" ht="13.5">
      <c r="A31" s="18" t="s">
        <v>66</v>
      </c>
      <c r="B31" s="167">
        <v>14936</v>
      </c>
      <c r="C31" s="167">
        <v>2403</v>
      </c>
      <c r="D31" s="167">
        <v>32</v>
      </c>
      <c r="E31" s="167">
        <v>102</v>
      </c>
      <c r="F31" s="167">
        <v>2935</v>
      </c>
      <c r="G31" s="167">
        <v>9464</v>
      </c>
      <c r="H31" s="168">
        <v>632</v>
      </c>
      <c r="I31" s="169">
        <v>1063.1</v>
      </c>
      <c r="J31" s="170">
        <v>171</v>
      </c>
      <c r="K31" s="170">
        <v>2.3</v>
      </c>
      <c r="L31" s="170">
        <v>7.3</v>
      </c>
      <c r="M31" s="170">
        <v>208.9</v>
      </c>
      <c r="N31" s="170">
        <v>673.6</v>
      </c>
      <c r="O31" s="171">
        <v>45</v>
      </c>
    </row>
    <row r="32" spans="1:17" s="58" customFormat="1" ht="24.75" customHeight="1">
      <c r="A32" s="56" t="s">
        <v>67</v>
      </c>
      <c r="B32" s="161">
        <v>36402</v>
      </c>
      <c r="C32" s="161">
        <v>6488</v>
      </c>
      <c r="D32" s="161">
        <v>36</v>
      </c>
      <c r="E32" s="161">
        <v>348</v>
      </c>
      <c r="F32" s="161">
        <v>6396</v>
      </c>
      <c r="G32" s="161">
        <v>23134</v>
      </c>
      <c r="H32" s="162">
        <v>1296</v>
      </c>
      <c r="I32" s="163">
        <v>1388.3</v>
      </c>
      <c r="J32" s="164">
        <v>247.4</v>
      </c>
      <c r="K32" s="164">
        <v>1.4</v>
      </c>
      <c r="L32" s="164">
        <v>13.3</v>
      </c>
      <c r="M32" s="164">
        <v>243.9</v>
      </c>
      <c r="N32" s="164">
        <v>882.3</v>
      </c>
      <c r="O32" s="165">
        <v>49.4</v>
      </c>
      <c r="Q32"/>
    </row>
    <row r="33" spans="1:15" ht="13.5">
      <c r="A33" s="18" t="s">
        <v>68</v>
      </c>
      <c r="B33" s="167">
        <v>109248</v>
      </c>
      <c r="C33" s="167">
        <v>19578</v>
      </c>
      <c r="D33" s="167">
        <v>78</v>
      </c>
      <c r="E33" s="167">
        <v>972</v>
      </c>
      <c r="F33" s="167">
        <v>23630</v>
      </c>
      <c r="G33" s="167">
        <v>64990</v>
      </c>
      <c r="H33" s="168">
        <v>3279</v>
      </c>
      <c r="I33" s="169">
        <v>1241.3</v>
      </c>
      <c r="J33" s="170">
        <v>222.5</v>
      </c>
      <c r="K33" s="170">
        <v>0.9</v>
      </c>
      <c r="L33" s="170">
        <v>11</v>
      </c>
      <c r="M33" s="170">
        <v>268.5</v>
      </c>
      <c r="N33" s="170">
        <v>738.4</v>
      </c>
      <c r="O33" s="171">
        <v>37.3</v>
      </c>
    </row>
    <row r="34" spans="1:15" ht="13.5">
      <c r="A34" s="18" t="s">
        <v>69</v>
      </c>
      <c r="B34" s="167">
        <v>64474</v>
      </c>
      <c r="C34" s="167">
        <v>11776</v>
      </c>
      <c r="D34" s="167">
        <v>52</v>
      </c>
      <c r="E34" s="167">
        <v>343</v>
      </c>
      <c r="F34" s="167">
        <v>14192</v>
      </c>
      <c r="G34" s="167">
        <v>38111</v>
      </c>
      <c r="H34" s="168">
        <v>3896</v>
      </c>
      <c r="I34" s="169">
        <v>1154.8</v>
      </c>
      <c r="J34" s="170">
        <v>210.9</v>
      </c>
      <c r="K34" s="170">
        <v>0.9</v>
      </c>
      <c r="L34" s="170">
        <v>6.1</v>
      </c>
      <c r="M34" s="170">
        <v>254.2</v>
      </c>
      <c r="N34" s="170">
        <v>682.6</v>
      </c>
      <c r="O34" s="171">
        <v>69.8</v>
      </c>
    </row>
    <row r="35" spans="1:15" ht="13.5">
      <c r="A35" s="18" t="s">
        <v>70</v>
      </c>
      <c r="B35" s="167">
        <v>16475</v>
      </c>
      <c r="C35" s="167">
        <v>2896</v>
      </c>
      <c r="D35" s="167">
        <v>12</v>
      </c>
      <c r="E35" s="167">
        <v>100</v>
      </c>
      <c r="F35" s="167">
        <v>3200</v>
      </c>
      <c r="G35" s="167">
        <v>10267</v>
      </c>
      <c r="H35" s="168">
        <v>712</v>
      </c>
      <c r="I35" s="169">
        <v>1177.6</v>
      </c>
      <c r="J35" s="170">
        <v>207</v>
      </c>
      <c r="K35" s="170">
        <v>0.9</v>
      </c>
      <c r="L35" s="170">
        <v>7.1</v>
      </c>
      <c r="M35" s="170">
        <v>228.7</v>
      </c>
      <c r="N35" s="170">
        <v>733.9</v>
      </c>
      <c r="O35" s="171">
        <v>50.9</v>
      </c>
    </row>
    <row r="36" spans="1:15" ht="13.5">
      <c r="A36" s="18" t="s">
        <v>71</v>
      </c>
      <c r="B36" s="167">
        <v>14397</v>
      </c>
      <c r="C36" s="167">
        <v>2369</v>
      </c>
      <c r="D36" s="167">
        <v>24</v>
      </c>
      <c r="E36" s="167">
        <v>166</v>
      </c>
      <c r="F36" s="167">
        <v>2864</v>
      </c>
      <c r="G36" s="167">
        <v>8974</v>
      </c>
      <c r="H36" s="168">
        <v>1812</v>
      </c>
      <c r="I36" s="169">
        <v>1434</v>
      </c>
      <c r="J36" s="170">
        <v>236</v>
      </c>
      <c r="K36" s="170">
        <v>2.4</v>
      </c>
      <c r="L36" s="170">
        <v>16.5</v>
      </c>
      <c r="M36" s="170">
        <v>285.3</v>
      </c>
      <c r="N36" s="170">
        <v>893.8</v>
      </c>
      <c r="O36" s="171">
        <v>180.5</v>
      </c>
    </row>
    <row r="37" spans="1:17" s="58" customFormat="1" ht="24.75" customHeight="1">
      <c r="A37" s="56" t="s">
        <v>72</v>
      </c>
      <c r="B37" s="161">
        <v>9086</v>
      </c>
      <c r="C37" s="161">
        <v>2031</v>
      </c>
      <c r="D37" s="161">
        <v>12</v>
      </c>
      <c r="E37" s="161">
        <v>34</v>
      </c>
      <c r="F37" s="161">
        <v>1841</v>
      </c>
      <c r="G37" s="161">
        <v>5168</v>
      </c>
      <c r="H37" s="162">
        <v>830</v>
      </c>
      <c r="I37" s="163">
        <v>1537.4</v>
      </c>
      <c r="J37" s="164">
        <v>343.7</v>
      </c>
      <c r="K37" s="164">
        <v>2</v>
      </c>
      <c r="L37" s="164">
        <v>5.8</v>
      </c>
      <c r="M37" s="164">
        <v>311.5</v>
      </c>
      <c r="N37" s="164">
        <v>874.5</v>
      </c>
      <c r="O37" s="165">
        <v>140.4</v>
      </c>
      <c r="Q37"/>
    </row>
    <row r="38" spans="1:15" ht="13.5">
      <c r="A38" s="18" t="s">
        <v>73</v>
      </c>
      <c r="B38" s="167">
        <v>11673</v>
      </c>
      <c r="C38" s="167">
        <v>2492</v>
      </c>
      <c r="D38" s="167">
        <v>28</v>
      </c>
      <c r="E38" s="167">
        <v>33</v>
      </c>
      <c r="F38" s="167">
        <v>2426</v>
      </c>
      <c r="G38" s="167">
        <v>6694</v>
      </c>
      <c r="H38" s="168">
        <v>866</v>
      </c>
      <c r="I38" s="169">
        <v>1625.8</v>
      </c>
      <c r="J38" s="170">
        <v>347.1</v>
      </c>
      <c r="K38" s="170">
        <v>3.9</v>
      </c>
      <c r="L38" s="170">
        <v>4.6</v>
      </c>
      <c r="M38" s="170">
        <v>337.9</v>
      </c>
      <c r="N38" s="170">
        <v>932.3</v>
      </c>
      <c r="O38" s="171">
        <v>120.6</v>
      </c>
    </row>
    <row r="39" spans="1:15" ht="13.5">
      <c r="A39" s="18" t="s">
        <v>74</v>
      </c>
      <c r="B39" s="167">
        <v>30248</v>
      </c>
      <c r="C39" s="167">
        <v>5843</v>
      </c>
      <c r="D39" s="167">
        <v>26</v>
      </c>
      <c r="E39" s="167">
        <v>281</v>
      </c>
      <c r="F39" s="167">
        <v>5100</v>
      </c>
      <c r="G39" s="167">
        <v>18998</v>
      </c>
      <c r="H39" s="168">
        <v>2913</v>
      </c>
      <c r="I39" s="169">
        <v>1557.6</v>
      </c>
      <c r="J39" s="170">
        <v>300.9</v>
      </c>
      <c r="K39" s="170">
        <v>1.3</v>
      </c>
      <c r="L39" s="170">
        <v>14.5</v>
      </c>
      <c r="M39" s="170">
        <v>262.6</v>
      </c>
      <c r="N39" s="170">
        <v>978.3</v>
      </c>
      <c r="O39" s="171">
        <v>150</v>
      </c>
    </row>
    <row r="40" spans="1:15" ht="13.5">
      <c r="A40" s="18" t="s">
        <v>75</v>
      </c>
      <c r="B40" s="167">
        <v>41491</v>
      </c>
      <c r="C40" s="167">
        <v>9269</v>
      </c>
      <c r="D40" s="167">
        <v>58</v>
      </c>
      <c r="E40" s="167">
        <v>155</v>
      </c>
      <c r="F40" s="167">
        <v>10563</v>
      </c>
      <c r="G40" s="167">
        <v>21446</v>
      </c>
      <c r="H40" s="168">
        <v>4447</v>
      </c>
      <c r="I40" s="169">
        <v>1449.2</v>
      </c>
      <c r="J40" s="170">
        <v>323.8</v>
      </c>
      <c r="K40" s="170">
        <v>2</v>
      </c>
      <c r="L40" s="170">
        <v>5.4</v>
      </c>
      <c r="M40" s="170">
        <v>368.9</v>
      </c>
      <c r="N40" s="170">
        <v>749.1</v>
      </c>
      <c r="O40" s="171">
        <v>155.3</v>
      </c>
    </row>
    <row r="41" spans="1:15" ht="13.5">
      <c r="A41" s="18" t="s">
        <v>76</v>
      </c>
      <c r="B41" s="167">
        <v>27517</v>
      </c>
      <c r="C41" s="167">
        <v>6162</v>
      </c>
      <c r="D41" s="167">
        <v>40</v>
      </c>
      <c r="E41" s="167">
        <v>130</v>
      </c>
      <c r="F41" s="167">
        <v>9467</v>
      </c>
      <c r="G41" s="167">
        <v>11718</v>
      </c>
      <c r="H41" s="168">
        <v>2584</v>
      </c>
      <c r="I41" s="169">
        <v>1891.2</v>
      </c>
      <c r="J41" s="170">
        <v>423.5</v>
      </c>
      <c r="K41" s="170">
        <v>2.7</v>
      </c>
      <c r="L41" s="170">
        <v>8.9</v>
      </c>
      <c r="M41" s="170">
        <v>650.7</v>
      </c>
      <c r="N41" s="170">
        <v>805.4</v>
      </c>
      <c r="O41" s="171">
        <v>177.6</v>
      </c>
    </row>
    <row r="42" spans="1:17" s="58" customFormat="1" ht="24.75" customHeight="1">
      <c r="A42" s="56" t="s">
        <v>77</v>
      </c>
      <c r="B42" s="161">
        <v>15238</v>
      </c>
      <c r="C42" s="161">
        <v>3978</v>
      </c>
      <c r="D42" s="161">
        <v>16</v>
      </c>
      <c r="E42" s="161">
        <v>89</v>
      </c>
      <c r="F42" s="161">
        <v>4531</v>
      </c>
      <c r="G42" s="161">
        <v>6624</v>
      </c>
      <c r="H42" s="162">
        <v>2704</v>
      </c>
      <c r="I42" s="163">
        <v>1931.3</v>
      </c>
      <c r="J42" s="164">
        <v>504.2</v>
      </c>
      <c r="K42" s="164">
        <v>2</v>
      </c>
      <c r="L42" s="164">
        <v>11.3</v>
      </c>
      <c r="M42" s="164">
        <v>574.3</v>
      </c>
      <c r="N42" s="164">
        <v>839.5</v>
      </c>
      <c r="O42" s="165">
        <v>342.7</v>
      </c>
      <c r="Q42"/>
    </row>
    <row r="43" spans="1:15" ht="13.5">
      <c r="A43" s="18" t="s">
        <v>78</v>
      </c>
      <c r="B43" s="167">
        <v>15812</v>
      </c>
      <c r="C43" s="167">
        <v>3501</v>
      </c>
      <c r="D43" s="167">
        <v>18</v>
      </c>
      <c r="E43" s="167">
        <v>123</v>
      </c>
      <c r="F43" s="167">
        <v>2640</v>
      </c>
      <c r="G43" s="167">
        <v>9530</v>
      </c>
      <c r="H43" s="168">
        <v>2405</v>
      </c>
      <c r="I43" s="169">
        <v>1582.8</v>
      </c>
      <c r="J43" s="170">
        <v>350.5</v>
      </c>
      <c r="K43" s="170">
        <v>1.8</v>
      </c>
      <c r="L43" s="170">
        <v>12.3</v>
      </c>
      <c r="M43" s="170">
        <v>264.3</v>
      </c>
      <c r="N43" s="170">
        <v>954</v>
      </c>
      <c r="O43" s="171">
        <v>240.7</v>
      </c>
    </row>
    <row r="44" spans="1:15" ht="13.5">
      <c r="A44" s="18" t="s">
        <v>79</v>
      </c>
      <c r="B44" s="167">
        <v>23022</v>
      </c>
      <c r="C44" s="167">
        <v>5220</v>
      </c>
      <c r="D44" s="167">
        <v>26</v>
      </c>
      <c r="E44" s="167">
        <v>153</v>
      </c>
      <c r="F44" s="167">
        <v>5340</v>
      </c>
      <c r="G44" s="167">
        <v>12283</v>
      </c>
      <c r="H44" s="168">
        <v>4176</v>
      </c>
      <c r="I44" s="169">
        <v>1603.2</v>
      </c>
      <c r="J44" s="170">
        <v>363.5</v>
      </c>
      <c r="K44" s="170">
        <v>1.8</v>
      </c>
      <c r="L44" s="170">
        <v>10.7</v>
      </c>
      <c r="M44" s="170">
        <v>371.9</v>
      </c>
      <c r="N44" s="170">
        <v>855.4</v>
      </c>
      <c r="O44" s="171">
        <v>290.8</v>
      </c>
    </row>
    <row r="45" spans="1:15" ht="13.5">
      <c r="A45" s="18" t="s">
        <v>80</v>
      </c>
      <c r="B45" s="167">
        <v>19062</v>
      </c>
      <c r="C45" s="167">
        <v>3827</v>
      </c>
      <c r="D45" s="167">
        <v>11</v>
      </c>
      <c r="E45" s="167">
        <v>184</v>
      </c>
      <c r="F45" s="167">
        <v>7178</v>
      </c>
      <c r="G45" s="167">
        <v>7862</v>
      </c>
      <c r="H45" s="168">
        <v>1715</v>
      </c>
      <c r="I45" s="169">
        <v>2488.5</v>
      </c>
      <c r="J45" s="170">
        <v>499.6</v>
      </c>
      <c r="K45" s="170">
        <v>1.4</v>
      </c>
      <c r="L45" s="170">
        <v>24</v>
      </c>
      <c r="M45" s="170">
        <v>937.1</v>
      </c>
      <c r="N45" s="170">
        <v>1026.4</v>
      </c>
      <c r="O45" s="171">
        <v>223.9</v>
      </c>
    </row>
    <row r="46" spans="1:15" ht="13.5">
      <c r="A46" s="18" t="s">
        <v>81</v>
      </c>
      <c r="B46" s="167">
        <v>87380</v>
      </c>
      <c r="C46" s="167">
        <v>21704</v>
      </c>
      <c r="D46" s="167">
        <v>56</v>
      </c>
      <c r="E46" s="167">
        <v>447</v>
      </c>
      <c r="F46" s="167">
        <v>22160</v>
      </c>
      <c r="G46" s="167">
        <v>43013</v>
      </c>
      <c r="H46" s="168">
        <v>10402</v>
      </c>
      <c r="I46" s="169">
        <v>1729.3</v>
      </c>
      <c r="J46" s="170">
        <v>429.5</v>
      </c>
      <c r="K46" s="170">
        <v>1.1</v>
      </c>
      <c r="L46" s="170">
        <v>8.8</v>
      </c>
      <c r="M46" s="170">
        <v>438.6</v>
      </c>
      <c r="N46" s="170">
        <v>851.2</v>
      </c>
      <c r="O46" s="171">
        <v>205.9</v>
      </c>
    </row>
    <row r="47" spans="1:17" s="58" customFormat="1" ht="24.75" customHeight="1">
      <c r="A47" s="56" t="s">
        <v>82</v>
      </c>
      <c r="B47" s="161">
        <v>15382</v>
      </c>
      <c r="C47" s="161">
        <v>4323</v>
      </c>
      <c r="D47" s="161">
        <v>22</v>
      </c>
      <c r="E47" s="161">
        <v>70</v>
      </c>
      <c r="F47" s="161">
        <v>4480</v>
      </c>
      <c r="G47" s="161">
        <v>6487</v>
      </c>
      <c r="H47" s="162">
        <v>3012</v>
      </c>
      <c r="I47" s="163">
        <v>1805.4</v>
      </c>
      <c r="J47" s="164">
        <v>507.4</v>
      </c>
      <c r="K47" s="164">
        <v>2.6</v>
      </c>
      <c r="L47" s="164">
        <v>8.2</v>
      </c>
      <c r="M47" s="164">
        <v>525.8</v>
      </c>
      <c r="N47" s="164">
        <v>761.4</v>
      </c>
      <c r="O47" s="165">
        <v>353.5</v>
      </c>
      <c r="Q47"/>
    </row>
    <row r="48" spans="1:15" ht="13.5">
      <c r="A48" s="18" t="s">
        <v>83</v>
      </c>
      <c r="B48" s="167">
        <v>27657</v>
      </c>
      <c r="C48" s="167">
        <v>8053</v>
      </c>
      <c r="D48" s="167">
        <v>38</v>
      </c>
      <c r="E48" s="167">
        <v>200</v>
      </c>
      <c r="F48" s="167">
        <v>6731</v>
      </c>
      <c r="G48" s="167">
        <v>12635</v>
      </c>
      <c r="H48" s="168">
        <v>5268</v>
      </c>
      <c r="I48" s="169">
        <v>1934.1</v>
      </c>
      <c r="J48" s="170">
        <v>563.1</v>
      </c>
      <c r="K48" s="170">
        <v>2.7</v>
      </c>
      <c r="L48" s="170">
        <v>14</v>
      </c>
      <c r="M48" s="170">
        <v>470.7</v>
      </c>
      <c r="N48" s="170">
        <v>883.6</v>
      </c>
      <c r="O48" s="171">
        <v>368.4</v>
      </c>
    </row>
    <row r="49" spans="1:15" ht="13.5">
      <c r="A49" s="18" t="s">
        <v>84</v>
      </c>
      <c r="B49" s="167">
        <v>35842</v>
      </c>
      <c r="C49" s="167">
        <v>9013</v>
      </c>
      <c r="D49" s="167">
        <v>48</v>
      </c>
      <c r="E49" s="167">
        <v>231</v>
      </c>
      <c r="F49" s="167">
        <v>9950</v>
      </c>
      <c r="G49" s="167">
        <v>16600</v>
      </c>
      <c r="H49" s="168">
        <v>6505</v>
      </c>
      <c r="I49" s="169">
        <v>1975.9</v>
      </c>
      <c r="J49" s="170">
        <v>496.9</v>
      </c>
      <c r="K49" s="170">
        <v>2.6</v>
      </c>
      <c r="L49" s="170">
        <v>12.7</v>
      </c>
      <c r="M49" s="170">
        <v>548.5</v>
      </c>
      <c r="N49" s="170">
        <v>915.1</v>
      </c>
      <c r="O49" s="171">
        <v>358.6</v>
      </c>
    </row>
    <row r="50" spans="1:15" ht="13.5">
      <c r="A50" s="18" t="s">
        <v>85</v>
      </c>
      <c r="B50" s="167">
        <v>20766</v>
      </c>
      <c r="C50" s="167">
        <v>5367</v>
      </c>
      <c r="D50" s="167">
        <v>44</v>
      </c>
      <c r="E50" s="167">
        <v>150</v>
      </c>
      <c r="F50" s="167">
        <v>3076</v>
      </c>
      <c r="G50" s="167">
        <v>12129</v>
      </c>
      <c r="H50" s="168">
        <v>4630</v>
      </c>
      <c r="I50" s="169">
        <v>1737.7</v>
      </c>
      <c r="J50" s="170">
        <v>449.1</v>
      </c>
      <c r="K50" s="170">
        <v>3.7</v>
      </c>
      <c r="L50" s="170">
        <v>12.6</v>
      </c>
      <c r="M50" s="170">
        <v>257.4</v>
      </c>
      <c r="N50" s="170">
        <v>1015</v>
      </c>
      <c r="O50" s="171">
        <v>387.4</v>
      </c>
    </row>
    <row r="51" spans="1:15" ht="13.5">
      <c r="A51" s="18" t="s">
        <v>86</v>
      </c>
      <c r="B51" s="167">
        <v>19680</v>
      </c>
      <c r="C51" s="167">
        <v>5861</v>
      </c>
      <c r="D51" s="167">
        <v>30</v>
      </c>
      <c r="E51" s="167">
        <v>110</v>
      </c>
      <c r="F51" s="167">
        <v>3994</v>
      </c>
      <c r="G51" s="167">
        <v>9685</v>
      </c>
      <c r="H51" s="168">
        <v>3775</v>
      </c>
      <c r="I51" s="169">
        <v>1738.5</v>
      </c>
      <c r="J51" s="170">
        <v>517.8</v>
      </c>
      <c r="K51" s="170">
        <v>2.7</v>
      </c>
      <c r="L51" s="170">
        <v>9.7</v>
      </c>
      <c r="M51" s="170">
        <v>352.8</v>
      </c>
      <c r="N51" s="170">
        <v>855.6</v>
      </c>
      <c r="O51" s="171">
        <v>333.5</v>
      </c>
    </row>
    <row r="52" spans="1:17" s="58" customFormat="1" ht="24.75" customHeight="1">
      <c r="A52" s="56" t="s">
        <v>87</v>
      </c>
      <c r="B52" s="161">
        <v>35306</v>
      </c>
      <c r="C52" s="161">
        <v>9982</v>
      </c>
      <c r="D52" s="161">
        <v>44</v>
      </c>
      <c r="E52" s="161">
        <v>230</v>
      </c>
      <c r="F52" s="161">
        <v>9654</v>
      </c>
      <c r="G52" s="161">
        <v>15396</v>
      </c>
      <c r="H52" s="162">
        <v>6839</v>
      </c>
      <c r="I52" s="163">
        <v>2067.1</v>
      </c>
      <c r="J52" s="164">
        <v>584.4</v>
      </c>
      <c r="K52" s="164">
        <v>2.6</v>
      </c>
      <c r="L52" s="164">
        <v>13.5</v>
      </c>
      <c r="M52" s="164">
        <v>565.2</v>
      </c>
      <c r="N52" s="164">
        <v>901.4</v>
      </c>
      <c r="O52" s="165">
        <v>400.4</v>
      </c>
      <c r="Q52"/>
    </row>
    <row r="53" spans="1:15" ht="13.5">
      <c r="A53" s="19" t="s">
        <v>88</v>
      </c>
      <c r="B53" s="172">
        <v>19154</v>
      </c>
      <c r="C53" s="172">
        <v>5521</v>
      </c>
      <c r="D53" s="172">
        <v>24</v>
      </c>
      <c r="E53" s="172">
        <v>71</v>
      </c>
      <c r="F53" s="172">
        <v>3885</v>
      </c>
      <c r="G53" s="172">
        <v>9653</v>
      </c>
      <c r="H53" s="173">
        <v>1593</v>
      </c>
      <c r="I53" s="174">
        <v>1386</v>
      </c>
      <c r="J53" s="175">
        <v>399.5</v>
      </c>
      <c r="K53" s="175">
        <v>1.7</v>
      </c>
      <c r="L53" s="175">
        <v>5.1</v>
      </c>
      <c r="M53" s="175">
        <v>281.1</v>
      </c>
      <c r="N53" s="175">
        <v>698.5</v>
      </c>
      <c r="O53" s="176">
        <v>115.3</v>
      </c>
    </row>
    <row r="54" spans="8:15" ht="12.75" customHeight="1">
      <c r="H54" s="107"/>
      <c r="I54" s="55"/>
      <c r="J54" s="55"/>
      <c r="K54" s="55"/>
      <c r="L54" s="55"/>
      <c r="M54" s="55"/>
      <c r="N54" s="55"/>
      <c r="O54" s="55"/>
    </row>
  </sheetData>
  <mergeCells count="17">
    <mergeCell ref="A2:A5"/>
    <mergeCell ref="B3:B5"/>
    <mergeCell ref="H3:H5"/>
    <mergeCell ref="B2:H2"/>
    <mergeCell ref="C4:C5"/>
    <mergeCell ref="E4:E5"/>
    <mergeCell ref="F4:F5"/>
    <mergeCell ref="J2:O2"/>
    <mergeCell ref="I3:I5"/>
    <mergeCell ref="D4:D5"/>
    <mergeCell ref="K4:K5"/>
    <mergeCell ref="G4:G5"/>
    <mergeCell ref="J4:J5"/>
    <mergeCell ref="M4:M5"/>
    <mergeCell ref="N4:N5"/>
    <mergeCell ref="O3:O5"/>
    <mergeCell ref="L4:L5"/>
  </mergeCells>
  <printOptions/>
  <pageMargins left="0.62" right="0.25" top="0.5905511811023623" bottom="0.5905511811023623" header="0" footer="0"/>
  <pageSetup blackAndWhite="1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4"/>
  <sheetViews>
    <sheetView view="pageBreakPreview" zoomScale="75" zoomScaleNormal="75" zoomScaleSheetLayoutView="75" workbookViewId="0" topLeftCell="A1">
      <pane xSplit="1" ySplit="5" topLeftCell="B27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B7" sqref="B7:N8"/>
    </sheetView>
  </sheetViews>
  <sheetFormatPr defaultColWidth="9.00390625" defaultRowHeight="13.5"/>
  <cols>
    <col min="1" max="1" width="11.875" style="219" customWidth="1"/>
    <col min="2" max="14" width="9.625" style="219" customWidth="1"/>
    <col min="15" max="16384" width="9.125" style="219" customWidth="1"/>
  </cols>
  <sheetData>
    <row r="1" spans="1:14" ht="21">
      <c r="A1" s="276" t="s">
        <v>247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9">
        <v>40087</v>
      </c>
      <c r="M1" s="279"/>
      <c r="N1" s="279"/>
    </row>
    <row r="2" spans="1:14" ht="19.5" customHeight="1">
      <c r="A2" s="272" t="s">
        <v>246</v>
      </c>
      <c r="B2" s="277" t="s">
        <v>2</v>
      </c>
      <c r="C2" s="278"/>
      <c r="D2" s="278"/>
      <c r="E2" s="278"/>
      <c r="F2" s="278"/>
      <c r="G2" s="278"/>
      <c r="H2" s="278"/>
      <c r="I2" s="277" t="s">
        <v>3</v>
      </c>
      <c r="J2" s="278"/>
      <c r="K2" s="278"/>
      <c r="L2" s="278"/>
      <c r="M2" s="209"/>
      <c r="N2" s="275" t="s">
        <v>4</v>
      </c>
    </row>
    <row r="3" spans="1:14" ht="19.5" customHeight="1">
      <c r="A3" s="273"/>
      <c r="B3" s="269" t="s">
        <v>5</v>
      </c>
      <c r="C3" s="277" t="s">
        <v>6</v>
      </c>
      <c r="D3" s="278"/>
      <c r="E3" s="278"/>
      <c r="F3" s="278"/>
      <c r="G3" s="278"/>
      <c r="H3" s="278"/>
      <c r="I3" s="281" t="s">
        <v>5</v>
      </c>
      <c r="J3" s="282"/>
      <c r="K3" s="253"/>
      <c r="L3" s="269" t="s">
        <v>0</v>
      </c>
      <c r="M3" s="213" t="s">
        <v>38</v>
      </c>
      <c r="N3" s="270"/>
    </row>
    <row r="4" spans="1:14" ht="14.25" customHeight="1">
      <c r="A4" s="273"/>
      <c r="B4" s="270"/>
      <c r="C4" s="280" t="s">
        <v>8</v>
      </c>
      <c r="D4" s="280" t="s">
        <v>9</v>
      </c>
      <c r="E4" s="280" t="s">
        <v>10</v>
      </c>
      <c r="F4" s="280" t="s">
        <v>11</v>
      </c>
      <c r="G4" s="280" t="s">
        <v>173</v>
      </c>
      <c r="H4" s="280" t="s">
        <v>12</v>
      </c>
      <c r="I4" s="254"/>
      <c r="J4" s="255"/>
      <c r="K4" s="256"/>
      <c r="L4" s="270"/>
      <c r="M4" s="214"/>
      <c r="N4" s="270"/>
    </row>
    <row r="5" spans="1:14" ht="52.5" customHeight="1">
      <c r="A5" s="274"/>
      <c r="B5" s="271"/>
      <c r="C5" s="280"/>
      <c r="D5" s="280"/>
      <c r="E5" s="280"/>
      <c r="F5" s="280"/>
      <c r="G5" s="280"/>
      <c r="H5" s="280"/>
      <c r="I5" s="220" t="s">
        <v>206</v>
      </c>
      <c r="J5" s="207" t="s">
        <v>13</v>
      </c>
      <c r="K5" s="218" t="s">
        <v>14</v>
      </c>
      <c r="L5" s="271"/>
      <c r="M5" s="215" t="s">
        <v>173</v>
      </c>
      <c r="N5" s="271"/>
    </row>
    <row r="6" spans="1:14" ht="39.75" customHeight="1">
      <c r="A6" s="109" t="s">
        <v>37</v>
      </c>
      <c r="B6" s="136">
        <f aca="true" t="shared" si="0" ref="B6:N6">SUM(B7:B8)</f>
        <v>144</v>
      </c>
      <c r="C6" s="142">
        <f t="shared" si="0"/>
        <v>23022</v>
      </c>
      <c r="D6" s="142">
        <f t="shared" si="0"/>
        <v>5220</v>
      </c>
      <c r="E6" s="142">
        <f t="shared" si="0"/>
        <v>26</v>
      </c>
      <c r="F6" s="142">
        <f t="shared" si="0"/>
        <v>153</v>
      </c>
      <c r="G6" s="142">
        <f t="shared" si="0"/>
        <v>5340</v>
      </c>
      <c r="H6" s="142">
        <f t="shared" si="0"/>
        <v>12283</v>
      </c>
      <c r="I6" s="142">
        <f t="shared" si="0"/>
        <v>1238</v>
      </c>
      <c r="J6" s="142">
        <f t="shared" si="0"/>
        <v>271</v>
      </c>
      <c r="K6" s="142">
        <f t="shared" si="0"/>
        <v>967</v>
      </c>
      <c r="L6" s="142">
        <f t="shared" si="0"/>
        <v>4176</v>
      </c>
      <c r="M6" s="142">
        <f t="shared" si="0"/>
        <v>627</v>
      </c>
      <c r="N6" s="110">
        <f t="shared" si="0"/>
        <v>695</v>
      </c>
    </row>
    <row r="7" spans="1:14" ht="39.75" customHeight="1">
      <c r="A7" s="111" t="s">
        <v>238</v>
      </c>
      <c r="B7" s="137">
        <v>134</v>
      </c>
      <c r="C7" s="141">
        <v>21897</v>
      </c>
      <c r="D7" s="141">
        <v>4855</v>
      </c>
      <c r="E7" s="141">
        <v>26</v>
      </c>
      <c r="F7" s="141">
        <v>153</v>
      </c>
      <c r="G7" s="141">
        <v>5051</v>
      </c>
      <c r="H7" s="141">
        <v>11812</v>
      </c>
      <c r="I7" s="141">
        <v>1109</v>
      </c>
      <c r="J7" s="141">
        <v>243</v>
      </c>
      <c r="K7" s="141">
        <v>866</v>
      </c>
      <c r="L7" s="141">
        <v>3753</v>
      </c>
      <c r="M7" s="141">
        <v>551</v>
      </c>
      <c r="N7" s="112">
        <v>628</v>
      </c>
    </row>
    <row r="8" spans="1:14" ht="39.75" customHeight="1">
      <c r="A8" s="113" t="s">
        <v>239</v>
      </c>
      <c r="B8" s="138">
        <v>10</v>
      </c>
      <c r="C8" s="143">
        <v>1125</v>
      </c>
      <c r="D8" s="143">
        <v>365</v>
      </c>
      <c r="E8" s="143">
        <v>0</v>
      </c>
      <c r="F8" s="143">
        <v>0</v>
      </c>
      <c r="G8" s="143">
        <v>289</v>
      </c>
      <c r="H8" s="143">
        <v>471</v>
      </c>
      <c r="I8" s="143">
        <v>129</v>
      </c>
      <c r="J8" s="143">
        <v>28</v>
      </c>
      <c r="K8" s="143">
        <v>101</v>
      </c>
      <c r="L8" s="143">
        <v>423</v>
      </c>
      <c r="M8" s="143">
        <v>76</v>
      </c>
      <c r="N8" s="114">
        <v>67</v>
      </c>
    </row>
    <row r="9" spans="1:14" ht="39.75" customHeight="1">
      <c r="A9" s="111" t="s">
        <v>211</v>
      </c>
      <c r="B9" s="137">
        <v>43</v>
      </c>
      <c r="C9" s="141">
        <v>7881</v>
      </c>
      <c r="D9" s="141">
        <v>1679</v>
      </c>
      <c r="E9" s="141">
        <v>6</v>
      </c>
      <c r="F9" s="141">
        <v>36</v>
      </c>
      <c r="G9" s="141">
        <v>1793</v>
      </c>
      <c r="H9" s="141">
        <v>4367</v>
      </c>
      <c r="I9" s="141">
        <v>456</v>
      </c>
      <c r="J9" s="141">
        <v>114</v>
      </c>
      <c r="K9" s="141">
        <v>342</v>
      </c>
      <c r="L9" s="141">
        <v>1772</v>
      </c>
      <c r="M9" s="141">
        <v>210</v>
      </c>
      <c r="N9" s="112">
        <v>251</v>
      </c>
    </row>
    <row r="10" spans="1:14" ht="39.75" customHeight="1">
      <c r="A10" s="111" t="s">
        <v>212</v>
      </c>
      <c r="B10" s="137">
        <v>30</v>
      </c>
      <c r="C10" s="141">
        <v>2529</v>
      </c>
      <c r="D10" s="141">
        <v>393</v>
      </c>
      <c r="E10" s="141">
        <v>4</v>
      </c>
      <c r="F10" s="141">
        <v>0</v>
      </c>
      <c r="G10" s="141">
        <v>820</v>
      </c>
      <c r="H10" s="141">
        <v>1312</v>
      </c>
      <c r="I10" s="141">
        <v>114</v>
      </c>
      <c r="J10" s="141">
        <v>32</v>
      </c>
      <c r="K10" s="141">
        <v>82</v>
      </c>
      <c r="L10" s="141">
        <v>454</v>
      </c>
      <c r="M10" s="141">
        <v>9</v>
      </c>
      <c r="N10" s="112">
        <v>91</v>
      </c>
    </row>
    <row r="11" spans="1:14" ht="39.75" customHeight="1">
      <c r="A11" s="111" t="s">
        <v>213</v>
      </c>
      <c r="B11" s="137">
        <v>7</v>
      </c>
      <c r="C11" s="141">
        <v>1593</v>
      </c>
      <c r="D11" s="141">
        <v>345</v>
      </c>
      <c r="E11" s="141">
        <v>4</v>
      </c>
      <c r="F11" s="141">
        <v>5</v>
      </c>
      <c r="G11" s="141">
        <v>183</v>
      </c>
      <c r="H11" s="141">
        <v>1056</v>
      </c>
      <c r="I11" s="141">
        <v>85</v>
      </c>
      <c r="J11" s="141">
        <v>24</v>
      </c>
      <c r="K11" s="141">
        <v>61</v>
      </c>
      <c r="L11" s="141">
        <v>393</v>
      </c>
      <c r="M11" s="141">
        <v>172</v>
      </c>
      <c r="N11" s="112">
        <v>45</v>
      </c>
    </row>
    <row r="12" spans="1:14" ht="39.75" customHeight="1">
      <c r="A12" s="111" t="s">
        <v>214</v>
      </c>
      <c r="B12" s="137">
        <v>6</v>
      </c>
      <c r="C12" s="141">
        <v>1046</v>
      </c>
      <c r="D12" s="141">
        <v>418</v>
      </c>
      <c r="E12" s="141">
        <v>2</v>
      </c>
      <c r="F12" s="141">
        <v>0</v>
      </c>
      <c r="G12" s="141">
        <v>285</v>
      </c>
      <c r="H12" s="141">
        <v>341</v>
      </c>
      <c r="I12" s="141">
        <v>46</v>
      </c>
      <c r="J12" s="141">
        <v>3</v>
      </c>
      <c r="K12" s="141">
        <v>43</v>
      </c>
      <c r="L12" s="141">
        <v>57</v>
      </c>
      <c r="M12" s="141">
        <v>9</v>
      </c>
      <c r="N12" s="112">
        <v>21</v>
      </c>
    </row>
    <row r="13" spans="1:14" ht="39.75" customHeight="1">
      <c r="A13" s="111" t="s">
        <v>215</v>
      </c>
      <c r="B13" s="137">
        <v>12</v>
      </c>
      <c r="C13" s="141">
        <v>2526</v>
      </c>
      <c r="D13" s="141">
        <v>753</v>
      </c>
      <c r="E13" s="141">
        <v>2</v>
      </c>
      <c r="F13" s="141">
        <v>37</v>
      </c>
      <c r="G13" s="141">
        <v>343</v>
      </c>
      <c r="H13" s="141">
        <v>1391</v>
      </c>
      <c r="I13" s="141">
        <v>93</v>
      </c>
      <c r="J13" s="141">
        <v>16</v>
      </c>
      <c r="K13" s="141">
        <v>77</v>
      </c>
      <c r="L13" s="141">
        <v>246</v>
      </c>
      <c r="M13" s="141">
        <v>34</v>
      </c>
      <c r="N13" s="112">
        <v>53</v>
      </c>
    </row>
    <row r="14" spans="1:14" ht="39.75" customHeight="1">
      <c r="A14" s="111" t="s">
        <v>216</v>
      </c>
      <c r="B14" s="137">
        <v>10</v>
      </c>
      <c r="C14" s="141">
        <v>1854</v>
      </c>
      <c r="D14" s="141">
        <v>594</v>
      </c>
      <c r="E14" s="141">
        <v>2</v>
      </c>
      <c r="F14" s="141">
        <v>0</v>
      </c>
      <c r="G14" s="141">
        <v>481</v>
      </c>
      <c r="H14" s="141">
        <v>777</v>
      </c>
      <c r="I14" s="141">
        <v>90</v>
      </c>
      <c r="J14" s="141">
        <v>13</v>
      </c>
      <c r="K14" s="141">
        <v>77</v>
      </c>
      <c r="L14" s="141">
        <v>204</v>
      </c>
      <c r="M14" s="141">
        <v>0</v>
      </c>
      <c r="N14" s="112">
        <v>56</v>
      </c>
    </row>
    <row r="15" spans="1:14" ht="39.75" customHeight="1">
      <c r="A15" s="111" t="s">
        <v>217</v>
      </c>
      <c r="B15" s="137">
        <v>7</v>
      </c>
      <c r="C15" s="141">
        <v>1150</v>
      </c>
      <c r="D15" s="141">
        <v>267</v>
      </c>
      <c r="E15" s="141">
        <v>0</v>
      </c>
      <c r="F15" s="141">
        <v>26</v>
      </c>
      <c r="G15" s="141">
        <v>305</v>
      </c>
      <c r="H15" s="141">
        <v>552</v>
      </c>
      <c r="I15" s="141">
        <v>63</v>
      </c>
      <c r="J15" s="141">
        <v>10</v>
      </c>
      <c r="K15" s="141">
        <v>53</v>
      </c>
      <c r="L15" s="141">
        <v>140</v>
      </c>
      <c r="M15" s="141">
        <v>21</v>
      </c>
      <c r="N15" s="112">
        <v>28</v>
      </c>
    </row>
    <row r="16" spans="1:14" ht="39.75" customHeight="1">
      <c r="A16" s="111" t="s">
        <v>218</v>
      </c>
      <c r="B16" s="137">
        <v>2</v>
      </c>
      <c r="C16" s="141">
        <v>334</v>
      </c>
      <c r="D16" s="141">
        <v>0</v>
      </c>
      <c r="E16" s="141">
        <v>0</v>
      </c>
      <c r="F16" s="141">
        <v>0</v>
      </c>
      <c r="G16" s="141">
        <v>262</v>
      </c>
      <c r="H16" s="141">
        <v>72</v>
      </c>
      <c r="I16" s="141">
        <v>30</v>
      </c>
      <c r="J16" s="141">
        <v>4</v>
      </c>
      <c r="K16" s="141">
        <v>26</v>
      </c>
      <c r="L16" s="141">
        <v>61</v>
      </c>
      <c r="M16" s="141">
        <v>43</v>
      </c>
      <c r="N16" s="112">
        <v>15</v>
      </c>
    </row>
    <row r="17" spans="1:14" ht="39.75" customHeight="1">
      <c r="A17" s="111" t="s">
        <v>219</v>
      </c>
      <c r="B17" s="137">
        <v>9</v>
      </c>
      <c r="C17" s="141">
        <v>1348</v>
      </c>
      <c r="D17" s="141">
        <v>366</v>
      </c>
      <c r="E17" s="141">
        <v>4</v>
      </c>
      <c r="F17" s="141">
        <v>0</v>
      </c>
      <c r="G17" s="141">
        <v>379</v>
      </c>
      <c r="H17" s="141">
        <v>599</v>
      </c>
      <c r="I17" s="141">
        <v>58</v>
      </c>
      <c r="J17" s="141">
        <v>14</v>
      </c>
      <c r="K17" s="141">
        <v>44</v>
      </c>
      <c r="L17" s="141">
        <v>223</v>
      </c>
      <c r="M17" s="141">
        <v>20</v>
      </c>
      <c r="N17" s="112">
        <v>39</v>
      </c>
    </row>
    <row r="18" spans="1:14" ht="39.75" customHeight="1">
      <c r="A18" s="111" t="s">
        <v>220</v>
      </c>
      <c r="B18" s="137">
        <v>4</v>
      </c>
      <c r="C18" s="141">
        <v>371</v>
      </c>
      <c r="D18" s="141">
        <v>0</v>
      </c>
      <c r="E18" s="141">
        <v>2</v>
      </c>
      <c r="F18" s="141">
        <v>0</v>
      </c>
      <c r="G18" s="141">
        <v>159</v>
      </c>
      <c r="H18" s="141">
        <v>210</v>
      </c>
      <c r="I18" s="141">
        <v>45</v>
      </c>
      <c r="J18" s="141">
        <v>4</v>
      </c>
      <c r="K18" s="141">
        <v>41</v>
      </c>
      <c r="L18" s="141">
        <v>64</v>
      </c>
      <c r="M18" s="141">
        <v>12</v>
      </c>
      <c r="N18" s="112">
        <v>17</v>
      </c>
    </row>
    <row r="19" spans="1:14" ht="39.75" customHeight="1">
      <c r="A19" s="111" t="s">
        <v>221</v>
      </c>
      <c r="B19" s="138">
        <v>4</v>
      </c>
      <c r="C19" s="141">
        <v>1265</v>
      </c>
      <c r="D19" s="141">
        <v>40</v>
      </c>
      <c r="E19" s="141">
        <v>0</v>
      </c>
      <c r="F19" s="141">
        <v>49</v>
      </c>
      <c r="G19" s="141">
        <v>41</v>
      </c>
      <c r="H19" s="141">
        <v>1135</v>
      </c>
      <c r="I19" s="141">
        <v>29</v>
      </c>
      <c r="J19" s="141">
        <v>9</v>
      </c>
      <c r="K19" s="141">
        <v>20</v>
      </c>
      <c r="L19" s="141">
        <v>139</v>
      </c>
      <c r="M19" s="141">
        <v>21</v>
      </c>
      <c r="N19" s="112">
        <v>12</v>
      </c>
    </row>
    <row r="20" spans="1:14" ht="39.75" customHeight="1">
      <c r="A20" s="115" t="s">
        <v>222</v>
      </c>
      <c r="B20" s="139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5</v>
      </c>
      <c r="J20" s="144">
        <v>1</v>
      </c>
      <c r="K20" s="144">
        <v>4</v>
      </c>
      <c r="L20" s="144">
        <v>6</v>
      </c>
      <c r="M20" s="144">
        <v>0</v>
      </c>
      <c r="N20" s="116">
        <v>4</v>
      </c>
    </row>
    <row r="21" spans="1:14" ht="39.75" customHeight="1">
      <c r="A21" s="182" t="s">
        <v>223</v>
      </c>
      <c r="B21" s="137">
        <v>1</v>
      </c>
      <c r="C21" s="144">
        <v>77</v>
      </c>
      <c r="D21" s="144">
        <v>0</v>
      </c>
      <c r="E21" s="144">
        <v>0</v>
      </c>
      <c r="F21" s="144">
        <v>0</v>
      </c>
      <c r="G21" s="144">
        <v>28</v>
      </c>
      <c r="H21" s="144">
        <v>49</v>
      </c>
      <c r="I21" s="144">
        <v>11</v>
      </c>
      <c r="J21" s="144">
        <v>3</v>
      </c>
      <c r="K21" s="144">
        <v>8</v>
      </c>
      <c r="L21" s="144">
        <v>47</v>
      </c>
      <c r="M21" s="144">
        <v>14</v>
      </c>
      <c r="N21" s="116">
        <v>6</v>
      </c>
    </row>
    <row r="22" spans="1:14" ht="39.75" customHeight="1">
      <c r="A22" s="108" t="s">
        <v>224</v>
      </c>
      <c r="B22" s="136">
        <v>2</v>
      </c>
      <c r="C22" s="142">
        <v>209</v>
      </c>
      <c r="D22" s="142">
        <v>153</v>
      </c>
      <c r="E22" s="142">
        <v>0</v>
      </c>
      <c r="F22" s="142">
        <v>0</v>
      </c>
      <c r="G22" s="142">
        <v>56</v>
      </c>
      <c r="H22" s="142">
        <v>0</v>
      </c>
      <c r="I22" s="142">
        <v>24</v>
      </c>
      <c r="J22" s="142">
        <v>5</v>
      </c>
      <c r="K22" s="142">
        <v>19</v>
      </c>
      <c r="L22" s="142">
        <v>75</v>
      </c>
      <c r="M22" s="142">
        <v>8</v>
      </c>
      <c r="N22" s="110">
        <v>16</v>
      </c>
    </row>
    <row r="23" spans="1:14" ht="39.75" customHeight="1">
      <c r="A23" s="108" t="s">
        <v>225</v>
      </c>
      <c r="B23" s="138">
        <v>1</v>
      </c>
      <c r="C23" s="143">
        <v>213</v>
      </c>
      <c r="D23" s="143">
        <v>113</v>
      </c>
      <c r="E23" s="143">
        <v>0</v>
      </c>
      <c r="F23" s="143">
        <v>0</v>
      </c>
      <c r="G23" s="143">
        <v>100</v>
      </c>
      <c r="H23" s="143">
        <v>0</v>
      </c>
      <c r="I23" s="143">
        <v>19</v>
      </c>
      <c r="J23" s="143">
        <v>6</v>
      </c>
      <c r="K23" s="143">
        <v>13</v>
      </c>
      <c r="L23" s="143">
        <v>80</v>
      </c>
      <c r="M23" s="143">
        <v>19</v>
      </c>
      <c r="N23" s="114">
        <v>10</v>
      </c>
    </row>
    <row r="24" spans="1:14" s="221" customFormat="1" ht="39.75" customHeight="1">
      <c r="A24" s="182" t="s">
        <v>226</v>
      </c>
      <c r="B24" s="144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17</v>
      </c>
      <c r="J24" s="144">
        <v>2</v>
      </c>
      <c r="K24" s="144">
        <v>15</v>
      </c>
      <c r="L24" s="144">
        <v>29</v>
      </c>
      <c r="M24" s="144">
        <v>0</v>
      </c>
      <c r="N24" s="116">
        <v>10</v>
      </c>
    </row>
    <row r="25" spans="1:14" ht="39.75" customHeight="1">
      <c r="A25" s="182" t="s">
        <v>227</v>
      </c>
      <c r="B25" s="144">
        <v>0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13</v>
      </c>
      <c r="J25" s="144">
        <v>2</v>
      </c>
      <c r="K25" s="144">
        <v>11</v>
      </c>
      <c r="L25" s="144">
        <v>28</v>
      </c>
      <c r="M25" s="144">
        <v>6</v>
      </c>
      <c r="N25" s="116">
        <v>4</v>
      </c>
    </row>
    <row r="26" spans="1:14" ht="39.75" customHeight="1">
      <c r="A26" s="108" t="s">
        <v>228</v>
      </c>
      <c r="B26" s="137">
        <v>0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6</v>
      </c>
      <c r="J26" s="141">
        <v>1</v>
      </c>
      <c r="K26" s="141">
        <v>5</v>
      </c>
      <c r="L26" s="141">
        <v>19</v>
      </c>
      <c r="M26" s="141">
        <v>4</v>
      </c>
      <c r="N26" s="112">
        <v>2</v>
      </c>
    </row>
    <row r="27" spans="1:14" ht="39.75" customHeight="1">
      <c r="A27" s="108" t="s">
        <v>240</v>
      </c>
      <c r="B27" s="137">
        <v>2</v>
      </c>
      <c r="C27" s="141">
        <v>230</v>
      </c>
      <c r="D27" s="141">
        <v>0</v>
      </c>
      <c r="E27" s="141">
        <v>0</v>
      </c>
      <c r="F27" s="141">
        <v>0</v>
      </c>
      <c r="G27" s="141">
        <v>45</v>
      </c>
      <c r="H27" s="141">
        <v>185</v>
      </c>
      <c r="I27" s="141">
        <v>13</v>
      </c>
      <c r="J27" s="141">
        <v>3</v>
      </c>
      <c r="K27" s="141">
        <v>10</v>
      </c>
      <c r="L27" s="141">
        <v>52</v>
      </c>
      <c r="M27" s="141">
        <v>3</v>
      </c>
      <c r="N27" s="112">
        <v>4</v>
      </c>
    </row>
    <row r="28" spans="1:14" ht="39.75" customHeight="1" thickBot="1">
      <c r="A28" s="183" t="s">
        <v>229</v>
      </c>
      <c r="B28" s="186">
        <v>4</v>
      </c>
      <c r="C28" s="184">
        <v>396</v>
      </c>
      <c r="D28" s="184">
        <v>99</v>
      </c>
      <c r="E28" s="184">
        <v>0</v>
      </c>
      <c r="F28" s="184">
        <v>0</v>
      </c>
      <c r="G28" s="184">
        <v>60</v>
      </c>
      <c r="H28" s="184">
        <v>237</v>
      </c>
      <c r="I28" s="184">
        <v>21</v>
      </c>
      <c r="J28" s="184">
        <v>5</v>
      </c>
      <c r="K28" s="184">
        <v>16</v>
      </c>
      <c r="L28" s="184">
        <v>87</v>
      </c>
      <c r="M28" s="184">
        <v>22</v>
      </c>
      <c r="N28" s="185">
        <v>11</v>
      </c>
    </row>
    <row r="29" spans="1:14" ht="39.75" customHeight="1" thickTop="1">
      <c r="A29" s="140" t="s">
        <v>31</v>
      </c>
      <c r="B29" s="137">
        <f aca="true" t="shared" si="1" ref="B29:N29">B17</f>
        <v>9</v>
      </c>
      <c r="C29" s="141">
        <f t="shared" si="1"/>
        <v>1348</v>
      </c>
      <c r="D29" s="141">
        <f t="shared" si="1"/>
        <v>366</v>
      </c>
      <c r="E29" s="141">
        <f>E17</f>
        <v>4</v>
      </c>
      <c r="F29" s="141">
        <f t="shared" si="1"/>
        <v>0</v>
      </c>
      <c r="G29" s="141">
        <f t="shared" si="1"/>
        <v>379</v>
      </c>
      <c r="H29" s="141">
        <f t="shared" si="1"/>
        <v>599</v>
      </c>
      <c r="I29" s="141">
        <f t="shared" si="1"/>
        <v>58</v>
      </c>
      <c r="J29" s="141">
        <f t="shared" si="1"/>
        <v>14</v>
      </c>
      <c r="K29" s="141">
        <f t="shared" si="1"/>
        <v>44</v>
      </c>
      <c r="L29" s="141">
        <f t="shared" si="1"/>
        <v>223</v>
      </c>
      <c r="M29" s="141">
        <f t="shared" si="1"/>
        <v>20</v>
      </c>
      <c r="N29" s="112">
        <f t="shared" si="1"/>
        <v>39</v>
      </c>
    </row>
    <row r="30" spans="1:14" ht="39.75" customHeight="1">
      <c r="A30" s="108" t="s">
        <v>32</v>
      </c>
      <c r="B30" s="137">
        <f aca="true" t="shared" si="2" ref="B30:N30">B13+B14</f>
        <v>22</v>
      </c>
      <c r="C30" s="141">
        <f t="shared" si="2"/>
        <v>4380</v>
      </c>
      <c r="D30" s="141">
        <f t="shared" si="2"/>
        <v>1347</v>
      </c>
      <c r="E30" s="141">
        <f t="shared" si="2"/>
        <v>4</v>
      </c>
      <c r="F30" s="141">
        <f t="shared" si="2"/>
        <v>37</v>
      </c>
      <c r="G30" s="141">
        <f t="shared" si="2"/>
        <v>824</v>
      </c>
      <c r="H30" s="141">
        <f t="shared" si="2"/>
        <v>2168</v>
      </c>
      <c r="I30" s="141">
        <f t="shared" si="2"/>
        <v>183</v>
      </c>
      <c r="J30" s="141">
        <f t="shared" si="2"/>
        <v>29</v>
      </c>
      <c r="K30" s="141">
        <f t="shared" si="2"/>
        <v>154</v>
      </c>
      <c r="L30" s="141">
        <f t="shared" si="2"/>
        <v>450</v>
      </c>
      <c r="M30" s="141">
        <f t="shared" si="2"/>
        <v>34</v>
      </c>
      <c r="N30" s="112">
        <f t="shared" si="2"/>
        <v>109</v>
      </c>
    </row>
    <row r="31" spans="1:14" ht="39.75" customHeight="1">
      <c r="A31" s="108" t="s">
        <v>33</v>
      </c>
      <c r="B31" s="137">
        <f aca="true" t="shared" si="3" ref="B31:N31">B10+B20</f>
        <v>30</v>
      </c>
      <c r="C31" s="141">
        <f t="shared" si="3"/>
        <v>2529</v>
      </c>
      <c r="D31" s="141">
        <f t="shared" si="3"/>
        <v>393</v>
      </c>
      <c r="E31" s="141">
        <f t="shared" si="3"/>
        <v>4</v>
      </c>
      <c r="F31" s="141">
        <f t="shared" si="3"/>
        <v>0</v>
      </c>
      <c r="G31" s="141">
        <f t="shared" si="3"/>
        <v>820</v>
      </c>
      <c r="H31" s="141">
        <f t="shared" si="3"/>
        <v>1312</v>
      </c>
      <c r="I31" s="141">
        <f t="shared" si="3"/>
        <v>119</v>
      </c>
      <c r="J31" s="141">
        <f t="shared" si="3"/>
        <v>33</v>
      </c>
      <c r="K31" s="141">
        <f t="shared" si="3"/>
        <v>86</v>
      </c>
      <c r="L31" s="141">
        <f t="shared" si="3"/>
        <v>460</v>
      </c>
      <c r="M31" s="141">
        <f t="shared" si="3"/>
        <v>9</v>
      </c>
      <c r="N31" s="112">
        <f t="shared" si="3"/>
        <v>95</v>
      </c>
    </row>
    <row r="32" spans="1:14" ht="39.75" customHeight="1">
      <c r="A32" s="108" t="s">
        <v>34</v>
      </c>
      <c r="B32" s="137">
        <f aca="true" t="shared" si="4" ref="B32:N32">B9+B16+B19+B21+B22+B23</f>
        <v>53</v>
      </c>
      <c r="C32" s="141">
        <f t="shared" si="4"/>
        <v>9979</v>
      </c>
      <c r="D32" s="141">
        <f t="shared" si="4"/>
        <v>1985</v>
      </c>
      <c r="E32" s="141">
        <f t="shared" si="4"/>
        <v>6</v>
      </c>
      <c r="F32" s="141">
        <f t="shared" si="4"/>
        <v>85</v>
      </c>
      <c r="G32" s="141">
        <f t="shared" si="4"/>
        <v>2280</v>
      </c>
      <c r="H32" s="141">
        <f t="shared" si="4"/>
        <v>5623</v>
      </c>
      <c r="I32" s="141">
        <f t="shared" si="4"/>
        <v>569</v>
      </c>
      <c r="J32" s="141">
        <f t="shared" si="4"/>
        <v>141</v>
      </c>
      <c r="K32" s="141">
        <f t="shared" si="4"/>
        <v>428</v>
      </c>
      <c r="L32" s="141">
        <f t="shared" si="4"/>
        <v>2174</v>
      </c>
      <c r="M32" s="141">
        <f t="shared" si="4"/>
        <v>315</v>
      </c>
      <c r="N32" s="112">
        <f t="shared" si="4"/>
        <v>310</v>
      </c>
    </row>
    <row r="33" spans="1:14" ht="39.75" customHeight="1">
      <c r="A33" s="108" t="s">
        <v>35</v>
      </c>
      <c r="B33" s="137">
        <f aca="true" t="shared" si="5" ref="B33:N33">B12+B15+B18+B24+B25</f>
        <v>17</v>
      </c>
      <c r="C33" s="141">
        <f t="shared" si="5"/>
        <v>2567</v>
      </c>
      <c r="D33" s="141">
        <f t="shared" si="5"/>
        <v>685</v>
      </c>
      <c r="E33" s="141">
        <f t="shared" si="5"/>
        <v>4</v>
      </c>
      <c r="F33" s="141">
        <f t="shared" si="5"/>
        <v>26</v>
      </c>
      <c r="G33" s="141">
        <f t="shared" si="5"/>
        <v>749</v>
      </c>
      <c r="H33" s="141">
        <f t="shared" si="5"/>
        <v>1103</v>
      </c>
      <c r="I33" s="141">
        <f t="shared" si="5"/>
        <v>184</v>
      </c>
      <c r="J33" s="141">
        <f t="shared" si="5"/>
        <v>21</v>
      </c>
      <c r="K33" s="141">
        <f t="shared" si="5"/>
        <v>163</v>
      </c>
      <c r="L33" s="141">
        <f t="shared" si="5"/>
        <v>318</v>
      </c>
      <c r="M33" s="141">
        <f t="shared" si="5"/>
        <v>48</v>
      </c>
      <c r="N33" s="112">
        <f t="shared" si="5"/>
        <v>80</v>
      </c>
    </row>
    <row r="34" spans="1:14" ht="39.75" customHeight="1">
      <c r="A34" s="117" t="s">
        <v>36</v>
      </c>
      <c r="B34" s="138">
        <f aca="true" t="shared" si="6" ref="B34:N34">B11+B26+B27+B28</f>
        <v>13</v>
      </c>
      <c r="C34" s="143">
        <f t="shared" si="6"/>
        <v>2219</v>
      </c>
      <c r="D34" s="143">
        <f t="shared" si="6"/>
        <v>444</v>
      </c>
      <c r="E34" s="143">
        <f t="shared" si="6"/>
        <v>4</v>
      </c>
      <c r="F34" s="143">
        <f t="shared" si="6"/>
        <v>5</v>
      </c>
      <c r="G34" s="143">
        <f t="shared" si="6"/>
        <v>288</v>
      </c>
      <c r="H34" s="143">
        <f t="shared" si="6"/>
        <v>1478</v>
      </c>
      <c r="I34" s="143">
        <f t="shared" si="6"/>
        <v>125</v>
      </c>
      <c r="J34" s="143">
        <f t="shared" si="6"/>
        <v>33</v>
      </c>
      <c r="K34" s="143">
        <f t="shared" si="6"/>
        <v>92</v>
      </c>
      <c r="L34" s="143">
        <f t="shared" si="6"/>
        <v>551</v>
      </c>
      <c r="M34" s="143">
        <f t="shared" si="6"/>
        <v>201</v>
      </c>
      <c r="N34" s="114">
        <f t="shared" si="6"/>
        <v>62</v>
      </c>
    </row>
  </sheetData>
  <mergeCells count="16">
    <mergeCell ref="C3:H3"/>
    <mergeCell ref="I3:K4"/>
    <mergeCell ref="E4:E5"/>
    <mergeCell ref="F4:F5"/>
    <mergeCell ref="G4:G5"/>
    <mergeCell ref="H4:H5"/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N35"/>
  <sheetViews>
    <sheetView zoomScale="75" zoomScaleNormal="75" zoomScaleSheetLayoutView="75" workbookViewId="0" topLeftCell="A1">
      <selection activeCell="A1" sqref="A1:K1"/>
    </sheetView>
  </sheetViews>
  <sheetFormatPr defaultColWidth="9.00390625" defaultRowHeight="13.5"/>
  <cols>
    <col min="1" max="1" width="11.875" style="2" customWidth="1"/>
    <col min="2" max="14" width="9.625" style="2" customWidth="1"/>
    <col min="15" max="16384" width="9.125" style="2" customWidth="1"/>
  </cols>
  <sheetData>
    <row r="1" spans="1:14" ht="21">
      <c r="A1" s="310" t="s">
        <v>258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7">
        <v>40087</v>
      </c>
      <c r="M1" s="317"/>
      <c r="N1" s="317"/>
    </row>
    <row r="2" spans="1:14" ht="14.25" customHeight="1">
      <c r="A2" s="263" t="s">
        <v>246</v>
      </c>
      <c r="B2" s="258" t="s">
        <v>2</v>
      </c>
      <c r="C2" s="259"/>
      <c r="D2" s="259"/>
      <c r="E2" s="259"/>
      <c r="F2" s="259"/>
      <c r="G2" s="259"/>
      <c r="H2" s="259"/>
      <c r="I2" s="258" t="s">
        <v>3</v>
      </c>
      <c r="J2" s="259"/>
      <c r="K2" s="259"/>
      <c r="L2" s="259"/>
      <c r="M2" s="35"/>
      <c r="N2" s="309" t="s">
        <v>4</v>
      </c>
    </row>
    <row r="3" spans="1:14" ht="14.25" customHeight="1">
      <c r="A3" s="264"/>
      <c r="B3" s="260" t="s">
        <v>5</v>
      </c>
      <c r="C3" s="258" t="s">
        <v>6</v>
      </c>
      <c r="D3" s="259"/>
      <c r="E3" s="259"/>
      <c r="F3" s="259"/>
      <c r="G3" s="259"/>
      <c r="H3" s="259"/>
      <c r="I3" s="311" t="s">
        <v>5</v>
      </c>
      <c r="J3" s="312"/>
      <c r="K3" s="313"/>
      <c r="L3" s="260" t="s">
        <v>0</v>
      </c>
      <c r="M3" s="4" t="s">
        <v>38</v>
      </c>
      <c r="N3" s="261"/>
    </row>
    <row r="4" spans="1:14" ht="14.25" customHeight="1">
      <c r="A4" s="264"/>
      <c r="B4" s="261"/>
      <c r="C4" s="257" t="s">
        <v>8</v>
      </c>
      <c r="D4" s="257" t="s">
        <v>9</v>
      </c>
      <c r="E4" s="257" t="s">
        <v>10</v>
      </c>
      <c r="F4" s="257" t="s">
        <v>11</v>
      </c>
      <c r="G4" s="257" t="s">
        <v>173</v>
      </c>
      <c r="H4" s="257" t="s">
        <v>12</v>
      </c>
      <c r="I4" s="314"/>
      <c r="J4" s="315"/>
      <c r="K4" s="316"/>
      <c r="L4" s="261"/>
      <c r="M4" s="36"/>
      <c r="N4" s="261"/>
    </row>
    <row r="5" spans="1:14" ht="52.5" customHeight="1">
      <c r="A5" s="308"/>
      <c r="B5" s="262"/>
      <c r="C5" s="257"/>
      <c r="D5" s="257"/>
      <c r="E5" s="257"/>
      <c r="F5" s="257"/>
      <c r="G5" s="257"/>
      <c r="H5" s="257"/>
      <c r="I5" s="145" t="s">
        <v>206</v>
      </c>
      <c r="J5" s="6" t="s">
        <v>13</v>
      </c>
      <c r="K5" s="3" t="s">
        <v>14</v>
      </c>
      <c r="L5" s="262"/>
      <c r="M5" s="5" t="s">
        <v>173</v>
      </c>
      <c r="N5" s="262"/>
    </row>
    <row r="6" spans="1:14" ht="39.75" customHeight="1">
      <c r="A6" s="109" t="s">
        <v>37</v>
      </c>
      <c r="B6" s="21">
        <v>10</v>
      </c>
      <c r="C6" s="22">
        <v>1603.2</v>
      </c>
      <c r="D6" s="22">
        <v>363.5</v>
      </c>
      <c r="E6" s="22">
        <v>1.8</v>
      </c>
      <c r="F6" s="22">
        <v>10.7</v>
      </c>
      <c r="G6" s="22">
        <v>371.9</v>
      </c>
      <c r="H6" s="22">
        <v>855.4</v>
      </c>
      <c r="I6" s="22">
        <v>86.2</v>
      </c>
      <c r="J6" s="22">
        <v>18.9</v>
      </c>
      <c r="K6" s="22">
        <v>67.3</v>
      </c>
      <c r="L6" s="22">
        <v>290.8</v>
      </c>
      <c r="M6" s="25">
        <v>43.7</v>
      </c>
      <c r="N6" s="23">
        <v>48.4</v>
      </c>
    </row>
    <row r="7" spans="1:14" ht="39.75" customHeight="1">
      <c r="A7" s="111" t="s">
        <v>238</v>
      </c>
      <c r="B7" s="24">
        <v>10.3</v>
      </c>
      <c r="C7" s="25">
        <v>1687.2</v>
      </c>
      <c r="D7" s="25">
        <v>374.1</v>
      </c>
      <c r="E7" s="25">
        <v>2</v>
      </c>
      <c r="F7" s="25">
        <v>11.8</v>
      </c>
      <c r="G7" s="25">
        <v>389.2</v>
      </c>
      <c r="H7" s="25">
        <v>910.1</v>
      </c>
      <c r="I7" s="25">
        <v>85.5</v>
      </c>
      <c r="J7" s="25">
        <v>18.7</v>
      </c>
      <c r="K7" s="25">
        <v>66.7</v>
      </c>
      <c r="L7" s="25">
        <v>289.2</v>
      </c>
      <c r="M7" s="25">
        <v>42.5</v>
      </c>
      <c r="N7" s="26">
        <v>48.4</v>
      </c>
    </row>
    <row r="8" spans="1:14" ht="39.75" customHeight="1">
      <c r="A8" s="113" t="s">
        <v>239</v>
      </c>
      <c r="B8" s="27">
        <v>7.2</v>
      </c>
      <c r="C8" s="28">
        <v>805.2</v>
      </c>
      <c r="D8" s="28">
        <v>261.2</v>
      </c>
      <c r="E8" s="28">
        <v>0</v>
      </c>
      <c r="F8" s="28">
        <v>0</v>
      </c>
      <c r="G8" s="28">
        <v>206.8</v>
      </c>
      <c r="H8" s="28">
        <v>337.1</v>
      </c>
      <c r="I8" s="28">
        <v>92.3</v>
      </c>
      <c r="J8" s="28">
        <v>20</v>
      </c>
      <c r="K8" s="28">
        <v>72.3</v>
      </c>
      <c r="L8" s="28">
        <v>302.7</v>
      </c>
      <c r="M8" s="28">
        <v>54.4</v>
      </c>
      <c r="N8" s="29">
        <v>48</v>
      </c>
    </row>
    <row r="9" spans="1:14" ht="39.75" customHeight="1">
      <c r="A9" s="111" t="s">
        <v>211</v>
      </c>
      <c r="B9" s="37">
        <v>8.3</v>
      </c>
      <c r="C9" s="30">
        <v>1528</v>
      </c>
      <c r="D9" s="30">
        <v>325.5</v>
      </c>
      <c r="E9" s="30">
        <v>1.2</v>
      </c>
      <c r="F9" s="30">
        <v>7</v>
      </c>
      <c r="G9" s="30">
        <v>347.6</v>
      </c>
      <c r="H9" s="30">
        <v>846.7</v>
      </c>
      <c r="I9" s="30">
        <v>88.4</v>
      </c>
      <c r="J9" s="30">
        <v>22.1</v>
      </c>
      <c r="K9" s="30">
        <v>66.3</v>
      </c>
      <c r="L9" s="38">
        <v>343.6</v>
      </c>
      <c r="M9" s="30">
        <v>40.7</v>
      </c>
      <c r="N9" s="39">
        <v>48.7</v>
      </c>
    </row>
    <row r="10" spans="1:14" ht="39.75" customHeight="1">
      <c r="A10" s="111" t="s">
        <v>212</v>
      </c>
      <c r="B10" s="37">
        <v>17.8</v>
      </c>
      <c r="C10" s="30">
        <v>1498.8</v>
      </c>
      <c r="D10" s="30">
        <v>232.9</v>
      </c>
      <c r="E10" s="30">
        <v>2.4</v>
      </c>
      <c r="F10" s="30">
        <v>0</v>
      </c>
      <c r="G10" s="30">
        <v>486</v>
      </c>
      <c r="H10" s="30">
        <v>777.6</v>
      </c>
      <c r="I10" s="30">
        <v>67.6</v>
      </c>
      <c r="J10" s="30">
        <v>19</v>
      </c>
      <c r="K10" s="30">
        <v>48.6</v>
      </c>
      <c r="L10" s="30">
        <v>269.1</v>
      </c>
      <c r="M10" s="30">
        <v>5.3</v>
      </c>
      <c r="N10" s="39">
        <v>53.9</v>
      </c>
    </row>
    <row r="11" spans="1:14" ht="39.75" customHeight="1">
      <c r="A11" s="111" t="s">
        <v>213</v>
      </c>
      <c r="B11" s="37">
        <v>8.3</v>
      </c>
      <c r="C11" s="30">
        <v>1881.2</v>
      </c>
      <c r="D11" s="30">
        <v>407.4</v>
      </c>
      <c r="E11" s="30">
        <v>4.7</v>
      </c>
      <c r="F11" s="30">
        <v>5.9</v>
      </c>
      <c r="G11" s="30">
        <v>216.1</v>
      </c>
      <c r="H11" s="30">
        <v>1247</v>
      </c>
      <c r="I11" s="30">
        <v>100.4</v>
      </c>
      <c r="J11" s="30">
        <v>28.3</v>
      </c>
      <c r="K11" s="30">
        <v>72</v>
      </c>
      <c r="L11" s="30">
        <v>464.1</v>
      </c>
      <c r="M11" s="30">
        <v>203.1</v>
      </c>
      <c r="N11" s="39">
        <v>53.1</v>
      </c>
    </row>
    <row r="12" spans="1:14" ht="39.75" customHeight="1">
      <c r="A12" s="111" t="s">
        <v>214</v>
      </c>
      <c r="B12" s="37">
        <v>15.4</v>
      </c>
      <c r="C12" s="30">
        <v>2688.3</v>
      </c>
      <c r="D12" s="30">
        <v>1074.3</v>
      </c>
      <c r="E12" s="30">
        <v>5.1</v>
      </c>
      <c r="F12" s="30">
        <v>0</v>
      </c>
      <c r="G12" s="30">
        <v>732.5</v>
      </c>
      <c r="H12" s="30">
        <v>876.4</v>
      </c>
      <c r="I12" s="30">
        <v>118.2</v>
      </c>
      <c r="J12" s="30">
        <v>7.7</v>
      </c>
      <c r="K12" s="30">
        <v>110.5</v>
      </c>
      <c r="L12" s="30">
        <v>146.5</v>
      </c>
      <c r="M12" s="30">
        <v>23.1</v>
      </c>
      <c r="N12" s="39">
        <v>54</v>
      </c>
    </row>
    <row r="13" spans="1:14" ht="39.75" customHeight="1">
      <c r="A13" s="111" t="s">
        <v>215</v>
      </c>
      <c r="B13" s="37">
        <v>9.8</v>
      </c>
      <c r="C13" s="30">
        <v>2058</v>
      </c>
      <c r="D13" s="30">
        <v>613.5</v>
      </c>
      <c r="E13" s="30">
        <v>1.6</v>
      </c>
      <c r="F13" s="30">
        <v>30.1</v>
      </c>
      <c r="G13" s="30">
        <v>279.5</v>
      </c>
      <c r="H13" s="30">
        <v>1133.3</v>
      </c>
      <c r="I13" s="30">
        <v>75.8</v>
      </c>
      <c r="J13" s="30">
        <v>13</v>
      </c>
      <c r="K13" s="30">
        <v>62.7</v>
      </c>
      <c r="L13" s="30">
        <v>200.4</v>
      </c>
      <c r="M13" s="30">
        <v>27.7</v>
      </c>
      <c r="N13" s="39">
        <v>43.2</v>
      </c>
    </row>
    <row r="14" spans="1:14" ht="39.75" customHeight="1">
      <c r="A14" s="111" t="s">
        <v>216</v>
      </c>
      <c r="B14" s="37">
        <v>8.9</v>
      </c>
      <c r="C14" s="30">
        <v>1659.2</v>
      </c>
      <c r="D14" s="30">
        <v>531.6</v>
      </c>
      <c r="E14" s="30">
        <v>1.8</v>
      </c>
      <c r="F14" s="30">
        <v>0</v>
      </c>
      <c r="G14" s="30">
        <v>430.5</v>
      </c>
      <c r="H14" s="30">
        <v>695.4</v>
      </c>
      <c r="I14" s="30">
        <v>80.5</v>
      </c>
      <c r="J14" s="30">
        <v>11.6</v>
      </c>
      <c r="K14" s="30">
        <v>68.9</v>
      </c>
      <c r="L14" s="30">
        <v>182.6</v>
      </c>
      <c r="M14" s="30">
        <v>0</v>
      </c>
      <c r="N14" s="39">
        <v>50.1</v>
      </c>
    </row>
    <row r="15" spans="1:14" ht="39.75" customHeight="1">
      <c r="A15" s="111" t="s">
        <v>217</v>
      </c>
      <c r="B15" s="37">
        <v>14.5</v>
      </c>
      <c r="C15" s="30">
        <v>2385.7</v>
      </c>
      <c r="D15" s="30">
        <v>553.9</v>
      </c>
      <c r="E15" s="30">
        <v>0</v>
      </c>
      <c r="F15" s="30">
        <v>53.9</v>
      </c>
      <c r="G15" s="30">
        <v>632.7</v>
      </c>
      <c r="H15" s="30">
        <v>1145.2</v>
      </c>
      <c r="I15" s="30">
        <v>130.7</v>
      </c>
      <c r="J15" s="30">
        <v>20.7</v>
      </c>
      <c r="K15" s="30">
        <v>110</v>
      </c>
      <c r="L15" s="30">
        <v>290.4</v>
      </c>
      <c r="M15" s="30">
        <v>43.6</v>
      </c>
      <c r="N15" s="39">
        <v>58.1</v>
      </c>
    </row>
    <row r="16" spans="1:14" ht="39.75" customHeight="1">
      <c r="A16" s="111" t="s">
        <v>218</v>
      </c>
      <c r="B16" s="37">
        <v>5.2</v>
      </c>
      <c r="C16" s="30">
        <v>867.8</v>
      </c>
      <c r="D16" s="30">
        <v>0</v>
      </c>
      <c r="E16" s="30">
        <v>0</v>
      </c>
      <c r="F16" s="30">
        <v>0</v>
      </c>
      <c r="G16" s="30">
        <v>680.7</v>
      </c>
      <c r="H16" s="30">
        <v>187.1</v>
      </c>
      <c r="I16" s="30">
        <v>77.9</v>
      </c>
      <c r="J16" s="30">
        <v>10.4</v>
      </c>
      <c r="K16" s="30">
        <v>67.6</v>
      </c>
      <c r="L16" s="30">
        <v>158.5</v>
      </c>
      <c r="M16" s="30">
        <v>111.7</v>
      </c>
      <c r="N16" s="39">
        <v>39</v>
      </c>
    </row>
    <row r="17" spans="1:14" ht="39.75" customHeight="1">
      <c r="A17" s="111" t="s">
        <v>219</v>
      </c>
      <c r="B17" s="37">
        <v>9.9</v>
      </c>
      <c r="C17" s="30">
        <v>1486.1</v>
      </c>
      <c r="D17" s="30">
        <v>403.5</v>
      </c>
      <c r="E17" s="30">
        <v>4.4</v>
      </c>
      <c r="F17" s="30">
        <v>0</v>
      </c>
      <c r="G17" s="30">
        <v>417.8</v>
      </c>
      <c r="H17" s="30">
        <v>660.4</v>
      </c>
      <c r="I17" s="30">
        <v>63.9</v>
      </c>
      <c r="J17" s="30">
        <v>15.4</v>
      </c>
      <c r="K17" s="30">
        <v>48.5</v>
      </c>
      <c r="L17" s="30">
        <v>245.8</v>
      </c>
      <c r="M17" s="30">
        <v>22</v>
      </c>
      <c r="N17" s="39">
        <v>43</v>
      </c>
    </row>
    <row r="18" spans="1:14" ht="39.75" customHeight="1">
      <c r="A18" s="111" t="s">
        <v>220</v>
      </c>
      <c r="B18" s="37">
        <v>9.4</v>
      </c>
      <c r="C18" s="30">
        <v>874.9</v>
      </c>
      <c r="D18" s="30">
        <v>0</v>
      </c>
      <c r="E18" s="30">
        <v>4.7</v>
      </c>
      <c r="F18" s="30">
        <v>0</v>
      </c>
      <c r="G18" s="30">
        <v>374.9</v>
      </c>
      <c r="H18" s="30">
        <v>495.2</v>
      </c>
      <c r="I18" s="30">
        <v>106.1</v>
      </c>
      <c r="J18" s="30">
        <v>9.4</v>
      </c>
      <c r="K18" s="30">
        <v>96.7</v>
      </c>
      <c r="L18" s="30">
        <v>150.9</v>
      </c>
      <c r="M18" s="30">
        <v>28.3</v>
      </c>
      <c r="N18" s="39">
        <v>40.1</v>
      </c>
    </row>
    <row r="19" spans="1:14" ht="39.75" customHeight="1">
      <c r="A19" s="111" t="s">
        <v>221</v>
      </c>
      <c r="B19" s="37">
        <v>11.3</v>
      </c>
      <c r="C19" s="30">
        <v>3568.7</v>
      </c>
      <c r="D19" s="30">
        <v>112.8</v>
      </c>
      <c r="E19" s="30">
        <v>0</v>
      </c>
      <c r="F19" s="30">
        <v>138.2</v>
      </c>
      <c r="G19" s="30">
        <v>115.7</v>
      </c>
      <c r="H19" s="30">
        <v>3202</v>
      </c>
      <c r="I19" s="30">
        <v>81.8</v>
      </c>
      <c r="J19" s="30">
        <v>25.4</v>
      </c>
      <c r="K19" s="30">
        <v>56.4</v>
      </c>
      <c r="L19" s="30">
        <v>392.1</v>
      </c>
      <c r="M19" s="30">
        <v>59.2</v>
      </c>
      <c r="N19" s="39">
        <v>33.9</v>
      </c>
    </row>
    <row r="20" spans="1:14" ht="39.75" customHeight="1">
      <c r="A20" s="115" t="s">
        <v>222</v>
      </c>
      <c r="B20" s="190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67.1</v>
      </c>
      <c r="J20" s="191">
        <v>13.4</v>
      </c>
      <c r="K20" s="191">
        <v>53.6</v>
      </c>
      <c r="L20" s="191">
        <v>80.5</v>
      </c>
      <c r="M20" s="191">
        <v>0</v>
      </c>
      <c r="N20" s="192">
        <v>53.6</v>
      </c>
    </row>
    <row r="21" spans="1:14" s="14" customFormat="1" ht="39.75" customHeight="1">
      <c r="A21" s="182" t="s">
        <v>223</v>
      </c>
      <c r="B21" s="193">
        <v>10.1</v>
      </c>
      <c r="C21" s="31">
        <v>780.6</v>
      </c>
      <c r="D21" s="31">
        <v>0</v>
      </c>
      <c r="E21" s="191">
        <v>0</v>
      </c>
      <c r="F21" s="191">
        <v>0</v>
      </c>
      <c r="G21" s="191">
        <v>283.9</v>
      </c>
      <c r="H21" s="31">
        <v>496.8</v>
      </c>
      <c r="I21" s="31">
        <v>111.5</v>
      </c>
      <c r="J21" s="31">
        <v>30.4</v>
      </c>
      <c r="K21" s="31">
        <v>81.1</v>
      </c>
      <c r="L21" s="31">
        <v>476.5</v>
      </c>
      <c r="M21" s="31">
        <v>141.9</v>
      </c>
      <c r="N21" s="32">
        <v>60.8</v>
      </c>
    </row>
    <row r="22" spans="1:14" ht="39.75" customHeight="1">
      <c r="A22" s="108" t="s">
        <v>224</v>
      </c>
      <c r="B22" s="146">
        <v>6.6</v>
      </c>
      <c r="C22" s="38">
        <v>684.8</v>
      </c>
      <c r="D22" s="38">
        <v>501.3</v>
      </c>
      <c r="E22" s="38">
        <v>0</v>
      </c>
      <c r="F22" s="38">
        <v>0</v>
      </c>
      <c r="G22" s="38">
        <v>183.5</v>
      </c>
      <c r="H22" s="38">
        <v>0</v>
      </c>
      <c r="I22" s="38">
        <v>78.6</v>
      </c>
      <c r="J22" s="38">
        <v>16.4</v>
      </c>
      <c r="K22" s="38">
        <v>62.3</v>
      </c>
      <c r="L22" s="38">
        <v>245.8</v>
      </c>
      <c r="M22" s="38">
        <v>26.2</v>
      </c>
      <c r="N22" s="147">
        <v>52.4</v>
      </c>
    </row>
    <row r="23" spans="1:14" ht="39.75" customHeight="1">
      <c r="A23" s="108" t="s">
        <v>225</v>
      </c>
      <c r="B23" s="37">
        <v>4.5</v>
      </c>
      <c r="C23" s="30">
        <v>959.9</v>
      </c>
      <c r="D23" s="30">
        <v>509.2</v>
      </c>
      <c r="E23" s="30">
        <v>0</v>
      </c>
      <c r="F23" s="30">
        <v>0</v>
      </c>
      <c r="G23" s="30">
        <v>450.7</v>
      </c>
      <c r="H23" s="30">
        <v>0</v>
      </c>
      <c r="I23" s="30">
        <v>85.6</v>
      </c>
      <c r="J23" s="30">
        <v>27</v>
      </c>
      <c r="K23" s="30">
        <v>58.6</v>
      </c>
      <c r="L23" s="30">
        <v>360.5</v>
      </c>
      <c r="M23" s="30">
        <v>85.6</v>
      </c>
      <c r="N23" s="39">
        <v>45.1</v>
      </c>
    </row>
    <row r="24" spans="1:14" ht="39.75" customHeight="1">
      <c r="A24" s="182" t="s">
        <v>226</v>
      </c>
      <c r="B24" s="190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93</v>
      </c>
      <c r="J24" s="191">
        <v>10.9</v>
      </c>
      <c r="K24" s="191">
        <v>82</v>
      </c>
      <c r="L24" s="191">
        <v>158.6</v>
      </c>
      <c r="M24" s="191">
        <v>0</v>
      </c>
      <c r="N24" s="192">
        <v>54.7</v>
      </c>
    </row>
    <row r="25" spans="1:14" ht="39.75" customHeight="1">
      <c r="A25" s="182" t="s">
        <v>227</v>
      </c>
      <c r="B25" s="190">
        <v>0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  <c r="H25" s="191">
        <v>0</v>
      </c>
      <c r="I25" s="191">
        <v>118.7</v>
      </c>
      <c r="J25" s="191">
        <v>18.3</v>
      </c>
      <c r="K25" s="191">
        <v>100.4</v>
      </c>
      <c r="L25" s="191">
        <v>255.6</v>
      </c>
      <c r="M25" s="191">
        <v>54.8</v>
      </c>
      <c r="N25" s="192">
        <v>36.5</v>
      </c>
    </row>
    <row r="26" spans="1:14" ht="39.75" customHeight="1">
      <c r="A26" s="108" t="s">
        <v>228</v>
      </c>
      <c r="B26" s="37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138.3</v>
      </c>
      <c r="J26" s="30">
        <v>23.1</v>
      </c>
      <c r="K26" s="30">
        <v>115.3</v>
      </c>
      <c r="L26" s="30">
        <v>438.1</v>
      </c>
      <c r="M26" s="30">
        <v>92.2</v>
      </c>
      <c r="N26" s="39">
        <v>46.1</v>
      </c>
    </row>
    <row r="27" spans="1:14" ht="39.75" customHeight="1">
      <c r="A27" s="108" t="s">
        <v>240</v>
      </c>
      <c r="B27" s="37">
        <v>17</v>
      </c>
      <c r="C27" s="30">
        <v>1958.3</v>
      </c>
      <c r="D27" s="30">
        <v>0</v>
      </c>
      <c r="E27" s="30">
        <v>0</v>
      </c>
      <c r="F27" s="30">
        <v>0</v>
      </c>
      <c r="G27" s="30">
        <v>383.1</v>
      </c>
      <c r="H27" s="30">
        <v>1575.1</v>
      </c>
      <c r="I27" s="30">
        <v>110.7</v>
      </c>
      <c r="J27" s="30">
        <v>25.5</v>
      </c>
      <c r="K27" s="30">
        <v>85.1</v>
      </c>
      <c r="L27" s="30">
        <v>442.7</v>
      </c>
      <c r="M27" s="30">
        <v>25.5</v>
      </c>
      <c r="N27" s="39">
        <v>34.1</v>
      </c>
    </row>
    <row r="28" spans="1:14" ht="39.75" customHeight="1" thickBot="1">
      <c r="A28" s="183" t="s">
        <v>229</v>
      </c>
      <c r="B28" s="187">
        <v>16.4</v>
      </c>
      <c r="C28" s="188">
        <v>1624.7</v>
      </c>
      <c r="D28" s="188">
        <v>406.2</v>
      </c>
      <c r="E28" s="188">
        <v>0</v>
      </c>
      <c r="F28" s="188">
        <v>0</v>
      </c>
      <c r="G28" s="188">
        <v>246.2</v>
      </c>
      <c r="H28" s="188">
        <v>972.4</v>
      </c>
      <c r="I28" s="188">
        <v>86.2</v>
      </c>
      <c r="J28" s="188">
        <v>20.5</v>
      </c>
      <c r="K28" s="188">
        <v>65.6</v>
      </c>
      <c r="L28" s="188">
        <v>357</v>
      </c>
      <c r="M28" s="188">
        <v>90.3</v>
      </c>
      <c r="N28" s="189">
        <v>45.1</v>
      </c>
    </row>
    <row r="29" spans="1:14" ht="39.75" customHeight="1" thickTop="1">
      <c r="A29" s="140" t="s">
        <v>31</v>
      </c>
      <c r="B29" s="148">
        <v>9.9</v>
      </c>
      <c r="C29" s="149">
        <v>1486.1</v>
      </c>
      <c r="D29" s="149">
        <v>403.5</v>
      </c>
      <c r="E29" s="149">
        <v>4.4</v>
      </c>
      <c r="F29" s="149">
        <v>0</v>
      </c>
      <c r="G29" s="149">
        <v>417.8</v>
      </c>
      <c r="H29" s="149">
        <v>660.4</v>
      </c>
      <c r="I29" s="149">
        <v>63.9</v>
      </c>
      <c r="J29" s="149">
        <v>15.4</v>
      </c>
      <c r="K29" s="149">
        <v>48.5</v>
      </c>
      <c r="L29" s="149">
        <v>245.8</v>
      </c>
      <c r="M29" s="149">
        <v>22</v>
      </c>
      <c r="N29" s="150">
        <v>43</v>
      </c>
    </row>
    <row r="30" spans="1:14" ht="39.75" customHeight="1">
      <c r="A30" s="108" t="s">
        <v>32</v>
      </c>
      <c r="B30" s="37">
        <v>9.4</v>
      </c>
      <c r="C30" s="30">
        <v>1868</v>
      </c>
      <c r="D30" s="30">
        <v>574.5</v>
      </c>
      <c r="E30" s="30">
        <v>1.7</v>
      </c>
      <c r="F30" s="30">
        <v>15.8</v>
      </c>
      <c r="G30" s="30">
        <v>351.4</v>
      </c>
      <c r="H30" s="30">
        <v>924.6</v>
      </c>
      <c r="I30" s="30">
        <v>78</v>
      </c>
      <c r="J30" s="30">
        <v>12.4</v>
      </c>
      <c r="K30" s="30">
        <v>65.7</v>
      </c>
      <c r="L30" s="30">
        <v>191.9</v>
      </c>
      <c r="M30" s="30">
        <v>14.5</v>
      </c>
      <c r="N30" s="39">
        <v>46.5</v>
      </c>
    </row>
    <row r="31" spans="1:14" ht="39.75" customHeight="1">
      <c r="A31" s="108" t="s">
        <v>33</v>
      </c>
      <c r="B31" s="37">
        <v>17</v>
      </c>
      <c r="C31" s="30">
        <v>1435.4</v>
      </c>
      <c r="D31" s="30">
        <v>223.1</v>
      </c>
      <c r="E31" s="30">
        <v>2.3</v>
      </c>
      <c r="F31" s="30">
        <v>0</v>
      </c>
      <c r="G31" s="30">
        <v>465.4</v>
      </c>
      <c r="H31" s="30">
        <v>744.7</v>
      </c>
      <c r="I31" s="30">
        <v>67.5</v>
      </c>
      <c r="J31" s="30">
        <v>18.7</v>
      </c>
      <c r="K31" s="30">
        <v>48.8</v>
      </c>
      <c r="L31" s="30">
        <v>261.1</v>
      </c>
      <c r="M31" s="30">
        <v>5.1</v>
      </c>
      <c r="N31" s="39">
        <v>53.9</v>
      </c>
    </row>
    <row r="32" spans="1:14" ht="39.75" customHeight="1">
      <c r="A32" s="108" t="s">
        <v>34</v>
      </c>
      <c r="B32" s="37">
        <v>8.1</v>
      </c>
      <c r="C32" s="30">
        <v>1529.9</v>
      </c>
      <c r="D32" s="30">
        <v>304.3</v>
      </c>
      <c r="E32" s="30">
        <v>0.9</v>
      </c>
      <c r="F32" s="30">
        <v>13</v>
      </c>
      <c r="G32" s="30">
        <v>349.5</v>
      </c>
      <c r="H32" s="30">
        <v>862.1</v>
      </c>
      <c r="I32" s="30">
        <v>87.2</v>
      </c>
      <c r="J32" s="30">
        <v>21.6</v>
      </c>
      <c r="K32" s="30">
        <v>65.6</v>
      </c>
      <c r="L32" s="30">
        <v>333.3</v>
      </c>
      <c r="M32" s="30">
        <v>48.3</v>
      </c>
      <c r="N32" s="39">
        <v>47.5</v>
      </c>
    </row>
    <row r="33" spans="1:14" ht="39.75" customHeight="1">
      <c r="A33" s="108" t="s">
        <v>35</v>
      </c>
      <c r="B33" s="37">
        <v>10.7</v>
      </c>
      <c r="C33" s="30">
        <v>1616.9</v>
      </c>
      <c r="D33" s="30">
        <v>431.5</v>
      </c>
      <c r="E33" s="30">
        <v>2.5</v>
      </c>
      <c r="F33" s="30">
        <v>16.4</v>
      </c>
      <c r="G33" s="30">
        <v>471.8</v>
      </c>
      <c r="H33" s="30">
        <v>694.8</v>
      </c>
      <c r="I33" s="30">
        <v>115.9</v>
      </c>
      <c r="J33" s="30">
        <v>13.2</v>
      </c>
      <c r="K33" s="30">
        <v>102.7</v>
      </c>
      <c r="L33" s="30">
        <v>200.3</v>
      </c>
      <c r="M33" s="30">
        <v>30.2</v>
      </c>
      <c r="N33" s="39">
        <v>50.4</v>
      </c>
    </row>
    <row r="34" spans="1:14" ht="39.75" customHeight="1">
      <c r="A34" s="117" t="s">
        <v>36</v>
      </c>
      <c r="B34" s="40">
        <v>10.4</v>
      </c>
      <c r="C34" s="33">
        <v>1773.3</v>
      </c>
      <c r="D34" s="33">
        <v>354.8</v>
      </c>
      <c r="E34" s="33">
        <v>3.2</v>
      </c>
      <c r="F34" s="33">
        <v>4</v>
      </c>
      <c r="G34" s="33">
        <v>230.1</v>
      </c>
      <c r="H34" s="33">
        <v>1181.1</v>
      </c>
      <c r="I34" s="33">
        <v>99.9</v>
      </c>
      <c r="J34" s="33">
        <v>26.4</v>
      </c>
      <c r="K34" s="33">
        <v>73.5</v>
      </c>
      <c r="L34" s="33">
        <v>440.3</v>
      </c>
      <c r="M34" s="33">
        <v>160.6</v>
      </c>
      <c r="N34" s="41">
        <v>49.5</v>
      </c>
    </row>
    <row r="35" ht="13.5">
      <c r="A35" s="34" t="s">
        <v>205</v>
      </c>
    </row>
    <row r="36" ht="19.5" customHeight="1"/>
    <row r="37" ht="19.5" customHeight="1"/>
    <row r="38" ht="19.5" customHeight="1"/>
    <row r="39" ht="19.5" customHeight="1"/>
    <row r="40" ht="19.5" customHeight="1"/>
  </sheetData>
  <mergeCells count="16"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  <mergeCell ref="H4:H5"/>
    <mergeCell ref="C3:H3"/>
    <mergeCell ref="D4:D5"/>
    <mergeCell ref="E4:E5"/>
    <mergeCell ref="F4:F5"/>
    <mergeCell ref="G4:G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3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219" customWidth="1"/>
    <col min="2" max="9" width="7.125" style="219" customWidth="1"/>
    <col min="10" max="10" width="10.125" style="219" customWidth="1"/>
    <col min="11" max="18" width="7.125" style="219" customWidth="1"/>
    <col min="19" max="16384" width="7.625" style="219" customWidth="1"/>
  </cols>
  <sheetData>
    <row r="1" spans="1:18" ht="21">
      <c r="A1" s="217" t="s">
        <v>248</v>
      </c>
      <c r="B1" s="222"/>
      <c r="C1" s="222"/>
      <c r="D1" s="222"/>
      <c r="E1" s="222"/>
      <c r="F1" s="222"/>
      <c r="G1" s="222"/>
      <c r="H1" s="223"/>
      <c r="I1" s="224"/>
      <c r="J1" s="224"/>
      <c r="K1" s="224"/>
      <c r="L1" s="224"/>
      <c r="M1" s="224"/>
      <c r="N1" s="318">
        <v>40087</v>
      </c>
      <c r="O1" s="318"/>
      <c r="P1" s="319"/>
      <c r="Q1" s="319"/>
      <c r="R1" s="319"/>
    </row>
    <row r="2" spans="1:18" ht="13.5" customHeight="1">
      <c r="A2" s="272" t="s">
        <v>246</v>
      </c>
      <c r="B2" s="269" t="s">
        <v>8</v>
      </c>
      <c r="C2" s="277" t="s">
        <v>98</v>
      </c>
      <c r="D2" s="278"/>
      <c r="E2" s="320"/>
      <c r="F2" s="277" t="s">
        <v>99</v>
      </c>
      <c r="G2" s="278"/>
      <c r="H2" s="278"/>
      <c r="I2" s="320"/>
      <c r="J2" s="275" t="s">
        <v>100</v>
      </c>
      <c r="K2" s="275" t="s">
        <v>199</v>
      </c>
      <c r="L2" s="275" t="s">
        <v>272</v>
      </c>
      <c r="M2" s="322" t="s">
        <v>273</v>
      </c>
      <c r="N2" s="322" t="s">
        <v>244</v>
      </c>
      <c r="O2" s="275" t="s">
        <v>185</v>
      </c>
      <c r="P2" s="269" t="s">
        <v>97</v>
      </c>
      <c r="Q2" s="275" t="s">
        <v>101</v>
      </c>
      <c r="R2" s="269" t="s">
        <v>102</v>
      </c>
    </row>
    <row r="3" spans="1:18" ht="40.5">
      <c r="A3" s="325"/>
      <c r="B3" s="270"/>
      <c r="C3" s="216" t="s">
        <v>232</v>
      </c>
      <c r="D3" s="216" t="s">
        <v>233</v>
      </c>
      <c r="E3" s="216" t="s">
        <v>234</v>
      </c>
      <c r="F3" s="209" t="s">
        <v>103</v>
      </c>
      <c r="G3" s="213" t="s">
        <v>1</v>
      </c>
      <c r="H3" s="210" t="s">
        <v>104</v>
      </c>
      <c r="I3" s="213" t="s">
        <v>105</v>
      </c>
      <c r="J3" s="271"/>
      <c r="K3" s="271"/>
      <c r="L3" s="321"/>
      <c r="M3" s="326"/>
      <c r="N3" s="323"/>
      <c r="O3" s="324"/>
      <c r="P3" s="270"/>
      <c r="Q3" s="271"/>
      <c r="R3" s="270"/>
    </row>
    <row r="4" spans="1:18" ht="39.75" customHeight="1">
      <c r="A4" s="109" t="s">
        <v>37</v>
      </c>
      <c r="B4" s="136">
        <f aca="true" t="shared" si="0" ref="B4:R4">SUM(B5:B6)</f>
        <v>144</v>
      </c>
      <c r="C4" s="142">
        <f t="shared" si="0"/>
        <v>2</v>
      </c>
      <c r="D4" s="142">
        <f t="shared" si="0"/>
        <v>1</v>
      </c>
      <c r="E4" s="142">
        <f t="shared" si="0"/>
        <v>1</v>
      </c>
      <c r="F4" s="142">
        <f t="shared" si="0"/>
        <v>6</v>
      </c>
      <c r="G4" s="142">
        <f t="shared" si="0"/>
        <v>11</v>
      </c>
      <c r="H4" s="142">
        <f t="shared" si="0"/>
        <v>1</v>
      </c>
      <c r="I4" s="142">
        <f t="shared" si="0"/>
        <v>4</v>
      </c>
      <c r="J4" s="142">
        <f t="shared" si="0"/>
        <v>1</v>
      </c>
      <c r="K4" s="142">
        <f t="shared" si="0"/>
        <v>1</v>
      </c>
      <c r="L4" s="142">
        <f t="shared" si="0"/>
        <v>13</v>
      </c>
      <c r="M4" s="142">
        <f t="shared" si="0"/>
        <v>96</v>
      </c>
      <c r="N4" s="142">
        <f t="shared" si="0"/>
        <v>1</v>
      </c>
      <c r="O4" s="142">
        <f t="shared" si="0"/>
        <v>2</v>
      </c>
      <c r="P4" s="142">
        <f t="shared" si="0"/>
        <v>1</v>
      </c>
      <c r="Q4" s="142">
        <f t="shared" si="0"/>
        <v>1</v>
      </c>
      <c r="R4" s="110">
        <f t="shared" si="0"/>
        <v>2</v>
      </c>
    </row>
    <row r="5" spans="1:18" ht="39.75" customHeight="1">
      <c r="A5" s="111" t="s">
        <v>238</v>
      </c>
      <c r="B5" s="137">
        <v>134</v>
      </c>
      <c r="C5" s="141">
        <v>2</v>
      </c>
      <c r="D5" s="141">
        <v>1</v>
      </c>
      <c r="E5" s="141">
        <v>1</v>
      </c>
      <c r="F5" s="141">
        <v>5</v>
      </c>
      <c r="G5" s="141">
        <v>8</v>
      </c>
      <c r="H5" s="141">
        <v>1</v>
      </c>
      <c r="I5" s="141">
        <v>4</v>
      </c>
      <c r="J5" s="141">
        <v>1</v>
      </c>
      <c r="K5" s="141">
        <v>1</v>
      </c>
      <c r="L5" s="141">
        <v>12</v>
      </c>
      <c r="M5" s="141">
        <v>92</v>
      </c>
      <c r="N5" s="141">
        <v>0</v>
      </c>
      <c r="O5" s="141">
        <v>2</v>
      </c>
      <c r="P5" s="141">
        <v>1</v>
      </c>
      <c r="Q5" s="141">
        <v>1</v>
      </c>
      <c r="R5" s="112">
        <v>2</v>
      </c>
    </row>
    <row r="6" spans="1:18" ht="39.75" customHeight="1">
      <c r="A6" s="113" t="s">
        <v>239</v>
      </c>
      <c r="B6" s="138">
        <v>10</v>
      </c>
      <c r="C6" s="143">
        <v>0</v>
      </c>
      <c r="D6" s="143">
        <v>0</v>
      </c>
      <c r="E6" s="143">
        <v>0</v>
      </c>
      <c r="F6" s="143">
        <v>1</v>
      </c>
      <c r="G6" s="143">
        <v>3</v>
      </c>
      <c r="H6" s="143">
        <v>0</v>
      </c>
      <c r="I6" s="143">
        <v>0</v>
      </c>
      <c r="J6" s="143">
        <v>0</v>
      </c>
      <c r="K6" s="143">
        <v>0</v>
      </c>
      <c r="L6" s="143">
        <v>1</v>
      </c>
      <c r="M6" s="143">
        <v>4</v>
      </c>
      <c r="N6" s="143">
        <v>1</v>
      </c>
      <c r="O6" s="143">
        <v>0</v>
      </c>
      <c r="P6" s="143">
        <v>0</v>
      </c>
      <c r="Q6" s="143">
        <v>0</v>
      </c>
      <c r="R6" s="114">
        <v>0</v>
      </c>
    </row>
    <row r="7" spans="1:18" ht="39.75" customHeight="1">
      <c r="A7" s="111" t="s">
        <v>211</v>
      </c>
      <c r="B7" s="137">
        <v>43</v>
      </c>
      <c r="C7" s="141">
        <v>1</v>
      </c>
      <c r="D7" s="141">
        <v>0</v>
      </c>
      <c r="E7" s="141">
        <v>0</v>
      </c>
      <c r="F7" s="141">
        <v>1</v>
      </c>
      <c r="G7" s="141">
        <v>0</v>
      </c>
      <c r="H7" s="141">
        <v>1</v>
      </c>
      <c r="I7" s="141">
        <v>1</v>
      </c>
      <c r="J7" s="141">
        <v>0</v>
      </c>
      <c r="K7" s="141">
        <v>0</v>
      </c>
      <c r="L7" s="141">
        <v>3</v>
      </c>
      <c r="M7" s="141">
        <v>32</v>
      </c>
      <c r="N7" s="141">
        <v>0</v>
      </c>
      <c r="O7" s="141">
        <v>2</v>
      </c>
      <c r="P7" s="141">
        <v>1</v>
      </c>
      <c r="Q7" s="141">
        <v>0</v>
      </c>
      <c r="R7" s="112">
        <v>1</v>
      </c>
    </row>
    <row r="8" spans="1:18" ht="39.75" customHeight="1">
      <c r="A8" s="111" t="s">
        <v>212</v>
      </c>
      <c r="B8" s="137">
        <v>30</v>
      </c>
      <c r="C8" s="141">
        <v>0</v>
      </c>
      <c r="D8" s="141">
        <v>0</v>
      </c>
      <c r="E8" s="141">
        <v>0</v>
      </c>
      <c r="F8" s="141">
        <v>1</v>
      </c>
      <c r="G8" s="141">
        <v>0</v>
      </c>
      <c r="H8" s="141">
        <v>0</v>
      </c>
      <c r="I8" s="141">
        <v>2</v>
      </c>
      <c r="J8" s="141">
        <v>0</v>
      </c>
      <c r="K8" s="141">
        <v>0</v>
      </c>
      <c r="L8" s="141">
        <v>2</v>
      </c>
      <c r="M8" s="141">
        <v>25</v>
      </c>
      <c r="N8" s="141">
        <v>0</v>
      </c>
      <c r="O8" s="141">
        <v>0</v>
      </c>
      <c r="P8" s="141">
        <v>0</v>
      </c>
      <c r="Q8" s="141">
        <v>0</v>
      </c>
      <c r="R8" s="112">
        <v>0</v>
      </c>
    </row>
    <row r="9" spans="1:18" ht="39.75" customHeight="1">
      <c r="A9" s="111" t="s">
        <v>213</v>
      </c>
      <c r="B9" s="137">
        <v>7</v>
      </c>
      <c r="C9" s="141">
        <v>0</v>
      </c>
      <c r="D9" s="141">
        <v>0</v>
      </c>
      <c r="E9" s="141">
        <v>0</v>
      </c>
      <c r="F9" s="141">
        <v>0</v>
      </c>
      <c r="G9" s="141">
        <v>3</v>
      </c>
      <c r="H9" s="141">
        <v>0</v>
      </c>
      <c r="I9" s="141">
        <v>0</v>
      </c>
      <c r="J9" s="141">
        <v>1</v>
      </c>
      <c r="K9" s="141">
        <v>0</v>
      </c>
      <c r="L9" s="141">
        <v>1</v>
      </c>
      <c r="M9" s="141">
        <v>1</v>
      </c>
      <c r="N9" s="141">
        <v>0</v>
      </c>
      <c r="O9" s="141">
        <v>0</v>
      </c>
      <c r="P9" s="141">
        <v>0</v>
      </c>
      <c r="Q9" s="141">
        <v>0</v>
      </c>
      <c r="R9" s="112">
        <v>1</v>
      </c>
    </row>
    <row r="10" spans="1:18" ht="39.75" customHeight="1">
      <c r="A10" s="111" t="s">
        <v>214</v>
      </c>
      <c r="B10" s="137">
        <v>6</v>
      </c>
      <c r="C10" s="141">
        <v>0</v>
      </c>
      <c r="D10" s="141">
        <v>0</v>
      </c>
      <c r="E10" s="141">
        <v>0</v>
      </c>
      <c r="F10" s="141">
        <v>0</v>
      </c>
      <c r="G10" s="141">
        <v>1</v>
      </c>
      <c r="H10" s="141">
        <v>0</v>
      </c>
      <c r="I10" s="141">
        <v>0</v>
      </c>
      <c r="J10" s="141">
        <v>0</v>
      </c>
      <c r="K10" s="141">
        <v>0</v>
      </c>
      <c r="L10" s="141">
        <v>1</v>
      </c>
      <c r="M10" s="141">
        <v>4</v>
      </c>
      <c r="N10" s="141">
        <v>0</v>
      </c>
      <c r="O10" s="141">
        <v>0</v>
      </c>
      <c r="P10" s="141">
        <v>0</v>
      </c>
      <c r="Q10" s="141">
        <v>0</v>
      </c>
      <c r="R10" s="112">
        <v>0</v>
      </c>
    </row>
    <row r="11" spans="1:18" ht="39.75" customHeight="1">
      <c r="A11" s="111" t="s">
        <v>215</v>
      </c>
      <c r="B11" s="137">
        <v>12</v>
      </c>
      <c r="C11" s="141">
        <v>0</v>
      </c>
      <c r="D11" s="141">
        <v>0</v>
      </c>
      <c r="E11" s="141">
        <v>1</v>
      </c>
      <c r="F11" s="141">
        <v>1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2</v>
      </c>
      <c r="M11" s="141">
        <v>7</v>
      </c>
      <c r="N11" s="141">
        <v>0</v>
      </c>
      <c r="O11" s="141">
        <v>0</v>
      </c>
      <c r="P11" s="141">
        <v>0</v>
      </c>
      <c r="Q11" s="141">
        <v>1</v>
      </c>
      <c r="R11" s="112">
        <v>0</v>
      </c>
    </row>
    <row r="12" spans="1:18" ht="39.75" customHeight="1">
      <c r="A12" s="111" t="s">
        <v>216</v>
      </c>
      <c r="B12" s="137">
        <v>10</v>
      </c>
      <c r="C12" s="141">
        <v>0</v>
      </c>
      <c r="D12" s="141">
        <v>0</v>
      </c>
      <c r="E12" s="141">
        <v>0</v>
      </c>
      <c r="F12" s="141">
        <v>0</v>
      </c>
      <c r="G12" s="141">
        <v>1</v>
      </c>
      <c r="H12" s="141">
        <v>0</v>
      </c>
      <c r="I12" s="141">
        <v>1</v>
      </c>
      <c r="J12" s="141">
        <v>0</v>
      </c>
      <c r="K12" s="141">
        <v>0</v>
      </c>
      <c r="L12" s="141">
        <v>0</v>
      </c>
      <c r="M12" s="141">
        <v>8</v>
      </c>
      <c r="N12" s="141">
        <v>0</v>
      </c>
      <c r="O12" s="141">
        <v>0</v>
      </c>
      <c r="P12" s="141">
        <v>0</v>
      </c>
      <c r="Q12" s="141">
        <v>0</v>
      </c>
      <c r="R12" s="112">
        <v>0</v>
      </c>
    </row>
    <row r="13" spans="1:18" ht="39.75" customHeight="1">
      <c r="A13" s="111" t="s">
        <v>217</v>
      </c>
      <c r="B13" s="137">
        <v>7</v>
      </c>
      <c r="C13" s="141">
        <v>0</v>
      </c>
      <c r="D13" s="141">
        <v>0</v>
      </c>
      <c r="E13" s="141">
        <v>0</v>
      </c>
      <c r="F13" s="141">
        <v>0</v>
      </c>
      <c r="G13" s="141">
        <v>1</v>
      </c>
      <c r="H13" s="141">
        <v>0</v>
      </c>
      <c r="I13" s="141">
        <v>0</v>
      </c>
      <c r="J13" s="141">
        <v>0</v>
      </c>
      <c r="K13" s="141">
        <v>0</v>
      </c>
      <c r="L13" s="141">
        <v>1</v>
      </c>
      <c r="M13" s="141">
        <v>5</v>
      </c>
      <c r="N13" s="141">
        <v>0</v>
      </c>
      <c r="O13" s="141">
        <v>0</v>
      </c>
      <c r="P13" s="141">
        <v>0</v>
      </c>
      <c r="Q13" s="141">
        <v>0</v>
      </c>
      <c r="R13" s="112">
        <v>0</v>
      </c>
    </row>
    <row r="14" spans="1:18" ht="39.75" customHeight="1">
      <c r="A14" s="111" t="s">
        <v>218</v>
      </c>
      <c r="B14" s="137">
        <v>2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2</v>
      </c>
      <c r="N14" s="141">
        <v>0</v>
      </c>
      <c r="O14" s="141">
        <v>0</v>
      </c>
      <c r="P14" s="141">
        <v>0</v>
      </c>
      <c r="Q14" s="141">
        <v>0</v>
      </c>
      <c r="R14" s="112">
        <v>0</v>
      </c>
    </row>
    <row r="15" spans="1:18" ht="39.75" customHeight="1">
      <c r="A15" s="111" t="s">
        <v>219</v>
      </c>
      <c r="B15" s="137">
        <v>9</v>
      </c>
      <c r="C15" s="141">
        <v>0</v>
      </c>
      <c r="D15" s="141">
        <v>0</v>
      </c>
      <c r="E15" s="141">
        <v>0</v>
      </c>
      <c r="F15" s="141">
        <v>1</v>
      </c>
      <c r="G15" s="141">
        <v>0</v>
      </c>
      <c r="H15" s="141">
        <v>0</v>
      </c>
      <c r="I15" s="141">
        <v>0</v>
      </c>
      <c r="J15" s="141">
        <v>0</v>
      </c>
      <c r="K15" s="141">
        <v>1</v>
      </c>
      <c r="L15" s="141">
        <v>1</v>
      </c>
      <c r="M15" s="141">
        <v>6</v>
      </c>
      <c r="N15" s="141">
        <v>0</v>
      </c>
      <c r="O15" s="141">
        <v>0</v>
      </c>
      <c r="P15" s="141">
        <v>0</v>
      </c>
      <c r="Q15" s="141">
        <v>0</v>
      </c>
      <c r="R15" s="112">
        <v>0</v>
      </c>
    </row>
    <row r="16" spans="1:18" ht="39.75" customHeight="1">
      <c r="A16" s="111" t="s">
        <v>220</v>
      </c>
      <c r="B16" s="137">
        <v>4</v>
      </c>
      <c r="C16" s="141">
        <v>0</v>
      </c>
      <c r="D16" s="141">
        <v>0</v>
      </c>
      <c r="E16" s="141">
        <v>0</v>
      </c>
      <c r="F16" s="141">
        <v>0</v>
      </c>
      <c r="G16" s="141">
        <v>2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2</v>
      </c>
      <c r="N16" s="141">
        <v>0</v>
      </c>
      <c r="O16" s="141">
        <v>0</v>
      </c>
      <c r="P16" s="141">
        <v>0</v>
      </c>
      <c r="Q16" s="141">
        <v>0</v>
      </c>
      <c r="R16" s="112">
        <v>0</v>
      </c>
    </row>
    <row r="17" spans="1:18" ht="39.75" customHeight="1">
      <c r="A17" s="111" t="s">
        <v>221</v>
      </c>
      <c r="B17" s="137">
        <v>4</v>
      </c>
      <c r="C17" s="141">
        <v>1</v>
      </c>
      <c r="D17" s="141">
        <v>1</v>
      </c>
      <c r="E17" s="141">
        <v>0</v>
      </c>
      <c r="F17" s="141">
        <v>1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1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12">
        <v>0</v>
      </c>
    </row>
    <row r="18" spans="1:18" ht="39.75" customHeight="1">
      <c r="A18" s="115" t="s">
        <v>222</v>
      </c>
      <c r="B18" s="139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16">
        <v>0</v>
      </c>
    </row>
    <row r="19" spans="1:18" s="221" customFormat="1" ht="39.75" customHeight="1">
      <c r="A19" s="182" t="s">
        <v>223</v>
      </c>
      <c r="B19" s="139">
        <v>1</v>
      </c>
      <c r="C19" s="144">
        <v>0</v>
      </c>
      <c r="D19" s="144">
        <v>0</v>
      </c>
      <c r="E19" s="144">
        <v>0</v>
      </c>
      <c r="F19" s="144">
        <v>0</v>
      </c>
      <c r="G19" s="144">
        <v>1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16">
        <v>0</v>
      </c>
    </row>
    <row r="20" spans="1:18" ht="39.75" customHeight="1">
      <c r="A20" s="108" t="s">
        <v>224</v>
      </c>
      <c r="B20" s="136">
        <v>2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2</v>
      </c>
      <c r="N20" s="142">
        <v>0</v>
      </c>
      <c r="O20" s="142">
        <v>0</v>
      </c>
      <c r="P20" s="142">
        <v>0</v>
      </c>
      <c r="Q20" s="142">
        <v>0</v>
      </c>
      <c r="R20" s="110">
        <v>0</v>
      </c>
    </row>
    <row r="21" spans="1:18" ht="39.75" customHeight="1">
      <c r="A21" s="108" t="s">
        <v>225</v>
      </c>
      <c r="B21" s="137">
        <v>1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1</v>
      </c>
      <c r="N21" s="141">
        <v>0</v>
      </c>
      <c r="O21" s="141">
        <v>0</v>
      </c>
      <c r="P21" s="141">
        <v>0</v>
      </c>
      <c r="Q21" s="141">
        <v>0</v>
      </c>
      <c r="R21" s="112">
        <v>0</v>
      </c>
    </row>
    <row r="22" spans="1:18" ht="39.75" customHeight="1">
      <c r="A22" s="182" t="s">
        <v>226</v>
      </c>
      <c r="B22" s="139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16">
        <v>0</v>
      </c>
    </row>
    <row r="23" spans="1:18" ht="39.75" customHeight="1">
      <c r="A23" s="182" t="s">
        <v>227</v>
      </c>
      <c r="B23" s="139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16">
        <v>0</v>
      </c>
    </row>
    <row r="24" spans="1:18" ht="39.75" customHeight="1">
      <c r="A24" s="108" t="s">
        <v>228</v>
      </c>
      <c r="B24" s="137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12">
        <v>0</v>
      </c>
    </row>
    <row r="25" spans="1:18" ht="39.75" customHeight="1">
      <c r="A25" s="108" t="s">
        <v>240</v>
      </c>
      <c r="B25" s="137">
        <v>2</v>
      </c>
      <c r="C25" s="141">
        <v>0</v>
      </c>
      <c r="D25" s="141">
        <v>0</v>
      </c>
      <c r="E25" s="141">
        <v>0</v>
      </c>
      <c r="F25" s="141">
        <v>0</v>
      </c>
      <c r="G25" s="141">
        <v>1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1</v>
      </c>
      <c r="O25" s="141">
        <v>0</v>
      </c>
      <c r="P25" s="141">
        <v>0</v>
      </c>
      <c r="Q25" s="141">
        <v>0</v>
      </c>
      <c r="R25" s="112">
        <v>0</v>
      </c>
    </row>
    <row r="26" spans="1:18" ht="39.75" customHeight="1" thickBot="1">
      <c r="A26" s="183" t="s">
        <v>229</v>
      </c>
      <c r="B26" s="186">
        <v>4</v>
      </c>
      <c r="C26" s="184">
        <v>0</v>
      </c>
      <c r="D26" s="184">
        <v>0</v>
      </c>
      <c r="E26" s="184">
        <v>0</v>
      </c>
      <c r="F26" s="184">
        <v>1</v>
      </c>
      <c r="G26" s="184">
        <v>1</v>
      </c>
      <c r="H26" s="184">
        <v>0</v>
      </c>
      <c r="I26" s="184">
        <v>0</v>
      </c>
      <c r="J26" s="184">
        <v>0</v>
      </c>
      <c r="K26" s="184">
        <v>0</v>
      </c>
      <c r="L26" s="184">
        <v>1</v>
      </c>
      <c r="M26" s="184">
        <v>1</v>
      </c>
      <c r="N26" s="184">
        <v>0</v>
      </c>
      <c r="O26" s="184">
        <v>0</v>
      </c>
      <c r="P26" s="184">
        <v>0</v>
      </c>
      <c r="Q26" s="184">
        <v>0</v>
      </c>
      <c r="R26" s="185">
        <v>0</v>
      </c>
    </row>
    <row r="27" spans="1:18" ht="39.75" customHeight="1" thickTop="1">
      <c r="A27" s="108" t="s">
        <v>31</v>
      </c>
      <c r="B27" s="137">
        <f aca="true" t="shared" si="1" ref="B27:R27">B15</f>
        <v>9</v>
      </c>
      <c r="C27" s="141">
        <f t="shared" si="1"/>
        <v>0</v>
      </c>
      <c r="D27" s="141">
        <f t="shared" si="1"/>
        <v>0</v>
      </c>
      <c r="E27" s="141">
        <f t="shared" si="1"/>
        <v>0</v>
      </c>
      <c r="F27" s="141">
        <f t="shared" si="1"/>
        <v>1</v>
      </c>
      <c r="G27" s="141">
        <f t="shared" si="1"/>
        <v>0</v>
      </c>
      <c r="H27" s="141">
        <f t="shared" si="1"/>
        <v>0</v>
      </c>
      <c r="I27" s="141">
        <f t="shared" si="1"/>
        <v>0</v>
      </c>
      <c r="J27" s="141">
        <f t="shared" si="1"/>
        <v>0</v>
      </c>
      <c r="K27" s="141">
        <f t="shared" si="1"/>
        <v>1</v>
      </c>
      <c r="L27" s="141">
        <f t="shared" si="1"/>
        <v>1</v>
      </c>
      <c r="M27" s="141">
        <f t="shared" si="1"/>
        <v>6</v>
      </c>
      <c r="N27" s="141">
        <f t="shared" si="1"/>
        <v>0</v>
      </c>
      <c r="O27" s="141">
        <f t="shared" si="1"/>
        <v>0</v>
      </c>
      <c r="P27" s="141">
        <f t="shared" si="1"/>
        <v>0</v>
      </c>
      <c r="Q27" s="141">
        <f t="shared" si="1"/>
        <v>0</v>
      </c>
      <c r="R27" s="112">
        <f t="shared" si="1"/>
        <v>0</v>
      </c>
    </row>
    <row r="28" spans="1:18" ht="39.75" customHeight="1">
      <c r="A28" s="108" t="s">
        <v>32</v>
      </c>
      <c r="B28" s="137">
        <f aca="true" t="shared" si="2" ref="B28:R28">B11+B12</f>
        <v>22</v>
      </c>
      <c r="C28" s="141">
        <f t="shared" si="2"/>
        <v>0</v>
      </c>
      <c r="D28" s="141">
        <f t="shared" si="2"/>
        <v>0</v>
      </c>
      <c r="E28" s="141">
        <f t="shared" si="2"/>
        <v>1</v>
      </c>
      <c r="F28" s="141">
        <f t="shared" si="2"/>
        <v>1</v>
      </c>
      <c r="G28" s="141">
        <f t="shared" si="2"/>
        <v>1</v>
      </c>
      <c r="H28" s="141">
        <f t="shared" si="2"/>
        <v>0</v>
      </c>
      <c r="I28" s="141">
        <f t="shared" si="2"/>
        <v>1</v>
      </c>
      <c r="J28" s="141">
        <f t="shared" si="2"/>
        <v>0</v>
      </c>
      <c r="K28" s="141">
        <f t="shared" si="2"/>
        <v>0</v>
      </c>
      <c r="L28" s="141">
        <f t="shared" si="2"/>
        <v>2</v>
      </c>
      <c r="M28" s="141">
        <f t="shared" si="2"/>
        <v>15</v>
      </c>
      <c r="N28" s="141">
        <f t="shared" si="2"/>
        <v>0</v>
      </c>
      <c r="O28" s="141">
        <f t="shared" si="2"/>
        <v>0</v>
      </c>
      <c r="P28" s="141">
        <f t="shared" si="2"/>
        <v>0</v>
      </c>
      <c r="Q28" s="141">
        <f t="shared" si="2"/>
        <v>1</v>
      </c>
      <c r="R28" s="112">
        <f t="shared" si="2"/>
        <v>0</v>
      </c>
    </row>
    <row r="29" spans="1:18" ht="39.75" customHeight="1">
      <c r="A29" s="108" t="s">
        <v>33</v>
      </c>
      <c r="B29" s="137">
        <f aca="true" t="shared" si="3" ref="B29:R29">B8+B18</f>
        <v>30</v>
      </c>
      <c r="C29" s="141">
        <f t="shared" si="3"/>
        <v>0</v>
      </c>
      <c r="D29" s="141">
        <f t="shared" si="3"/>
        <v>0</v>
      </c>
      <c r="E29" s="141">
        <f t="shared" si="3"/>
        <v>0</v>
      </c>
      <c r="F29" s="141">
        <f t="shared" si="3"/>
        <v>1</v>
      </c>
      <c r="G29" s="141">
        <f t="shared" si="3"/>
        <v>0</v>
      </c>
      <c r="H29" s="141">
        <f t="shared" si="3"/>
        <v>0</v>
      </c>
      <c r="I29" s="141">
        <f t="shared" si="3"/>
        <v>2</v>
      </c>
      <c r="J29" s="141">
        <f t="shared" si="3"/>
        <v>0</v>
      </c>
      <c r="K29" s="141">
        <f t="shared" si="3"/>
        <v>0</v>
      </c>
      <c r="L29" s="141">
        <f t="shared" si="3"/>
        <v>2</v>
      </c>
      <c r="M29" s="141">
        <f t="shared" si="3"/>
        <v>25</v>
      </c>
      <c r="N29" s="141">
        <f t="shared" si="3"/>
        <v>0</v>
      </c>
      <c r="O29" s="141">
        <f t="shared" si="3"/>
        <v>0</v>
      </c>
      <c r="P29" s="141">
        <f t="shared" si="3"/>
        <v>0</v>
      </c>
      <c r="Q29" s="141">
        <f t="shared" si="3"/>
        <v>0</v>
      </c>
      <c r="R29" s="112">
        <f t="shared" si="3"/>
        <v>0</v>
      </c>
    </row>
    <row r="30" spans="1:18" ht="39.75" customHeight="1">
      <c r="A30" s="108" t="s">
        <v>34</v>
      </c>
      <c r="B30" s="137">
        <f aca="true" t="shared" si="4" ref="B30:R30">B7+B14+B17+B19+B20+B21</f>
        <v>53</v>
      </c>
      <c r="C30" s="141">
        <f t="shared" si="4"/>
        <v>2</v>
      </c>
      <c r="D30" s="141">
        <f t="shared" si="4"/>
        <v>1</v>
      </c>
      <c r="E30" s="141">
        <f t="shared" si="4"/>
        <v>0</v>
      </c>
      <c r="F30" s="141">
        <f t="shared" si="4"/>
        <v>2</v>
      </c>
      <c r="G30" s="141">
        <f t="shared" si="4"/>
        <v>1</v>
      </c>
      <c r="H30" s="141">
        <f t="shared" si="4"/>
        <v>1</v>
      </c>
      <c r="I30" s="141">
        <f t="shared" si="4"/>
        <v>1</v>
      </c>
      <c r="J30" s="141">
        <f t="shared" si="4"/>
        <v>0</v>
      </c>
      <c r="K30" s="141">
        <f t="shared" si="4"/>
        <v>0</v>
      </c>
      <c r="L30" s="141">
        <f t="shared" si="4"/>
        <v>4</v>
      </c>
      <c r="M30" s="141">
        <f t="shared" si="4"/>
        <v>37</v>
      </c>
      <c r="N30" s="141">
        <f t="shared" si="4"/>
        <v>0</v>
      </c>
      <c r="O30" s="141">
        <f t="shared" si="4"/>
        <v>2</v>
      </c>
      <c r="P30" s="141">
        <f t="shared" si="4"/>
        <v>1</v>
      </c>
      <c r="Q30" s="141">
        <f t="shared" si="4"/>
        <v>0</v>
      </c>
      <c r="R30" s="112">
        <f t="shared" si="4"/>
        <v>1</v>
      </c>
    </row>
    <row r="31" spans="1:18" ht="39.75" customHeight="1">
      <c r="A31" s="108" t="s">
        <v>35</v>
      </c>
      <c r="B31" s="137">
        <f aca="true" t="shared" si="5" ref="B31:R31">B10+B13+B16+B22+B23</f>
        <v>17</v>
      </c>
      <c r="C31" s="141">
        <f t="shared" si="5"/>
        <v>0</v>
      </c>
      <c r="D31" s="141">
        <f t="shared" si="5"/>
        <v>0</v>
      </c>
      <c r="E31" s="141">
        <f t="shared" si="5"/>
        <v>0</v>
      </c>
      <c r="F31" s="141">
        <f t="shared" si="5"/>
        <v>0</v>
      </c>
      <c r="G31" s="141">
        <f t="shared" si="5"/>
        <v>4</v>
      </c>
      <c r="H31" s="141">
        <f t="shared" si="5"/>
        <v>0</v>
      </c>
      <c r="I31" s="141">
        <f t="shared" si="5"/>
        <v>0</v>
      </c>
      <c r="J31" s="141">
        <f t="shared" si="5"/>
        <v>0</v>
      </c>
      <c r="K31" s="141">
        <f t="shared" si="5"/>
        <v>0</v>
      </c>
      <c r="L31" s="141">
        <f t="shared" si="5"/>
        <v>2</v>
      </c>
      <c r="M31" s="141">
        <f t="shared" si="5"/>
        <v>11</v>
      </c>
      <c r="N31" s="141">
        <f t="shared" si="5"/>
        <v>0</v>
      </c>
      <c r="O31" s="141">
        <f t="shared" si="5"/>
        <v>0</v>
      </c>
      <c r="P31" s="141">
        <f t="shared" si="5"/>
        <v>0</v>
      </c>
      <c r="Q31" s="141">
        <f t="shared" si="5"/>
        <v>0</v>
      </c>
      <c r="R31" s="112">
        <f t="shared" si="5"/>
        <v>0</v>
      </c>
    </row>
    <row r="32" spans="1:18" ht="39.75" customHeight="1">
      <c r="A32" s="117" t="s">
        <v>36</v>
      </c>
      <c r="B32" s="138">
        <f aca="true" t="shared" si="6" ref="B32:R32">B9+B24+B25+B26</f>
        <v>13</v>
      </c>
      <c r="C32" s="143">
        <f t="shared" si="6"/>
        <v>0</v>
      </c>
      <c r="D32" s="143">
        <f t="shared" si="6"/>
        <v>0</v>
      </c>
      <c r="E32" s="143">
        <f t="shared" si="6"/>
        <v>0</v>
      </c>
      <c r="F32" s="143">
        <f t="shared" si="6"/>
        <v>1</v>
      </c>
      <c r="G32" s="143">
        <f t="shared" si="6"/>
        <v>5</v>
      </c>
      <c r="H32" s="143">
        <f t="shared" si="6"/>
        <v>0</v>
      </c>
      <c r="I32" s="143">
        <f t="shared" si="6"/>
        <v>0</v>
      </c>
      <c r="J32" s="143">
        <f t="shared" si="6"/>
        <v>1</v>
      </c>
      <c r="K32" s="143">
        <f t="shared" si="6"/>
        <v>0</v>
      </c>
      <c r="L32" s="143">
        <f t="shared" si="6"/>
        <v>2</v>
      </c>
      <c r="M32" s="143">
        <f t="shared" si="6"/>
        <v>2</v>
      </c>
      <c r="N32" s="143">
        <f t="shared" si="6"/>
        <v>1</v>
      </c>
      <c r="O32" s="143">
        <f t="shared" si="6"/>
        <v>0</v>
      </c>
      <c r="P32" s="143">
        <f t="shared" si="6"/>
        <v>0</v>
      </c>
      <c r="Q32" s="143">
        <f t="shared" si="6"/>
        <v>0</v>
      </c>
      <c r="R32" s="114">
        <f t="shared" si="6"/>
        <v>1</v>
      </c>
    </row>
    <row r="33" ht="12.75" customHeight="1">
      <c r="A33" s="226"/>
    </row>
  </sheetData>
  <mergeCells count="14">
    <mergeCell ref="O2:O3"/>
    <mergeCell ref="A2:A3"/>
    <mergeCell ref="P2:P3"/>
    <mergeCell ref="M2:M3"/>
    <mergeCell ref="R2:R3"/>
    <mergeCell ref="N1:R1"/>
    <mergeCell ref="B2:B3"/>
    <mergeCell ref="C2:E2"/>
    <mergeCell ref="F2:I2"/>
    <mergeCell ref="Q2:Q3"/>
    <mergeCell ref="J2:J3"/>
    <mergeCell ref="K2:K3"/>
    <mergeCell ref="L2:L3"/>
    <mergeCell ref="N2:N3"/>
  </mergeCells>
  <printOptions/>
  <pageMargins left="0.36" right="0.7874015748031497" top="0.5905511811023623" bottom="0.5905511811023623" header="0" footer="0"/>
  <pageSetup blackAndWhite="1" fitToWidth="0" fitToHeight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3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8.50390625" style="71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230" customFormat="1" ht="21">
      <c r="A1" s="227" t="s">
        <v>114</v>
      </c>
      <c r="B1" s="228"/>
      <c r="C1" s="229"/>
      <c r="D1" s="225">
        <v>40087</v>
      </c>
    </row>
    <row r="2" spans="1:4" s="230" customFormat="1" ht="13.5" customHeight="1">
      <c r="A2" s="207" t="s">
        <v>115</v>
      </c>
      <c r="B2" s="207" t="s">
        <v>8</v>
      </c>
      <c r="C2" s="207" t="s">
        <v>274</v>
      </c>
      <c r="D2" s="207" t="s">
        <v>7</v>
      </c>
    </row>
    <row r="3" spans="1:4" s="219" customFormat="1" ht="13.5" customHeight="1">
      <c r="A3" s="208" t="s">
        <v>8</v>
      </c>
      <c r="B3" s="231">
        <f>SUM(C3:D3)</f>
        <v>144</v>
      </c>
      <c r="C3" s="232">
        <f>SUM(C4:C12)</f>
        <v>15</v>
      </c>
      <c r="D3" s="233">
        <f>SUM(D4:D12)</f>
        <v>129</v>
      </c>
    </row>
    <row r="4" spans="1:4" s="219" customFormat="1" ht="13.5" customHeight="1">
      <c r="A4" s="211" t="s">
        <v>270</v>
      </c>
      <c r="B4" s="231">
        <v>68</v>
      </c>
      <c r="C4" s="234">
        <v>1</v>
      </c>
      <c r="D4" s="235">
        <v>67</v>
      </c>
    </row>
    <row r="5" spans="1:4" s="219" customFormat="1" ht="13.5" customHeight="1">
      <c r="A5" s="211" t="s">
        <v>106</v>
      </c>
      <c r="B5" s="231">
        <v>39</v>
      </c>
      <c r="C5" s="234">
        <v>5</v>
      </c>
      <c r="D5" s="235">
        <v>34</v>
      </c>
    </row>
    <row r="6" spans="1:4" s="219" customFormat="1" ht="13.5" customHeight="1">
      <c r="A6" s="211" t="s">
        <v>107</v>
      </c>
      <c r="B6" s="231">
        <v>14</v>
      </c>
      <c r="C6" s="234">
        <v>3</v>
      </c>
      <c r="D6" s="235">
        <v>11</v>
      </c>
    </row>
    <row r="7" spans="1:4" s="219" customFormat="1" ht="13.5" customHeight="1">
      <c r="A7" s="211" t="s">
        <v>108</v>
      </c>
      <c r="B7" s="231">
        <v>12</v>
      </c>
      <c r="C7" s="234">
        <v>3</v>
      </c>
      <c r="D7" s="235">
        <v>9</v>
      </c>
    </row>
    <row r="8" spans="1:4" s="219" customFormat="1" ht="13.5" customHeight="1">
      <c r="A8" s="211" t="s">
        <v>109</v>
      </c>
      <c r="B8" s="231">
        <v>6</v>
      </c>
      <c r="C8" s="234">
        <v>2</v>
      </c>
      <c r="D8" s="235">
        <v>4</v>
      </c>
    </row>
    <row r="9" spans="1:4" s="219" customFormat="1" ht="13.5" customHeight="1">
      <c r="A9" s="211" t="s">
        <v>110</v>
      </c>
      <c r="B9" s="231">
        <v>1</v>
      </c>
      <c r="C9" s="234">
        <v>0</v>
      </c>
      <c r="D9" s="235">
        <v>1</v>
      </c>
    </row>
    <row r="10" spans="1:4" s="219" customFormat="1" ht="13.5" customHeight="1">
      <c r="A10" s="211" t="s">
        <v>111</v>
      </c>
      <c r="B10" s="231">
        <v>1</v>
      </c>
      <c r="C10" s="234">
        <v>0</v>
      </c>
      <c r="D10" s="235">
        <v>1</v>
      </c>
    </row>
    <row r="11" spans="1:4" s="219" customFormat="1" ht="13.5" customHeight="1">
      <c r="A11" s="211" t="s">
        <v>112</v>
      </c>
      <c r="B11" s="231">
        <v>2</v>
      </c>
      <c r="C11" s="234">
        <v>1</v>
      </c>
      <c r="D11" s="235">
        <v>1</v>
      </c>
    </row>
    <row r="12" spans="1:4" s="219" customFormat="1" ht="13.5" customHeight="1">
      <c r="A12" s="236" t="s">
        <v>113</v>
      </c>
      <c r="B12" s="237">
        <v>1</v>
      </c>
      <c r="C12" s="238">
        <v>0</v>
      </c>
      <c r="D12" s="239">
        <v>1</v>
      </c>
    </row>
    <row r="13" spans="1:4" s="219" customFormat="1" ht="51" customHeight="1">
      <c r="A13" s="212"/>
      <c r="B13" s="234"/>
      <c r="C13" s="234"/>
      <c r="D13" s="234"/>
    </row>
    <row r="14" ht="45" customHeight="1"/>
  </sheetData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9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N4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 customHeight="1"/>
  <cols>
    <col min="1" max="1" width="8.75390625" style="80" customWidth="1"/>
    <col min="2" max="2" width="7.50390625" style="80" bestFit="1" customWidth="1"/>
    <col min="3" max="5" width="8.875" style="79" customWidth="1"/>
    <col min="6" max="11" width="7.25390625" style="79" customWidth="1"/>
    <col min="12" max="12" width="18.625" style="79" bestFit="1" customWidth="1"/>
    <col min="13" max="13" width="16.625" style="79" bestFit="1" customWidth="1"/>
    <col min="14" max="16384" width="9.125" style="79" customWidth="1"/>
  </cols>
  <sheetData>
    <row r="1" spans="1:14" s="70" customFormat="1" ht="21">
      <c r="A1" s="68" t="s">
        <v>122</v>
      </c>
      <c r="B1" s="69"/>
      <c r="C1" s="69"/>
      <c r="D1" s="69"/>
      <c r="E1" s="69"/>
      <c r="F1" s="69"/>
      <c r="G1" s="69"/>
      <c r="H1" s="14"/>
      <c r="I1" s="14"/>
      <c r="J1" s="327">
        <v>40087</v>
      </c>
      <c r="K1" s="327"/>
      <c r="L1"/>
      <c r="M1"/>
      <c r="N1"/>
    </row>
    <row r="2" spans="1:14" ht="13.5" customHeight="1">
      <c r="A2" s="332" t="s">
        <v>123</v>
      </c>
      <c r="B2" s="333"/>
      <c r="C2" s="257" t="s">
        <v>275</v>
      </c>
      <c r="D2" s="257"/>
      <c r="E2" s="257"/>
      <c r="F2" s="257" t="s">
        <v>124</v>
      </c>
      <c r="G2" s="257"/>
      <c r="H2" s="257"/>
      <c r="I2" s="257" t="s">
        <v>125</v>
      </c>
      <c r="J2" s="257"/>
      <c r="K2" s="257"/>
      <c r="L2"/>
      <c r="M2"/>
      <c r="N2"/>
    </row>
    <row r="3" spans="1:14" ht="13.5" customHeight="1">
      <c r="A3" s="334"/>
      <c r="B3" s="335"/>
      <c r="C3" s="4" t="s">
        <v>8</v>
      </c>
      <c r="D3" s="4" t="s">
        <v>126</v>
      </c>
      <c r="E3" s="4" t="s">
        <v>127</v>
      </c>
      <c r="F3" s="4" t="s">
        <v>8</v>
      </c>
      <c r="G3" s="4" t="s">
        <v>126</v>
      </c>
      <c r="H3" s="4" t="s">
        <v>127</v>
      </c>
      <c r="I3" s="4" t="s">
        <v>8</v>
      </c>
      <c r="J3" s="4" t="s">
        <v>126</v>
      </c>
      <c r="K3" s="4" t="s">
        <v>127</v>
      </c>
      <c r="L3"/>
      <c r="M3"/>
      <c r="N3"/>
    </row>
    <row r="4" spans="1:14" ht="21" customHeight="1">
      <c r="A4" s="328" t="s">
        <v>8</v>
      </c>
      <c r="B4" s="329"/>
      <c r="C4" s="133">
        <v>25238.5</v>
      </c>
      <c r="D4" s="131">
        <v>24237.2</v>
      </c>
      <c r="E4" s="134">
        <v>1001.3</v>
      </c>
      <c r="F4" s="118">
        <v>109.6277473720789</v>
      </c>
      <c r="G4" s="118">
        <v>110.68730876375761</v>
      </c>
      <c r="H4" s="120">
        <v>89.00444444444445</v>
      </c>
      <c r="I4" s="118">
        <v>175.26736111111111</v>
      </c>
      <c r="J4" s="118">
        <v>180.87462686567167</v>
      </c>
      <c r="K4" s="120">
        <v>100.13</v>
      </c>
      <c r="L4"/>
      <c r="N4"/>
    </row>
    <row r="5" spans="1:14" ht="21" customHeight="1">
      <c r="A5" s="309" t="s">
        <v>128</v>
      </c>
      <c r="B5" s="72" t="s">
        <v>8</v>
      </c>
      <c r="C5" s="119">
        <v>2269.4</v>
      </c>
      <c r="D5" s="130">
        <v>2208.7</v>
      </c>
      <c r="E5" s="130">
        <v>60.7</v>
      </c>
      <c r="F5" s="119">
        <v>9.857527582312569</v>
      </c>
      <c r="G5" s="33">
        <v>10.08676987715212</v>
      </c>
      <c r="H5" s="41">
        <v>5.395555555555555</v>
      </c>
      <c r="I5" s="119">
        <v>15.75972222222222</v>
      </c>
      <c r="J5" s="33">
        <v>16.48283582089552</v>
      </c>
      <c r="K5" s="41">
        <v>6.07</v>
      </c>
      <c r="L5" s="151"/>
      <c r="N5"/>
    </row>
    <row r="6" spans="1:14" ht="21" customHeight="1">
      <c r="A6" s="330"/>
      <c r="B6" s="72" t="s">
        <v>129</v>
      </c>
      <c r="C6" s="119">
        <v>1877</v>
      </c>
      <c r="D6" s="131">
        <v>1829</v>
      </c>
      <c r="E6" s="131">
        <v>48</v>
      </c>
      <c r="F6" s="119">
        <v>8.153070975588568</v>
      </c>
      <c r="G6" s="33">
        <v>8.352742384801571</v>
      </c>
      <c r="H6" s="41">
        <v>4.266666666666667</v>
      </c>
      <c r="I6" s="119">
        <v>13.034722222222221</v>
      </c>
      <c r="J6" s="33">
        <v>13.649253731343284</v>
      </c>
      <c r="K6" s="41">
        <v>4.8</v>
      </c>
      <c r="L6"/>
      <c r="M6"/>
      <c r="N6"/>
    </row>
    <row r="7" spans="1:13" ht="21" customHeight="1">
      <c r="A7" s="331"/>
      <c r="B7" s="72" t="s">
        <v>130</v>
      </c>
      <c r="C7" s="119">
        <v>392.4</v>
      </c>
      <c r="D7" s="132">
        <v>379.7</v>
      </c>
      <c r="E7" s="131">
        <v>12.7</v>
      </c>
      <c r="F7" s="119">
        <v>1.704456606724003</v>
      </c>
      <c r="G7" s="33">
        <v>1.7340274923505503</v>
      </c>
      <c r="H7" s="41">
        <v>1.1288888888888888</v>
      </c>
      <c r="I7" s="119">
        <v>2.725</v>
      </c>
      <c r="J7" s="33">
        <v>2.833582089552239</v>
      </c>
      <c r="K7" s="41">
        <v>1.27</v>
      </c>
      <c r="M7"/>
    </row>
    <row r="8" spans="1:11" ht="21" customHeight="1">
      <c r="A8" s="336" t="s">
        <v>131</v>
      </c>
      <c r="B8" s="72" t="s">
        <v>8</v>
      </c>
      <c r="C8" s="119">
        <v>49.7</v>
      </c>
      <c r="D8" s="131">
        <v>47.7</v>
      </c>
      <c r="E8" s="131">
        <v>2</v>
      </c>
      <c r="F8" s="119">
        <v>0.2158804621666232</v>
      </c>
      <c r="G8" s="33">
        <v>0.2178380600082203</v>
      </c>
      <c r="H8" s="41">
        <v>0.17777777777777778</v>
      </c>
      <c r="I8" s="119">
        <v>0.3451388888888889</v>
      </c>
      <c r="J8" s="33">
        <v>0.3559701492537314</v>
      </c>
      <c r="K8" s="41">
        <v>0.2</v>
      </c>
    </row>
    <row r="9" spans="1:11" ht="21" customHeight="1">
      <c r="A9" s="337"/>
      <c r="B9" s="72" t="s">
        <v>129</v>
      </c>
      <c r="C9" s="119">
        <v>35</v>
      </c>
      <c r="D9" s="131">
        <v>33</v>
      </c>
      <c r="E9" s="131">
        <v>2</v>
      </c>
      <c r="F9" s="119">
        <v>0.15202849448353747</v>
      </c>
      <c r="G9" s="33">
        <v>0.15070557610631594</v>
      </c>
      <c r="H9" s="41">
        <v>0.17777777777777778</v>
      </c>
      <c r="I9" s="119">
        <v>0.24305555555555555</v>
      </c>
      <c r="J9" s="33">
        <v>0.2462686567164179</v>
      </c>
      <c r="K9" s="41">
        <v>0.2</v>
      </c>
    </row>
    <row r="10" spans="1:11" ht="21" customHeight="1">
      <c r="A10" s="338"/>
      <c r="B10" s="72" t="s">
        <v>130</v>
      </c>
      <c r="C10" s="119">
        <v>14.7</v>
      </c>
      <c r="D10" s="131">
        <v>14.7</v>
      </c>
      <c r="E10" s="131">
        <v>0</v>
      </c>
      <c r="F10" s="119">
        <v>0.06385196768308575</v>
      </c>
      <c r="G10" s="33">
        <v>0.06713248390190436</v>
      </c>
      <c r="H10" s="41">
        <v>0</v>
      </c>
      <c r="I10" s="119">
        <v>0.10208333333333333</v>
      </c>
      <c r="J10" s="33">
        <v>0.10970149253731343</v>
      </c>
      <c r="K10" s="41">
        <v>0</v>
      </c>
    </row>
    <row r="11" spans="1:13" ht="21" customHeight="1">
      <c r="A11" s="328" t="s">
        <v>132</v>
      </c>
      <c r="B11" s="329"/>
      <c r="C11" s="119">
        <v>589.9</v>
      </c>
      <c r="D11" s="131">
        <v>565.7</v>
      </c>
      <c r="E11" s="131">
        <v>24.2</v>
      </c>
      <c r="F11" s="119">
        <v>2.5623316827382507</v>
      </c>
      <c r="G11" s="33">
        <v>2.583458921313422</v>
      </c>
      <c r="H11" s="41">
        <v>2.1511111111111108</v>
      </c>
      <c r="I11" s="119">
        <v>4.096527777777778</v>
      </c>
      <c r="J11" s="33">
        <v>4.221641791044776</v>
      </c>
      <c r="K11" s="41">
        <v>2.42</v>
      </c>
      <c r="M11"/>
    </row>
    <row r="12" spans="1:13" ht="21" customHeight="1">
      <c r="A12" s="328" t="s">
        <v>177</v>
      </c>
      <c r="B12" s="329"/>
      <c r="C12" s="119">
        <v>28.8</v>
      </c>
      <c r="D12" s="131">
        <v>27.8</v>
      </c>
      <c r="E12" s="131">
        <v>1</v>
      </c>
      <c r="F12" s="119">
        <v>0.12509773260359658</v>
      </c>
      <c r="G12" s="33">
        <v>0.12695803078047221</v>
      </c>
      <c r="H12" s="41">
        <v>0.08888888888888889</v>
      </c>
      <c r="I12" s="119">
        <v>0.2</v>
      </c>
      <c r="J12" s="33">
        <v>0.20746268656716418</v>
      </c>
      <c r="K12" s="41">
        <v>0.1</v>
      </c>
      <c r="M12"/>
    </row>
    <row r="13" spans="1:13" ht="21" customHeight="1">
      <c r="A13" s="328" t="s">
        <v>178</v>
      </c>
      <c r="B13" s="329"/>
      <c r="C13" s="119">
        <v>174.4</v>
      </c>
      <c r="D13" s="131">
        <v>174.4</v>
      </c>
      <c r="E13" s="131">
        <v>0</v>
      </c>
      <c r="F13" s="119">
        <v>0.7575362696551126</v>
      </c>
      <c r="G13" s="33">
        <v>0.7964561355436818</v>
      </c>
      <c r="H13" s="41">
        <v>0</v>
      </c>
      <c r="I13" s="119">
        <v>1.2111111111111112</v>
      </c>
      <c r="J13" s="33">
        <v>1.301492537313433</v>
      </c>
      <c r="K13" s="41">
        <v>0</v>
      </c>
      <c r="M13"/>
    </row>
    <row r="14" spans="1:13" ht="21" customHeight="1">
      <c r="A14" s="328" t="s">
        <v>179</v>
      </c>
      <c r="B14" s="329"/>
      <c r="C14" s="119">
        <v>9747</v>
      </c>
      <c r="D14" s="131">
        <v>9383.7</v>
      </c>
      <c r="E14" s="131">
        <v>363.3</v>
      </c>
      <c r="F14" s="119">
        <v>42.33776387802971</v>
      </c>
      <c r="G14" s="33">
        <v>42.853815591176875</v>
      </c>
      <c r="H14" s="41">
        <v>32.29333333333334</v>
      </c>
      <c r="I14" s="119">
        <v>67.6875</v>
      </c>
      <c r="J14" s="33">
        <v>70.02761194029851</v>
      </c>
      <c r="K14" s="41">
        <v>36.33</v>
      </c>
      <c r="M14"/>
    </row>
    <row r="15" spans="1:13" ht="21" customHeight="1">
      <c r="A15" s="328" t="s">
        <v>180</v>
      </c>
      <c r="B15" s="329"/>
      <c r="C15" s="119">
        <v>2246.7</v>
      </c>
      <c r="D15" s="131">
        <v>2120.7</v>
      </c>
      <c r="E15" s="131">
        <v>126</v>
      </c>
      <c r="F15" s="119">
        <v>9.758926244461819</v>
      </c>
      <c r="G15" s="33">
        <v>9.68488834086861</v>
      </c>
      <c r="H15" s="41">
        <v>11.2</v>
      </c>
      <c r="I15" s="119">
        <v>15.602083333333333</v>
      </c>
      <c r="J15" s="33">
        <v>15.826119402985073</v>
      </c>
      <c r="K15" s="41">
        <v>12.6</v>
      </c>
      <c r="M15"/>
    </row>
    <row r="16" spans="1:13" ht="21" customHeight="1">
      <c r="A16" s="328" t="s">
        <v>133</v>
      </c>
      <c r="B16" s="329"/>
      <c r="C16" s="119">
        <v>2490.4</v>
      </c>
      <c r="D16" s="131">
        <v>2343.8</v>
      </c>
      <c r="E16" s="131">
        <v>146.6</v>
      </c>
      <c r="F16" s="119">
        <v>10.817478933194337</v>
      </c>
      <c r="G16" s="33">
        <v>10.7037493720601</v>
      </c>
      <c r="H16" s="41">
        <v>13.03111111111111</v>
      </c>
      <c r="I16" s="119">
        <v>17.294444444444444</v>
      </c>
      <c r="J16" s="33">
        <v>17.491044776119406</v>
      </c>
      <c r="K16" s="41">
        <v>14.66</v>
      </c>
      <c r="M16"/>
    </row>
    <row r="17" spans="1:13" ht="21" customHeight="1">
      <c r="A17" s="328" t="s">
        <v>134</v>
      </c>
      <c r="B17" s="329"/>
      <c r="C17" s="119">
        <v>703.3</v>
      </c>
      <c r="D17" s="131">
        <v>674.8</v>
      </c>
      <c r="E17" s="131">
        <v>28.5</v>
      </c>
      <c r="F17" s="119">
        <v>3.0549040048649116</v>
      </c>
      <c r="G17" s="33">
        <v>3.0817006895921812</v>
      </c>
      <c r="H17" s="41">
        <v>2.533333333333333</v>
      </c>
      <c r="I17" s="119">
        <v>4.884027777777778</v>
      </c>
      <c r="J17" s="33">
        <v>5.035820895522388</v>
      </c>
      <c r="K17" s="41">
        <v>2.85</v>
      </c>
      <c r="M17"/>
    </row>
    <row r="18" spans="1:13" ht="21" customHeight="1">
      <c r="A18" s="328" t="s">
        <v>135</v>
      </c>
      <c r="B18" s="329"/>
      <c r="C18" s="119">
        <v>462.6</v>
      </c>
      <c r="D18" s="131">
        <v>449.6</v>
      </c>
      <c r="E18" s="131">
        <v>13</v>
      </c>
      <c r="F18" s="119">
        <v>2.0093823299452698</v>
      </c>
      <c r="G18" s="33">
        <v>2.053249303557565</v>
      </c>
      <c r="H18" s="41">
        <v>1.1555555555555554</v>
      </c>
      <c r="I18" s="119">
        <v>3.2125</v>
      </c>
      <c r="J18" s="33">
        <v>3.355223880597015</v>
      </c>
      <c r="K18" s="41">
        <v>1.3</v>
      </c>
      <c r="M18"/>
    </row>
    <row r="19" spans="1:13" ht="21" customHeight="1">
      <c r="A19" s="328" t="s">
        <v>136</v>
      </c>
      <c r="B19" s="329"/>
      <c r="C19" s="119">
        <v>25.9</v>
      </c>
      <c r="D19" s="131">
        <v>25.9</v>
      </c>
      <c r="E19" s="131">
        <v>0</v>
      </c>
      <c r="F19" s="119">
        <v>0.11250108591781773</v>
      </c>
      <c r="G19" s="33">
        <v>0.11828104306526006</v>
      </c>
      <c r="H19" s="41">
        <v>0</v>
      </c>
      <c r="I19" s="119">
        <v>0.1798611111111111</v>
      </c>
      <c r="J19" s="33">
        <v>0.19328358208955224</v>
      </c>
      <c r="K19" s="41">
        <v>0</v>
      </c>
      <c r="M19"/>
    </row>
    <row r="20" spans="1:13" ht="21" customHeight="1">
      <c r="A20" s="328" t="s">
        <v>137</v>
      </c>
      <c r="B20" s="329"/>
      <c r="C20" s="119">
        <v>135.7</v>
      </c>
      <c r="D20" s="131">
        <v>130.7</v>
      </c>
      <c r="E20" s="131">
        <v>5</v>
      </c>
      <c r="F20" s="119">
        <v>0.5894361914690296</v>
      </c>
      <c r="G20" s="33">
        <v>0.5968854180938028</v>
      </c>
      <c r="H20" s="41">
        <v>0.4444444444444444</v>
      </c>
      <c r="I20" s="119">
        <v>0.942361111111111</v>
      </c>
      <c r="J20" s="33">
        <v>0.9753731343283581</v>
      </c>
      <c r="K20" s="41">
        <v>0.5</v>
      </c>
      <c r="M20"/>
    </row>
    <row r="21" spans="1:13" ht="21" customHeight="1">
      <c r="A21" s="328" t="s">
        <v>138</v>
      </c>
      <c r="B21" s="329"/>
      <c r="C21" s="119">
        <v>1</v>
      </c>
      <c r="D21" s="131">
        <v>1</v>
      </c>
      <c r="E21" s="131">
        <v>0</v>
      </c>
      <c r="F21" s="119">
        <v>0.004343671270958214</v>
      </c>
      <c r="G21" s="33">
        <v>0.004566835639585331</v>
      </c>
      <c r="H21" s="41">
        <v>0</v>
      </c>
      <c r="I21" s="119">
        <v>0.006944444444444444</v>
      </c>
      <c r="J21" s="33">
        <v>0.007462686567164179</v>
      </c>
      <c r="K21" s="41">
        <v>0</v>
      </c>
      <c r="M21"/>
    </row>
    <row r="22" spans="1:13" ht="21" customHeight="1">
      <c r="A22" s="328" t="s">
        <v>139</v>
      </c>
      <c r="B22" s="329"/>
      <c r="C22" s="119">
        <v>49.5</v>
      </c>
      <c r="D22" s="131">
        <v>45.5</v>
      </c>
      <c r="E22" s="131">
        <v>4</v>
      </c>
      <c r="F22" s="119">
        <v>0.21501172791243156</v>
      </c>
      <c r="G22" s="33">
        <v>0.20779102160113255</v>
      </c>
      <c r="H22" s="41">
        <v>0.35555555555555557</v>
      </c>
      <c r="I22" s="119">
        <v>0.34375</v>
      </c>
      <c r="J22" s="33">
        <v>0.33955223880597013</v>
      </c>
      <c r="K22" s="41">
        <v>0.4</v>
      </c>
      <c r="M22"/>
    </row>
    <row r="23" spans="1:13" ht="21" customHeight="1">
      <c r="A23" s="328" t="s">
        <v>140</v>
      </c>
      <c r="B23" s="329"/>
      <c r="C23" s="119">
        <v>11.8</v>
      </c>
      <c r="D23" s="131">
        <v>11.8</v>
      </c>
      <c r="E23" s="131">
        <v>0</v>
      </c>
      <c r="F23" s="119">
        <v>0.051255320997306925</v>
      </c>
      <c r="G23" s="33">
        <v>0.05388866054710691</v>
      </c>
      <c r="H23" s="41">
        <v>0</v>
      </c>
      <c r="I23" s="119">
        <v>0.08194444444444444</v>
      </c>
      <c r="J23" s="33">
        <v>0.08805970149253732</v>
      </c>
      <c r="K23" s="41">
        <v>0</v>
      </c>
      <c r="M23"/>
    </row>
    <row r="24" spans="1:13" ht="21" customHeight="1">
      <c r="A24" s="328" t="s">
        <v>141</v>
      </c>
      <c r="B24" s="329"/>
      <c r="C24" s="119">
        <v>440</v>
      </c>
      <c r="D24" s="131">
        <v>427.6</v>
      </c>
      <c r="E24" s="131">
        <v>12.4</v>
      </c>
      <c r="F24" s="119">
        <v>1.9112153592216141</v>
      </c>
      <c r="G24" s="33">
        <v>1.9527789194866876</v>
      </c>
      <c r="H24" s="41">
        <v>1.1022222222222222</v>
      </c>
      <c r="I24" s="119">
        <v>3.0555555555555554</v>
      </c>
      <c r="J24" s="33">
        <v>3.191044776119403</v>
      </c>
      <c r="K24" s="41">
        <v>1.24</v>
      </c>
      <c r="M24"/>
    </row>
    <row r="25" spans="1:13" ht="21" customHeight="1">
      <c r="A25" s="328" t="s">
        <v>142</v>
      </c>
      <c r="B25" s="329"/>
      <c r="C25" s="119">
        <v>3.1</v>
      </c>
      <c r="D25" s="131">
        <v>3.1</v>
      </c>
      <c r="E25" s="131">
        <v>0</v>
      </c>
      <c r="F25" s="119">
        <v>0.013465380939970463</v>
      </c>
      <c r="G25" s="33">
        <v>0.014157190482714528</v>
      </c>
      <c r="H25" s="41">
        <v>0</v>
      </c>
      <c r="I25" s="119">
        <v>0.021527777777777778</v>
      </c>
      <c r="J25" s="33">
        <v>0.023134328358208955</v>
      </c>
      <c r="K25" s="41">
        <v>0</v>
      </c>
      <c r="M25"/>
    </row>
    <row r="26" spans="1:13" ht="21" customHeight="1">
      <c r="A26" s="328" t="s">
        <v>143</v>
      </c>
      <c r="B26" s="329"/>
      <c r="C26" s="119">
        <v>638.3</v>
      </c>
      <c r="D26" s="131">
        <v>621.8</v>
      </c>
      <c r="E26" s="131">
        <v>16.5</v>
      </c>
      <c r="F26" s="119">
        <v>2.772565372252628</v>
      </c>
      <c r="G26" s="33">
        <v>2.8396584006941588</v>
      </c>
      <c r="H26" s="41">
        <v>1.4666666666666666</v>
      </c>
      <c r="I26" s="119">
        <v>4.432638888888889</v>
      </c>
      <c r="J26" s="33">
        <v>4.640298507462687</v>
      </c>
      <c r="K26" s="41">
        <v>1.65</v>
      </c>
      <c r="M26"/>
    </row>
    <row r="27" spans="1:13" ht="21" customHeight="1">
      <c r="A27" s="328" t="s">
        <v>144</v>
      </c>
      <c r="B27" s="329"/>
      <c r="C27" s="119">
        <v>4</v>
      </c>
      <c r="D27" s="131">
        <v>4</v>
      </c>
      <c r="E27" s="131">
        <v>0</v>
      </c>
      <c r="F27" s="119">
        <v>0.017374685083832855</v>
      </c>
      <c r="G27" s="33">
        <v>0.018267342558341323</v>
      </c>
      <c r="H27" s="41">
        <v>0</v>
      </c>
      <c r="I27" s="119">
        <v>0.027777777777777776</v>
      </c>
      <c r="J27" s="33">
        <v>0.029850746268656716</v>
      </c>
      <c r="K27" s="41">
        <v>0</v>
      </c>
      <c r="M27"/>
    </row>
    <row r="28" spans="1:13" ht="21" customHeight="1">
      <c r="A28" s="328" t="s">
        <v>186</v>
      </c>
      <c r="B28" s="329"/>
      <c r="C28" s="119">
        <v>139.4</v>
      </c>
      <c r="D28" s="131">
        <v>139.4</v>
      </c>
      <c r="E28" s="131">
        <v>0</v>
      </c>
      <c r="F28" s="119">
        <v>0.6055077751715751</v>
      </c>
      <c r="G28" s="33">
        <v>0.6366168881581952</v>
      </c>
      <c r="H28" s="41">
        <v>0</v>
      </c>
      <c r="I28" s="119">
        <v>0.9680555555555556</v>
      </c>
      <c r="J28" s="33">
        <v>1.0402985074626867</v>
      </c>
      <c r="K28" s="41">
        <v>0</v>
      </c>
      <c r="M28"/>
    </row>
    <row r="29" spans="1:13" ht="21" customHeight="1">
      <c r="A29" s="328" t="s">
        <v>200</v>
      </c>
      <c r="B29" s="329"/>
      <c r="C29" s="119">
        <v>41.1</v>
      </c>
      <c r="D29" s="131">
        <v>41.1</v>
      </c>
      <c r="E29" s="131">
        <v>0</v>
      </c>
      <c r="F29" s="119">
        <v>0.1785248892363826</v>
      </c>
      <c r="G29" s="33">
        <v>0.18769694478695714</v>
      </c>
      <c r="H29" s="41">
        <v>0</v>
      </c>
      <c r="I29" s="119">
        <v>0.28541666666666665</v>
      </c>
      <c r="J29" s="33">
        <v>0.3067164179104478</v>
      </c>
      <c r="K29" s="41">
        <v>0</v>
      </c>
      <c r="M29"/>
    </row>
    <row r="30" spans="1:13" ht="21" customHeight="1">
      <c r="A30" s="328" t="s">
        <v>187</v>
      </c>
      <c r="B30" s="329"/>
      <c r="C30" s="199">
        <v>0</v>
      </c>
      <c r="D30" s="199">
        <v>0</v>
      </c>
      <c r="E30" s="198">
        <v>0</v>
      </c>
      <c r="F30" s="240">
        <v>0</v>
      </c>
      <c r="G30" s="33">
        <v>0</v>
      </c>
      <c r="H30" s="41">
        <v>0</v>
      </c>
      <c r="I30" s="240">
        <v>0</v>
      </c>
      <c r="J30" s="33">
        <v>0</v>
      </c>
      <c r="K30" s="41">
        <v>0</v>
      </c>
      <c r="M30"/>
    </row>
    <row r="31" spans="1:13" ht="21" customHeight="1">
      <c r="A31" s="328" t="s">
        <v>145</v>
      </c>
      <c r="B31" s="329"/>
      <c r="C31" s="119">
        <v>268.5</v>
      </c>
      <c r="D31" s="131">
        <v>256.5</v>
      </c>
      <c r="E31" s="131">
        <v>12</v>
      </c>
      <c r="F31" s="119">
        <v>1.1662757362522804</v>
      </c>
      <c r="G31" s="33">
        <v>1.1713933415536375</v>
      </c>
      <c r="H31" s="41">
        <v>1.0666666666666667</v>
      </c>
      <c r="I31" s="119">
        <v>1.8645833333333333</v>
      </c>
      <c r="J31" s="33">
        <v>1.914179104477612</v>
      </c>
      <c r="K31" s="41">
        <v>1.2</v>
      </c>
      <c r="M31"/>
    </row>
    <row r="32" spans="1:13" ht="21" customHeight="1">
      <c r="A32" s="328" t="s">
        <v>146</v>
      </c>
      <c r="B32" s="329"/>
      <c r="C32" s="119">
        <v>96.2</v>
      </c>
      <c r="D32" s="131">
        <v>95.2</v>
      </c>
      <c r="E32" s="131">
        <v>1</v>
      </c>
      <c r="F32" s="119">
        <v>0.41786117626618025</v>
      </c>
      <c r="G32" s="33">
        <v>0.43476275288852356</v>
      </c>
      <c r="H32" s="41">
        <v>0.08888888888888889</v>
      </c>
      <c r="I32" s="119">
        <v>0.6680555555555556</v>
      </c>
      <c r="J32" s="33">
        <v>0.7104477611940299</v>
      </c>
      <c r="K32" s="41">
        <v>0.1</v>
      </c>
      <c r="M32"/>
    </row>
    <row r="33" spans="1:13" ht="21" customHeight="1">
      <c r="A33" s="328" t="s">
        <v>147</v>
      </c>
      <c r="B33" s="329"/>
      <c r="C33" s="119">
        <v>101</v>
      </c>
      <c r="D33" s="131">
        <v>89</v>
      </c>
      <c r="E33" s="131">
        <v>12</v>
      </c>
      <c r="F33" s="119">
        <v>0.4387107983667796</v>
      </c>
      <c r="G33" s="33">
        <v>0.40644837192309446</v>
      </c>
      <c r="H33" s="41">
        <v>1.0666666666666667</v>
      </c>
      <c r="I33" s="119">
        <v>0.7013888888888888</v>
      </c>
      <c r="J33" s="33">
        <v>0.664179104477612</v>
      </c>
      <c r="K33" s="41">
        <v>1.2</v>
      </c>
      <c r="M33"/>
    </row>
    <row r="34" spans="1:13" ht="21" customHeight="1">
      <c r="A34" s="328" t="s">
        <v>188</v>
      </c>
      <c r="B34" s="329"/>
      <c r="C34" s="119">
        <v>62.5</v>
      </c>
      <c r="D34" s="131">
        <v>61.5</v>
      </c>
      <c r="E34" s="131">
        <v>1</v>
      </c>
      <c r="F34" s="119">
        <v>0.27147945443488836</v>
      </c>
      <c r="G34" s="33">
        <v>0.2808603918344979</v>
      </c>
      <c r="H34" s="41">
        <v>0.08888888888888889</v>
      </c>
      <c r="I34" s="119">
        <v>0.4340277777777778</v>
      </c>
      <c r="J34" s="33">
        <v>0.458955223880597</v>
      </c>
      <c r="K34" s="41">
        <v>0.1</v>
      </c>
      <c r="M34"/>
    </row>
    <row r="35" spans="1:13" ht="21" customHeight="1">
      <c r="A35" s="328" t="s">
        <v>189</v>
      </c>
      <c r="B35" s="329"/>
      <c r="C35" s="119">
        <v>503.3</v>
      </c>
      <c r="D35" s="131">
        <v>503.3</v>
      </c>
      <c r="E35" s="131">
        <v>0</v>
      </c>
      <c r="F35" s="119">
        <v>2.186169750673269</v>
      </c>
      <c r="G35" s="33">
        <v>2.2984883774032974</v>
      </c>
      <c r="H35" s="41">
        <v>0</v>
      </c>
      <c r="I35" s="119">
        <v>3.495138888888889</v>
      </c>
      <c r="J35" s="33">
        <v>3.7559701492537316</v>
      </c>
      <c r="K35" s="41">
        <v>0</v>
      </c>
      <c r="M35"/>
    </row>
    <row r="36" spans="1:13" ht="21" customHeight="1">
      <c r="A36" s="328" t="s">
        <v>190</v>
      </c>
      <c r="B36" s="329"/>
      <c r="C36" s="119">
        <v>259.4</v>
      </c>
      <c r="D36" s="131">
        <v>254.9</v>
      </c>
      <c r="E36" s="131">
        <v>4.5</v>
      </c>
      <c r="F36" s="119">
        <v>1.1267483276865604</v>
      </c>
      <c r="G36" s="33">
        <v>1.164086404530301</v>
      </c>
      <c r="H36" s="41">
        <v>0.4</v>
      </c>
      <c r="I36" s="119">
        <v>1.8013888888888887</v>
      </c>
      <c r="J36" s="33">
        <v>1.9022388059701494</v>
      </c>
      <c r="K36" s="41">
        <v>0.45</v>
      </c>
      <c r="M36"/>
    </row>
    <row r="37" spans="1:13" ht="21" customHeight="1">
      <c r="A37" s="328" t="s">
        <v>148</v>
      </c>
      <c r="B37" s="329"/>
      <c r="C37" s="119">
        <v>87.7</v>
      </c>
      <c r="D37" s="131">
        <v>87.7</v>
      </c>
      <c r="E37" s="131">
        <v>0</v>
      </c>
      <c r="F37" s="119">
        <v>0.3809399704630354</v>
      </c>
      <c r="G37" s="33">
        <v>0.4005114855916336</v>
      </c>
      <c r="H37" s="41">
        <v>0</v>
      </c>
      <c r="I37" s="119">
        <v>0.6090277777777778</v>
      </c>
      <c r="J37" s="33">
        <v>0.6544776119402985</v>
      </c>
      <c r="K37" s="41">
        <v>0</v>
      </c>
      <c r="M37"/>
    </row>
    <row r="38" spans="1:13" ht="20.25" customHeight="1">
      <c r="A38" s="328" t="s">
        <v>149</v>
      </c>
      <c r="B38" s="329"/>
      <c r="C38" s="119">
        <v>2271.9</v>
      </c>
      <c r="D38" s="131">
        <v>2212.2</v>
      </c>
      <c r="E38" s="131">
        <v>59.7</v>
      </c>
      <c r="F38" s="119">
        <v>9.868386760489964</v>
      </c>
      <c r="G38" s="33">
        <v>10.10275380189067</v>
      </c>
      <c r="H38" s="41">
        <v>5.3066666666666675</v>
      </c>
      <c r="I38" s="119">
        <v>15.77708333333333</v>
      </c>
      <c r="J38" s="33">
        <v>16.508955223880594</v>
      </c>
      <c r="K38" s="41">
        <v>5.97</v>
      </c>
      <c r="M38"/>
    </row>
    <row r="39" spans="1:13" ht="20.25" customHeight="1">
      <c r="A39" s="328" t="s">
        <v>150</v>
      </c>
      <c r="B39" s="329"/>
      <c r="C39" s="119">
        <v>1336</v>
      </c>
      <c r="D39" s="131">
        <v>1228.1</v>
      </c>
      <c r="E39" s="131">
        <v>107.9</v>
      </c>
      <c r="F39" s="119">
        <v>5.803144818000174</v>
      </c>
      <c r="G39" s="33">
        <v>5.608530848974745</v>
      </c>
      <c r="H39" s="41">
        <v>9.591111111111111</v>
      </c>
      <c r="I39" s="119">
        <v>9.277777777777779</v>
      </c>
      <c r="J39" s="33">
        <v>9.164925373134327</v>
      </c>
      <c r="K39" s="41">
        <v>10.79</v>
      </c>
      <c r="M39"/>
    </row>
    <row r="40" ht="23.25" customHeight="1">
      <c r="A40" s="177"/>
    </row>
  </sheetData>
  <mergeCells count="37">
    <mergeCell ref="A38:B38"/>
    <mergeCell ref="A39:B39"/>
    <mergeCell ref="A29:B29"/>
    <mergeCell ref="A30:B30"/>
    <mergeCell ref="A18:B18"/>
    <mergeCell ref="A19:B19"/>
    <mergeCell ref="A22:B22"/>
    <mergeCell ref="A21:B21"/>
    <mergeCell ref="A27:B27"/>
    <mergeCell ref="A28:B28"/>
    <mergeCell ref="A24:B24"/>
    <mergeCell ref="A25:B25"/>
    <mergeCell ref="A26:B26"/>
    <mergeCell ref="A15:B15"/>
    <mergeCell ref="A13:B13"/>
    <mergeCell ref="A14:B14"/>
    <mergeCell ref="A16:B16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2:B12"/>
    <mergeCell ref="C2:E2"/>
    <mergeCell ref="F2:H2"/>
    <mergeCell ref="A2:B3"/>
    <mergeCell ref="A8:A10"/>
    <mergeCell ref="J1:K1"/>
    <mergeCell ref="I2:K2"/>
    <mergeCell ref="A4:B4"/>
    <mergeCell ref="A11:B11"/>
    <mergeCell ref="A5:A7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3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1.375" style="2" customWidth="1"/>
    <col min="3" max="3" width="11.50390625" style="2" customWidth="1"/>
    <col min="4" max="11" width="11.375" style="2" customWidth="1"/>
    <col min="12" max="16384" width="9.125" style="2" customWidth="1"/>
  </cols>
  <sheetData>
    <row r="1" spans="1:11" ht="21">
      <c r="A1" s="1" t="s">
        <v>285</v>
      </c>
      <c r="B1" s="20"/>
      <c r="C1" s="20"/>
      <c r="D1" s="20"/>
      <c r="E1" s="20"/>
      <c r="F1" s="20"/>
      <c r="H1" s="339" t="s">
        <v>39</v>
      </c>
      <c r="I1" s="339"/>
      <c r="J1" s="339"/>
      <c r="K1" s="339"/>
    </row>
    <row r="2" spans="1:11" ht="19.5" customHeight="1">
      <c r="A2" s="340" t="s">
        <v>40</v>
      </c>
      <c r="B2" s="312" t="s">
        <v>182</v>
      </c>
      <c r="C2" s="312"/>
      <c r="D2" s="312"/>
      <c r="E2" s="312"/>
      <c r="F2" s="313"/>
      <c r="G2" s="312" t="s">
        <v>183</v>
      </c>
      <c r="H2" s="312"/>
      <c r="I2" s="312"/>
      <c r="J2" s="312"/>
      <c r="K2" s="313"/>
    </row>
    <row r="3" spans="1:11" ht="20.25" customHeight="1">
      <c r="A3" s="341"/>
      <c r="B3" s="6" t="s">
        <v>250</v>
      </c>
      <c r="C3" s="6" t="s">
        <v>251</v>
      </c>
      <c r="D3" s="6" t="s">
        <v>259</v>
      </c>
      <c r="E3" s="6" t="s">
        <v>262</v>
      </c>
      <c r="F3" s="6" t="s">
        <v>276</v>
      </c>
      <c r="G3" s="6" t="s">
        <v>241</v>
      </c>
      <c r="H3" s="6" t="s">
        <v>251</v>
      </c>
      <c r="I3" s="6" t="s">
        <v>260</v>
      </c>
      <c r="J3" s="6" t="s">
        <v>269</v>
      </c>
      <c r="K3" s="6" t="s">
        <v>277</v>
      </c>
    </row>
    <row r="4" spans="1:11" ht="39.75" customHeight="1">
      <c r="A4" s="17" t="s">
        <v>15</v>
      </c>
      <c r="B4" s="7">
        <v>153</v>
      </c>
      <c r="C4" s="94">
        <v>148</v>
      </c>
      <c r="D4" s="94">
        <v>146</v>
      </c>
      <c r="E4" s="94">
        <v>146</v>
      </c>
      <c r="F4" s="94">
        <v>144</v>
      </c>
      <c r="G4" s="21">
        <v>10.423656932242825</v>
      </c>
      <c r="H4" s="103">
        <v>10.136986301369863</v>
      </c>
      <c r="I4" s="103">
        <v>10.1</v>
      </c>
      <c r="J4" s="55">
        <v>10.1</v>
      </c>
      <c r="K4" s="82">
        <v>10.027855153203342</v>
      </c>
    </row>
    <row r="5" spans="1:11" ht="39.75" customHeight="1">
      <c r="A5" s="18" t="s">
        <v>16</v>
      </c>
      <c r="B5" s="8">
        <v>141</v>
      </c>
      <c r="C5" s="44">
        <v>136</v>
      </c>
      <c r="D5" s="44">
        <v>135</v>
      </c>
      <c r="E5" s="44">
        <v>135</v>
      </c>
      <c r="F5" s="44">
        <v>134</v>
      </c>
      <c r="G5" s="24">
        <v>10.679310162007408</v>
      </c>
      <c r="H5" s="104">
        <v>10.346509156280217</v>
      </c>
      <c r="I5" s="104">
        <v>10.3</v>
      </c>
      <c r="J5" s="62">
        <v>10.4</v>
      </c>
      <c r="K5" s="83">
        <v>10.324966771328954</v>
      </c>
    </row>
    <row r="6" spans="1:11" ht="39.75" customHeight="1">
      <c r="A6" s="19" t="s">
        <v>17</v>
      </c>
      <c r="B6" s="9">
        <v>12</v>
      </c>
      <c r="C6" s="46">
        <v>12</v>
      </c>
      <c r="D6" s="46">
        <v>11</v>
      </c>
      <c r="E6" s="46">
        <v>11</v>
      </c>
      <c r="F6" s="46">
        <v>10</v>
      </c>
      <c r="G6" s="27">
        <v>8.135317446866209</v>
      </c>
      <c r="H6" s="105">
        <v>8.24543924141959</v>
      </c>
      <c r="I6" s="105">
        <v>7.7</v>
      </c>
      <c r="J6" s="66">
        <v>7.8</v>
      </c>
      <c r="K6" s="84">
        <v>7.156966591279952</v>
      </c>
    </row>
    <row r="7" spans="1:11" ht="39.75" customHeight="1">
      <c r="A7" s="17" t="s">
        <v>18</v>
      </c>
      <c r="B7" s="12">
        <v>46</v>
      </c>
      <c r="C7" s="94">
        <v>45</v>
      </c>
      <c r="D7" s="94">
        <v>43</v>
      </c>
      <c r="E7" s="94">
        <v>43</v>
      </c>
      <c r="F7" s="94">
        <v>43</v>
      </c>
      <c r="G7" s="21">
        <v>8.933131625810535</v>
      </c>
      <c r="H7" s="103">
        <v>8.73684619267658</v>
      </c>
      <c r="I7" s="103">
        <v>8.3</v>
      </c>
      <c r="J7" s="55">
        <v>8.3</v>
      </c>
      <c r="K7" s="82">
        <v>8.337017131600785</v>
      </c>
    </row>
    <row r="8" spans="1:11" ht="39.75" customHeight="1">
      <c r="A8" s="18" t="s">
        <v>19</v>
      </c>
      <c r="B8" s="11">
        <v>33</v>
      </c>
      <c r="C8" s="44">
        <v>30</v>
      </c>
      <c r="D8" s="44">
        <v>30</v>
      </c>
      <c r="E8" s="44">
        <v>30</v>
      </c>
      <c r="F8" s="44">
        <v>30</v>
      </c>
      <c r="G8" s="24">
        <v>18.96737037526655</v>
      </c>
      <c r="H8" s="104">
        <v>17.38273894023235</v>
      </c>
      <c r="I8" s="104">
        <v>17.5</v>
      </c>
      <c r="J8" s="62">
        <v>17.7</v>
      </c>
      <c r="K8" s="83">
        <v>17.77956890471929</v>
      </c>
    </row>
    <row r="9" spans="1:11" ht="39.75" customHeight="1">
      <c r="A9" s="18" t="s">
        <v>20</v>
      </c>
      <c r="B9" s="11">
        <v>8</v>
      </c>
      <c r="C9" s="44">
        <v>8</v>
      </c>
      <c r="D9" s="44">
        <v>8</v>
      </c>
      <c r="E9" s="44">
        <v>8</v>
      </c>
      <c r="F9" s="44">
        <v>7</v>
      </c>
      <c r="G9" s="24">
        <v>8.944143821832656</v>
      </c>
      <c r="H9" s="104">
        <v>9.06197256487806</v>
      </c>
      <c r="I9" s="104">
        <v>9.2</v>
      </c>
      <c r="J9" s="62">
        <v>9.3</v>
      </c>
      <c r="K9" s="83">
        <v>8.266317119542755</v>
      </c>
    </row>
    <row r="10" spans="1:11" ht="39.75" customHeight="1">
      <c r="A10" s="18" t="s">
        <v>21</v>
      </c>
      <c r="B10" s="11">
        <v>6</v>
      </c>
      <c r="C10" s="44">
        <v>6</v>
      </c>
      <c r="D10" s="44">
        <v>6</v>
      </c>
      <c r="E10" s="44">
        <v>6</v>
      </c>
      <c r="F10" s="44">
        <v>6</v>
      </c>
      <c r="G10" s="24">
        <v>14.540519581233037</v>
      </c>
      <c r="H10" s="104">
        <v>14.740566037735848</v>
      </c>
      <c r="I10" s="104">
        <v>15</v>
      </c>
      <c r="J10" s="62">
        <v>15.2</v>
      </c>
      <c r="K10" s="83">
        <v>15.420596777095273</v>
      </c>
    </row>
    <row r="11" spans="1:11" ht="39.75" customHeight="1">
      <c r="A11" s="18" t="s">
        <v>22</v>
      </c>
      <c r="B11" s="11">
        <v>12</v>
      </c>
      <c r="C11" s="44">
        <v>12</v>
      </c>
      <c r="D11" s="44">
        <v>12</v>
      </c>
      <c r="E11" s="44">
        <v>12</v>
      </c>
      <c r="F11" s="44">
        <v>12</v>
      </c>
      <c r="G11" s="24">
        <v>9.7</v>
      </c>
      <c r="H11" s="104">
        <v>9.681166903317413</v>
      </c>
      <c r="I11" s="104">
        <v>9.70732417609086</v>
      </c>
      <c r="J11" s="62">
        <v>9.7</v>
      </c>
      <c r="K11" s="83">
        <v>9.776684237540838</v>
      </c>
    </row>
    <row r="12" spans="1:11" ht="39.75" customHeight="1">
      <c r="A12" s="18" t="s">
        <v>23</v>
      </c>
      <c r="B12" s="11">
        <v>10</v>
      </c>
      <c r="C12" s="44">
        <v>10</v>
      </c>
      <c r="D12" s="44">
        <v>10</v>
      </c>
      <c r="E12" s="44">
        <v>10</v>
      </c>
      <c r="F12" s="44">
        <v>10</v>
      </c>
      <c r="G12" s="24">
        <v>8.820597860122959</v>
      </c>
      <c r="H12" s="104">
        <v>8.850497397953765</v>
      </c>
      <c r="I12" s="104">
        <v>8.9</v>
      </c>
      <c r="J12" s="62">
        <v>8.9</v>
      </c>
      <c r="K12" s="83">
        <v>8.949506882170791</v>
      </c>
    </row>
    <row r="13" spans="1:11" ht="39.75" customHeight="1">
      <c r="A13" s="18" t="s">
        <v>24</v>
      </c>
      <c r="B13" s="11">
        <v>7</v>
      </c>
      <c r="C13" s="44">
        <v>7</v>
      </c>
      <c r="D13" s="44">
        <v>7</v>
      </c>
      <c r="E13" s="44">
        <v>7</v>
      </c>
      <c r="F13" s="44">
        <v>7</v>
      </c>
      <c r="G13" s="24">
        <v>13.783326113495846</v>
      </c>
      <c r="H13" s="104">
        <v>13.951448957627457</v>
      </c>
      <c r="I13" s="104">
        <v>14.1</v>
      </c>
      <c r="J13" s="62">
        <v>14.3</v>
      </c>
      <c r="K13" s="83">
        <v>14.521917722963302</v>
      </c>
    </row>
    <row r="14" spans="1:11" ht="39.75" customHeight="1">
      <c r="A14" s="18" t="s">
        <v>25</v>
      </c>
      <c r="B14" s="11">
        <v>2</v>
      </c>
      <c r="C14" s="44">
        <v>2</v>
      </c>
      <c r="D14" s="44">
        <v>2</v>
      </c>
      <c r="E14" s="44">
        <v>2</v>
      </c>
      <c r="F14" s="44">
        <v>2</v>
      </c>
      <c r="G14" s="24">
        <v>5.1</v>
      </c>
      <c r="H14" s="104">
        <v>5.064188590383106</v>
      </c>
      <c r="I14" s="104">
        <v>5.103603143819536</v>
      </c>
      <c r="J14" s="62">
        <v>5.2</v>
      </c>
      <c r="K14" s="83">
        <v>5.196559877361187</v>
      </c>
    </row>
    <row r="15" spans="1:11" ht="39.75" customHeight="1">
      <c r="A15" s="18" t="s">
        <v>230</v>
      </c>
      <c r="B15" s="11">
        <v>9</v>
      </c>
      <c r="C15" s="44">
        <v>9</v>
      </c>
      <c r="D15" s="44">
        <v>9</v>
      </c>
      <c r="E15" s="44">
        <v>9</v>
      </c>
      <c r="F15" s="44">
        <v>9</v>
      </c>
      <c r="G15" s="24">
        <v>9.7</v>
      </c>
      <c r="H15" s="104">
        <v>9.692635750748487</v>
      </c>
      <c r="I15" s="104">
        <v>9.8</v>
      </c>
      <c r="J15" s="62">
        <v>9.9</v>
      </c>
      <c r="K15" s="83">
        <v>9.921947347532743</v>
      </c>
    </row>
    <row r="16" spans="1:11" ht="39.75" customHeight="1">
      <c r="A16" s="18" t="s">
        <v>207</v>
      </c>
      <c r="B16" s="11">
        <v>4</v>
      </c>
      <c r="C16" s="44">
        <v>4</v>
      </c>
      <c r="D16" s="44">
        <v>4</v>
      </c>
      <c r="E16" s="44">
        <v>4</v>
      </c>
      <c r="F16" s="44">
        <v>4</v>
      </c>
      <c r="G16" s="24">
        <v>8.9</v>
      </c>
      <c r="H16" s="104">
        <v>9.1</v>
      </c>
      <c r="I16" s="104">
        <v>9.2</v>
      </c>
      <c r="J16" s="62">
        <v>9.3</v>
      </c>
      <c r="K16" s="83">
        <v>9.432627458378532</v>
      </c>
    </row>
    <row r="17" spans="1:11" ht="39.75" customHeight="1">
      <c r="A17" s="18" t="s">
        <v>208</v>
      </c>
      <c r="B17" s="11">
        <v>4</v>
      </c>
      <c r="C17" s="44">
        <v>3</v>
      </c>
      <c r="D17" s="44">
        <v>4</v>
      </c>
      <c r="E17" s="44">
        <v>4</v>
      </c>
      <c r="F17" s="44">
        <v>4</v>
      </c>
      <c r="G17" s="24">
        <v>11.338511253472419</v>
      </c>
      <c r="H17" s="104">
        <v>8.488483956765322</v>
      </c>
      <c r="I17" s="104">
        <v>11.3</v>
      </c>
      <c r="J17" s="62">
        <v>11.3</v>
      </c>
      <c r="K17" s="83">
        <v>11.284452845092675</v>
      </c>
    </row>
    <row r="18" spans="1:11" ht="39.75" customHeight="1">
      <c r="A18" s="16" t="s">
        <v>209</v>
      </c>
      <c r="B18" s="243">
        <v>0</v>
      </c>
      <c r="C18" s="206">
        <v>0</v>
      </c>
      <c r="D18" s="206">
        <v>0</v>
      </c>
      <c r="E18" s="206">
        <v>0</v>
      </c>
      <c r="F18" s="206">
        <v>0</v>
      </c>
      <c r="G18" s="193">
        <v>0</v>
      </c>
      <c r="H18" s="247">
        <v>0</v>
      </c>
      <c r="I18" s="247">
        <v>0</v>
      </c>
      <c r="J18" s="180">
        <v>0</v>
      </c>
      <c r="K18" s="242">
        <v>0</v>
      </c>
    </row>
    <row r="19" spans="1:11" ht="39.75" customHeight="1">
      <c r="A19" s="16" t="s">
        <v>210</v>
      </c>
      <c r="B19" s="243">
        <v>1</v>
      </c>
      <c r="C19" s="206">
        <v>1</v>
      </c>
      <c r="D19" s="206">
        <v>1</v>
      </c>
      <c r="E19" s="206">
        <v>1</v>
      </c>
      <c r="F19" s="206">
        <v>1</v>
      </c>
      <c r="G19" s="193">
        <v>9.13575735428467</v>
      </c>
      <c r="H19" s="247">
        <v>9.385265133740027</v>
      </c>
      <c r="I19" s="247">
        <v>9.6</v>
      </c>
      <c r="J19" s="180">
        <v>9.9</v>
      </c>
      <c r="K19" s="242">
        <v>10.137875101378752</v>
      </c>
    </row>
    <row r="20" spans="1:11" ht="39.75" customHeight="1">
      <c r="A20" s="18" t="s">
        <v>26</v>
      </c>
      <c r="B20" s="11">
        <v>2</v>
      </c>
      <c r="C20" s="44">
        <v>2</v>
      </c>
      <c r="D20" s="44">
        <v>2</v>
      </c>
      <c r="E20" s="44">
        <v>2</v>
      </c>
      <c r="F20" s="44">
        <v>2</v>
      </c>
      <c r="G20" s="24">
        <v>6.5</v>
      </c>
      <c r="H20" s="104">
        <v>6.5436461196178515</v>
      </c>
      <c r="I20" s="104">
        <v>6.537015852263442</v>
      </c>
      <c r="J20" s="62">
        <v>6.6</v>
      </c>
      <c r="K20" s="83">
        <v>6.553509404285996</v>
      </c>
    </row>
    <row r="21" spans="1:11" ht="39.75" customHeight="1">
      <c r="A21" s="18" t="s">
        <v>27</v>
      </c>
      <c r="B21" s="11">
        <v>1</v>
      </c>
      <c r="C21" s="44">
        <v>1</v>
      </c>
      <c r="D21" s="44">
        <v>1</v>
      </c>
      <c r="E21" s="44">
        <v>1</v>
      </c>
      <c r="F21" s="44">
        <v>1</v>
      </c>
      <c r="G21" s="24">
        <v>4.5</v>
      </c>
      <c r="H21" s="104">
        <v>4.459507670353193</v>
      </c>
      <c r="I21" s="104">
        <v>4.463488662738796</v>
      </c>
      <c r="J21" s="62">
        <v>4.5</v>
      </c>
      <c r="K21" s="83">
        <v>4.506534474988734</v>
      </c>
    </row>
    <row r="22" spans="1:11" ht="39.75" customHeight="1">
      <c r="A22" s="16" t="s">
        <v>28</v>
      </c>
      <c r="B22" s="243">
        <v>2</v>
      </c>
      <c r="C22" s="206">
        <v>2</v>
      </c>
      <c r="D22" s="206">
        <v>1</v>
      </c>
      <c r="E22" s="206">
        <v>1</v>
      </c>
      <c r="F22" s="206">
        <v>0</v>
      </c>
      <c r="G22" s="193">
        <v>10.193679918450561</v>
      </c>
      <c r="H22" s="247">
        <v>10.366991499066971</v>
      </c>
      <c r="I22" s="247">
        <v>5.3</v>
      </c>
      <c r="J22" s="180">
        <v>5.4</v>
      </c>
      <c r="K22" s="242">
        <v>0</v>
      </c>
    </row>
    <row r="23" spans="1:11" ht="39.75" customHeight="1">
      <c r="A23" s="16" t="s">
        <v>29</v>
      </c>
      <c r="B23" s="243">
        <v>0</v>
      </c>
      <c r="C23" s="206">
        <v>0</v>
      </c>
      <c r="D23" s="206">
        <v>0</v>
      </c>
      <c r="E23" s="206">
        <v>0</v>
      </c>
      <c r="F23" s="206">
        <v>0</v>
      </c>
      <c r="G23" s="193">
        <v>0</v>
      </c>
      <c r="H23" s="247">
        <v>0</v>
      </c>
      <c r="I23" s="247">
        <v>0</v>
      </c>
      <c r="J23" s="180">
        <v>0</v>
      </c>
      <c r="K23" s="242">
        <v>0</v>
      </c>
    </row>
    <row r="24" spans="1:11" ht="39.75" customHeight="1">
      <c r="A24" s="18" t="s">
        <v>30</v>
      </c>
      <c r="B24" s="11">
        <v>0</v>
      </c>
      <c r="C24" s="44">
        <v>0</v>
      </c>
      <c r="D24" s="44">
        <v>0</v>
      </c>
      <c r="E24" s="44">
        <v>0</v>
      </c>
      <c r="F24" s="44">
        <v>0</v>
      </c>
      <c r="G24" s="24">
        <v>0</v>
      </c>
      <c r="H24" s="104">
        <v>0</v>
      </c>
      <c r="I24" s="104">
        <v>0</v>
      </c>
      <c r="J24" s="62">
        <v>0</v>
      </c>
      <c r="K24" s="83">
        <v>0</v>
      </c>
    </row>
    <row r="25" spans="1:11" ht="39.75" customHeight="1">
      <c r="A25" s="241" t="s">
        <v>242</v>
      </c>
      <c r="B25" s="44">
        <v>2</v>
      </c>
      <c r="C25" s="44">
        <v>2</v>
      </c>
      <c r="D25" s="44">
        <v>2</v>
      </c>
      <c r="E25" s="44">
        <v>2</v>
      </c>
      <c r="F25" s="44">
        <v>2</v>
      </c>
      <c r="G25" s="196">
        <v>16.1</v>
      </c>
      <c r="H25" s="195">
        <v>16.2</v>
      </c>
      <c r="I25" s="62">
        <v>16.5</v>
      </c>
      <c r="J25" s="62">
        <v>16.7</v>
      </c>
      <c r="K25" s="83">
        <v>17.028522775649215</v>
      </c>
    </row>
    <row r="26" spans="1:11" ht="39.75" customHeight="1" thickBot="1">
      <c r="A26" s="17" t="s">
        <v>231</v>
      </c>
      <c r="B26" s="12">
        <v>4</v>
      </c>
      <c r="C26" s="94">
        <v>4</v>
      </c>
      <c r="D26" s="94">
        <v>4</v>
      </c>
      <c r="E26" s="94">
        <v>4</v>
      </c>
      <c r="F26" s="94">
        <v>4</v>
      </c>
      <c r="G26" s="21">
        <v>15.01726986033939</v>
      </c>
      <c r="H26" s="103">
        <v>15.404760070861895</v>
      </c>
      <c r="I26" s="103">
        <v>15.8</v>
      </c>
      <c r="J26" s="55">
        <v>16.1</v>
      </c>
      <c r="K26" s="246">
        <v>16.41160300332335</v>
      </c>
    </row>
    <row r="27" spans="1:11" ht="39.75" customHeight="1" thickTop="1">
      <c r="A27" s="194" t="s">
        <v>31</v>
      </c>
      <c r="B27" s="152">
        <v>9</v>
      </c>
      <c r="C27" s="152">
        <v>9</v>
      </c>
      <c r="D27" s="152">
        <v>9</v>
      </c>
      <c r="E27" s="152">
        <v>9</v>
      </c>
      <c r="F27" s="152">
        <v>9</v>
      </c>
      <c r="G27" s="155">
        <v>9.692635750748487</v>
      </c>
      <c r="H27" s="153">
        <v>9.746272050940515</v>
      </c>
      <c r="I27" s="153">
        <v>9.8</v>
      </c>
      <c r="J27" s="153">
        <v>9.9</v>
      </c>
      <c r="K27" s="83">
        <v>9.921947347532743</v>
      </c>
    </row>
    <row r="28" spans="1:11" ht="39.75" customHeight="1">
      <c r="A28" s="18" t="s">
        <v>32</v>
      </c>
      <c r="B28" s="8">
        <v>22</v>
      </c>
      <c r="C28" s="8">
        <v>22</v>
      </c>
      <c r="D28" s="8">
        <v>22</v>
      </c>
      <c r="E28" s="8">
        <v>22</v>
      </c>
      <c r="F28" s="8">
        <v>22</v>
      </c>
      <c r="G28" s="24">
        <v>9.270066533795713</v>
      </c>
      <c r="H28" s="25">
        <v>9.298158119405256</v>
      </c>
      <c r="I28" s="25">
        <v>9.3</v>
      </c>
      <c r="J28" s="25">
        <v>9.4</v>
      </c>
      <c r="K28" s="83">
        <v>9.382503337185847</v>
      </c>
    </row>
    <row r="29" spans="1:11" ht="39.75" customHeight="1">
      <c r="A29" s="18" t="s">
        <v>33</v>
      </c>
      <c r="B29" s="8">
        <v>33</v>
      </c>
      <c r="C29" s="8">
        <v>30</v>
      </c>
      <c r="D29" s="8">
        <v>30</v>
      </c>
      <c r="E29" s="8">
        <v>30</v>
      </c>
      <c r="F29" s="8">
        <v>30</v>
      </c>
      <c r="G29" s="24">
        <v>18.123802044145187</v>
      </c>
      <c r="H29" s="25">
        <v>16.618104871320476</v>
      </c>
      <c r="I29" s="25">
        <v>16.8</v>
      </c>
      <c r="J29" s="25">
        <v>16.9</v>
      </c>
      <c r="K29" s="83">
        <v>17.027073046143368</v>
      </c>
    </row>
    <row r="30" spans="1:11" ht="39.75" customHeight="1">
      <c r="A30" s="18" t="s">
        <v>34</v>
      </c>
      <c r="B30" s="8">
        <v>56</v>
      </c>
      <c r="C30" s="8">
        <v>54</v>
      </c>
      <c r="D30" s="8">
        <v>53</v>
      </c>
      <c r="E30" s="8">
        <v>53</v>
      </c>
      <c r="F30" s="8">
        <v>53</v>
      </c>
      <c r="G30" s="24">
        <v>8.567380921054644</v>
      </c>
      <c r="H30" s="25">
        <v>8.266436431103845</v>
      </c>
      <c r="I30" s="25">
        <v>8.1</v>
      </c>
      <c r="J30" s="25">
        <v>8.1</v>
      </c>
      <c r="K30" s="83">
        <v>8.125369857637388</v>
      </c>
    </row>
    <row r="31" spans="1:11" ht="39.75" customHeight="1">
      <c r="A31" s="18" t="s">
        <v>35</v>
      </c>
      <c r="B31" s="8">
        <v>19</v>
      </c>
      <c r="C31" s="8">
        <v>19</v>
      </c>
      <c r="D31" s="8">
        <v>18</v>
      </c>
      <c r="E31" s="8">
        <v>18</v>
      </c>
      <c r="F31" s="8">
        <v>17</v>
      </c>
      <c r="G31" s="24">
        <v>11.261728497507601</v>
      </c>
      <c r="H31" s="25">
        <v>11.440889739930512</v>
      </c>
      <c r="I31" s="25">
        <v>11</v>
      </c>
      <c r="J31" s="25">
        <v>11.2</v>
      </c>
      <c r="K31" s="83">
        <v>10.70812179543708</v>
      </c>
    </row>
    <row r="32" spans="1:11" ht="39.75" customHeight="1">
      <c r="A32" s="19" t="s">
        <v>36</v>
      </c>
      <c r="B32" s="9">
        <v>14</v>
      </c>
      <c r="C32" s="9">
        <v>14</v>
      </c>
      <c r="D32" s="9">
        <v>14</v>
      </c>
      <c r="E32" s="9">
        <v>14</v>
      </c>
      <c r="F32" s="9">
        <v>13</v>
      </c>
      <c r="G32" s="27">
        <v>10.510352697406946</v>
      </c>
      <c r="H32" s="28">
        <v>10.670894373389839</v>
      </c>
      <c r="I32" s="28">
        <v>10.8</v>
      </c>
      <c r="J32" s="28">
        <v>11</v>
      </c>
      <c r="K32" s="84">
        <v>10.388697097557857</v>
      </c>
    </row>
    <row r="33" ht="12.75" customHeight="1">
      <c r="A33" s="67"/>
    </row>
  </sheetData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35"/>
  <sheetViews>
    <sheetView view="pageBreakPreview" zoomScale="75" zoomScaleSheetLayoutView="75" workbookViewId="0" topLeftCell="A1">
      <selection activeCell="F17" sqref="F17"/>
    </sheetView>
  </sheetViews>
  <sheetFormatPr defaultColWidth="9.00390625" defaultRowHeight="13.5"/>
  <cols>
    <col min="1" max="1" width="13.125" style="2" customWidth="1"/>
    <col min="2" max="11" width="11.25390625" style="2" customWidth="1"/>
    <col min="12" max="16384" width="9.125" style="2" customWidth="1"/>
  </cols>
  <sheetData>
    <row r="1" spans="1:11" ht="21">
      <c r="A1" s="1" t="s">
        <v>286</v>
      </c>
      <c r="B1" s="20"/>
      <c r="C1" s="20"/>
      <c r="D1" s="20"/>
      <c r="E1" s="20"/>
      <c r="F1" s="20"/>
      <c r="G1" s="81"/>
      <c r="H1" s="106"/>
      <c r="I1" s="106"/>
      <c r="J1" s="106"/>
      <c r="K1" s="106" t="s">
        <v>39</v>
      </c>
    </row>
    <row r="2" spans="1:11" ht="13.5">
      <c r="A2" s="340" t="s">
        <v>40</v>
      </c>
      <c r="B2" s="312" t="s">
        <v>182</v>
      </c>
      <c r="C2" s="312"/>
      <c r="D2" s="312"/>
      <c r="E2" s="312"/>
      <c r="F2" s="313"/>
      <c r="G2" s="311" t="s">
        <v>184</v>
      </c>
      <c r="H2" s="312"/>
      <c r="I2" s="312"/>
      <c r="J2" s="312"/>
      <c r="K2" s="313"/>
    </row>
    <row r="3" spans="1:11" ht="9.75" customHeight="1">
      <c r="A3" s="345"/>
      <c r="B3" s="342"/>
      <c r="C3" s="342"/>
      <c r="D3" s="342"/>
      <c r="E3" s="342"/>
      <c r="F3" s="343"/>
      <c r="G3" s="344"/>
      <c r="H3" s="342"/>
      <c r="I3" s="342"/>
      <c r="J3" s="342"/>
      <c r="K3" s="343"/>
    </row>
    <row r="4" spans="1:11" ht="21" customHeight="1">
      <c r="A4" s="341"/>
      <c r="B4" s="5" t="s">
        <v>249</v>
      </c>
      <c r="C4" s="5" t="s">
        <v>252</v>
      </c>
      <c r="D4" s="5" t="s">
        <v>259</v>
      </c>
      <c r="E4" s="5" t="s">
        <v>278</v>
      </c>
      <c r="F4" s="5" t="s">
        <v>279</v>
      </c>
      <c r="G4" s="5" t="s">
        <v>249</v>
      </c>
      <c r="H4" s="5" t="s">
        <v>252</v>
      </c>
      <c r="I4" s="5" t="s">
        <v>259</v>
      </c>
      <c r="J4" s="5" t="s">
        <v>278</v>
      </c>
      <c r="K4" s="5" t="s">
        <v>279</v>
      </c>
    </row>
    <row r="5" spans="1:11" ht="39.75" customHeight="1">
      <c r="A5" s="17" t="s">
        <v>15</v>
      </c>
      <c r="B5" s="7">
        <v>23774</v>
      </c>
      <c r="C5" s="94">
        <v>23452</v>
      </c>
      <c r="D5" s="94">
        <v>23218</v>
      </c>
      <c r="E5" s="94">
        <v>23201</v>
      </c>
      <c r="F5" s="94">
        <v>23022</v>
      </c>
      <c r="G5" s="21">
        <v>1619.6864046218357</v>
      </c>
      <c r="H5" s="103">
        <v>1606.3013698630136</v>
      </c>
      <c r="I5" s="103">
        <v>1599.0358126721765</v>
      </c>
      <c r="J5" s="55">
        <v>1606.7174515235458</v>
      </c>
      <c r="K5" s="82">
        <v>1603.2033426183843</v>
      </c>
    </row>
    <row r="6" spans="1:11" ht="39.75" customHeight="1">
      <c r="A6" s="18" t="s">
        <v>16</v>
      </c>
      <c r="B6" s="8">
        <v>22514</v>
      </c>
      <c r="C6" s="44">
        <v>22194</v>
      </c>
      <c r="D6" s="44">
        <v>22053</v>
      </c>
      <c r="E6" s="44">
        <v>22036</v>
      </c>
      <c r="F6" s="44">
        <v>21897</v>
      </c>
      <c r="G6" s="24">
        <v>1705.2055956555657</v>
      </c>
      <c r="H6" s="104">
        <v>1688.459001577082</v>
      </c>
      <c r="I6" s="104">
        <v>1685.2760534599245</v>
      </c>
      <c r="J6" s="62">
        <v>1691.6195130414224</v>
      </c>
      <c r="K6" s="83">
        <v>1687.2074432223144</v>
      </c>
    </row>
    <row r="7" spans="1:11" ht="39.75" customHeight="1">
      <c r="A7" s="19" t="s">
        <v>17</v>
      </c>
      <c r="B7" s="9">
        <v>1260</v>
      </c>
      <c r="C7" s="46">
        <v>1258</v>
      </c>
      <c r="D7" s="46">
        <v>1165</v>
      </c>
      <c r="E7" s="46">
        <v>1165</v>
      </c>
      <c r="F7" s="46">
        <v>1125</v>
      </c>
      <c r="G7" s="27">
        <v>854.2083319209519</v>
      </c>
      <c r="H7" s="105">
        <v>864.396880475487</v>
      </c>
      <c r="I7" s="105">
        <v>812.390170427603</v>
      </c>
      <c r="J7" s="66">
        <v>822.5600327611892</v>
      </c>
      <c r="K7" s="84">
        <v>805.1587415189946</v>
      </c>
    </row>
    <row r="8" spans="1:11" ht="39.75" customHeight="1">
      <c r="A8" s="17" t="s">
        <v>18</v>
      </c>
      <c r="B8" s="12">
        <v>8053</v>
      </c>
      <c r="C8" s="94">
        <v>8048</v>
      </c>
      <c r="D8" s="94">
        <v>7863</v>
      </c>
      <c r="E8" s="94">
        <v>7863</v>
      </c>
      <c r="F8" s="94">
        <v>7881</v>
      </c>
      <c r="G8" s="21">
        <v>1563.8806300576575</v>
      </c>
      <c r="H8" s="103">
        <v>1562.5364035258028</v>
      </c>
      <c r="I8" s="103">
        <v>1526.8672714844963</v>
      </c>
      <c r="J8" s="55">
        <v>1526.7901872225739</v>
      </c>
      <c r="K8" s="82">
        <v>1528.0007445150181</v>
      </c>
    </row>
    <row r="9" spans="1:11" ht="39.75" customHeight="1">
      <c r="A9" s="18" t="s">
        <v>19</v>
      </c>
      <c r="B9" s="11">
        <v>2663</v>
      </c>
      <c r="C9" s="44">
        <v>2531</v>
      </c>
      <c r="D9" s="44">
        <v>2529</v>
      </c>
      <c r="E9" s="44">
        <v>2529</v>
      </c>
      <c r="F9" s="44">
        <v>2529</v>
      </c>
      <c r="G9" s="24">
        <v>1530.6093124040854</v>
      </c>
      <c r="H9" s="104">
        <v>1466.5237419242692</v>
      </c>
      <c r="I9" s="104">
        <v>1477.2886583485208</v>
      </c>
      <c r="J9" s="62">
        <v>1488.0672189794766</v>
      </c>
      <c r="K9" s="83">
        <v>1498.8176586678362</v>
      </c>
    </row>
    <row r="10" spans="1:11" ht="39.75" customHeight="1">
      <c r="A10" s="18" t="s">
        <v>20</v>
      </c>
      <c r="B10" s="11">
        <v>1750</v>
      </c>
      <c r="C10" s="44">
        <v>1750</v>
      </c>
      <c r="D10" s="44">
        <v>1750</v>
      </c>
      <c r="E10" s="44">
        <v>1750</v>
      </c>
      <c r="F10" s="44">
        <v>1593</v>
      </c>
      <c r="G10" s="24">
        <v>1956.5314610258933</v>
      </c>
      <c r="H10" s="104">
        <v>1982.3064985670756</v>
      </c>
      <c r="I10" s="104">
        <v>2009.6924596338915</v>
      </c>
      <c r="J10" s="62">
        <v>2040.1263712563682</v>
      </c>
      <c r="K10" s="83">
        <v>1881.1775959188012</v>
      </c>
    </row>
    <row r="11" spans="1:11" ht="39.75" customHeight="1">
      <c r="A11" s="18" t="s">
        <v>21</v>
      </c>
      <c r="B11" s="11">
        <v>1081</v>
      </c>
      <c r="C11" s="44">
        <v>1081</v>
      </c>
      <c r="D11" s="44">
        <v>1046</v>
      </c>
      <c r="E11" s="44">
        <v>1046</v>
      </c>
      <c r="F11" s="44">
        <v>1046</v>
      </c>
      <c r="G11" s="24">
        <v>2619.7169445521517</v>
      </c>
      <c r="H11" s="104">
        <v>2655.758647798742</v>
      </c>
      <c r="I11" s="104">
        <v>2610.6923576099434</v>
      </c>
      <c r="J11" s="62">
        <v>2651.390332310968</v>
      </c>
      <c r="K11" s="83">
        <v>2688.324038140276</v>
      </c>
    </row>
    <row r="12" spans="1:11" ht="39.75" customHeight="1">
      <c r="A12" s="18" t="s">
        <v>22</v>
      </c>
      <c r="B12" s="11">
        <v>2538</v>
      </c>
      <c r="C12" s="44">
        <v>2538</v>
      </c>
      <c r="D12" s="44">
        <v>2526</v>
      </c>
      <c r="E12" s="44">
        <v>2526</v>
      </c>
      <c r="F12" s="44">
        <v>2526</v>
      </c>
      <c r="G12" s="24">
        <v>2047.566800051633</v>
      </c>
      <c r="H12" s="104">
        <v>2053.099063243217</v>
      </c>
      <c r="I12" s="104">
        <v>2048.744880165457</v>
      </c>
      <c r="J12" s="62">
        <v>2051.107159387104</v>
      </c>
      <c r="K12" s="83">
        <v>2057.9920320023466</v>
      </c>
    </row>
    <row r="13" spans="1:11" ht="39.75" customHeight="1">
      <c r="A13" s="18" t="s">
        <v>23</v>
      </c>
      <c r="B13" s="11">
        <v>1854</v>
      </c>
      <c r="C13" s="44">
        <v>1854</v>
      </c>
      <c r="D13" s="44">
        <v>1854</v>
      </c>
      <c r="E13" s="44">
        <v>1854</v>
      </c>
      <c r="F13" s="44">
        <v>1854</v>
      </c>
      <c r="G13" s="24">
        <v>1635.3388432667966</v>
      </c>
      <c r="H13" s="104">
        <v>1640.8822175806279</v>
      </c>
      <c r="I13" s="104">
        <v>1646.5364120781526</v>
      </c>
      <c r="J13" s="62">
        <v>1653.5264528557668</v>
      </c>
      <c r="K13" s="83">
        <v>1659.238575954465</v>
      </c>
    </row>
    <row r="14" spans="1:11" ht="39.75" customHeight="1">
      <c r="A14" s="18" t="s">
        <v>24</v>
      </c>
      <c r="B14" s="11">
        <v>1172</v>
      </c>
      <c r="C14" s="44">
        <v>1172</v>
      </c>
      <c r="D14" s="44">
        <v>1167</v>
      </c>
      <c r="E14" s="44">
        <v>1150</v>
      </c>
      <c r="F14" s="44">
        <v>1150</v>
      </c>
      <c r="G14" s="24">
        <v>2307.722600716733</v>
      </c>
      <c r="H14" s="104">
        <v>2335.871168334197</v>
      </c>
      <c r="I14" s="104">
        <v>2351.826847504081</v>
      </c>
      <c r="J14" s="62">
        <v>2355.3989841061775</v>
      </c>
      <c r="K14" s="83">
        <v>2385.7436259153997</v>
      </c>
    </row>
    <row r="15" spans="1:11" ht="39.75" customHeight="1">
      <c r="A15" s="18" t="s">
        <v>25</v>
      </c>
      <c r="B15" s="11">
        <v>334</v>
      </c>
      <c r="C15" s="44">
        <v>334</v>
      </c>
      <c r="D15" s="44">
        <v>334</v>
      </c>
      <c r="E15" s="44">
        <v>334</v>
      </c>
      <c r="F15" s="44">
        <v>334</v>
      </c>
      <c r="G15" s="24">
        <v>845.7194945939787</v>
      </c>
      <c r="H15" s="104">
        <v>852.3017250178627</v>
      </c>
      <c r="I15" s="104">
        <v>857.2455212771418</v>
      </c>
      <c r="J15" s="62">
        <v>862.8707243980573</v>
      </c>
      <c r="K15" s="83">
        <v>867.8254995193183</v>
      </c>
    </row>
    <row r="16" spans="1:11" ht="39.75" customHeight="1">
      <c r="A16" s="18" t="s">
        <v>230</v>
      </c>
      <c r="B16" s="11">
        <v>1355</v>
      </c>
      <c r="C16" s="44">
        <v>1350</v>
      </c>
      <c r="D16" s="44">
        <v>1348</v>
      </c>
      <c r="E16" s="44">
        <v>1348</v>
      </c>
      <c r="F16" s="44">
        <v>1348</v>
      </c>
      <c r="G16" s="24">
        <v>1459.2801602515779</v>
      </c>
      <c r="H16" s="104">
        <v>1461.9408076410773</v>
      </c>
      <c r="I16" s="104">
        <v>1469.850616072402</v>
      </c>
      <c r="J16" s="62">
        <v>1478.4268134857093</v>
      </c>
      <c r="K16" s="83">
        <v>1486.0872249415706</v>
      </c>
    </row>
    <row r="17" spans="1:11" ht="39.75" customHeight="1">
      <c r="A17" s="18" t="s">
        <v>207</v>
      </c>
      <c r="B17" s="11">
        <v>371</v>
      </c>
      <c r="C17" s="44">
        <v>371</v>
      </c>
      <c r="D17" s="44">
        <v>371</v>
      </c>
      <c r="E17" s="44">
        <v>371</v>
      </c>
      <c r="F17" s="44">
        <v>371</v>
      </c>
      <c r="G17" s="24">
        <v>825.3982379638694</v>
      </c>
      <c r="H17" s="104">
        <v>839.9366085578447</v>
      </c>
      <c r="I17" s="104">
        <v>851.6401533411381</v>
      </c>
      <c r="J17" s="62">
        <v>863.0315436866102</v>
      </c>
      <c r="K17" s="83">
        <v>874.8761967646087</v>
      </c>
    </row>
    <row r="18" spans="1:11" ht="39.75" customHeight="1">
      <c r="A18" s="18" t="s">
        <v>208</v>
      </c>
      <c r="B18" s="11">
        <v>1343</v>
      </c>
      <c r="C18" s="44">
        <v>1165</v>
      </c>
      <c r="D18" s="44">
        <v>1265</v>
      </c>
      <c r="E18" s="44">
        <v>1265</v>
      </c>
      <c r="F18" s="44">
        <v>1265</v>
      </c>
      <c r="G18" s="10">
        <v>3806.9051533533648</v>
      </c>
      <c r="H18" s="44">
        <v>3296.3612698772004</v>
      </c>
      <c r="I18" s="104">
        <v>3562.778122007548</v>
      </c>
      <c r="J18" s="62">
        <v>3563.581046819539</v>
      </c>
      <c r="K18" s="83">
        <v>3568.708212260558</v>
      </c>
    </row>
    <row r="19" spans="1:11" ht="39.75" customHeight="1">
      <c r="A19" s="16" t="s">
        <v>209</v>
      </c>
      <c r="B19" s="243">
        <v>0</v>
      </c>
      <c r="C19" s="206">
        <v>0</v>
      </c>
      <c r="D19" s="206">
        <v>0</v>
      </c>
      <c r="E19" s="206">
        <v>0</v>
      </c>
      <c r="F19" s="206">
        <v>0</v>
      </c>
      <c r="G19" s="193">
        <v>0</v>
      </c>
      <c r="H19" s="247">
        <v>0</v>
      </c>
      <c r="I19" s="247">
        <v>0</v>
      </c>
      <c r="J19" s="180">
        <v>0</v>
      </c>
      <c r="K19" s="248">
        <v>0</v>
      </c>
    </row>
    <row r="20" spans="1:11" ht="39.75" customHeight="1">
      <c r="A20" s="18" t="s">
        <v>210</v>
      </c>
      <c r="B20" s="11">
        <v>77</v>
      </c>
      <c r="C20" s="44">
        <v>77</v>
      </c>
      <c r="D20" s="44">
        <v>77</v>
      </c>
      <c r="E20" s="44">
        <v>77</v>
      </c>
      <c r="F20" s="44">
        <v>77</v>
      </c>
      <c r="G20" s="24">
        <v>703.4533162799196</v>
      </c>
      <c r="H20" s="104">
        <v>722.6654152979821</v>
      </c>
      <c r="I20" s="104">
        <v>741.1685436519396</v>
      </c>
      <c r="J20" s="62">
        <v>759.5186427303215</v>
      </c>
      <c r="K20" s="83">
        <v>780.6163828061638</v>
      </c>
    </row>
    <row r="21" spans="1:11" ht="39.75" customHeight="1">
      <c r="A21" s="17" t="s">
        <v>26</v>
      </c>
      <c r="B21" s="12">
        <v>209</v>
      </c>
      <c r="C21" s="94">
        <v>209</v>
      </c>
      <c r="D21" s="94">
        <v>209</v>
      </c>
      <c r="E21" s="94">
        <v>209</v>
      </c>
      <c r="F21" s="94">
        <v>209</v>
      </c>
      <c r="G21" s="21">
        <v>683.8110195000654</v>
      </c>
      <c r="H21" s="103">
        <v>683.1181565615296</v>
      </c>
      <c r="I21" s="103">
        <v>684.4380403458214</v>
      </c>
      <c r="J21" s="55">
        <v>685.021304490331</v>
      </c>
      <c r="K21" s="82">
        <v>684.8417327478865</v>
      </c>
    </row>
    <row r="22" spans="1:11" ht="39.75" customHeight="1">
      <c r="A22" s="19" t="s">
        <v>27</v>
      </c>
      <c r="B22" s="15">
        <v>183</v>
      </c>
      <c r="C22" s="46">
        <v>183</v>
      </c>
      <c r="D22" s="46">
        <v>213</v>
      </c>
      <c r="E22" s="46">
        <v>213</v>
      </c>
      <c r="F22" s="46">
        <v>213</v>
      </c>
      <c r="G22" s="27">
        <v>816.0899036746343</v>
      </c>
      <c r="H22" s="105">
        <v>816.8184252811998</v>
      </c>
      <c r="I22" s="105">
        <v>953.4894131339809</v>
      </c>
      <c r="J22" s="66">
        <v>951.9553072625699</v>
      </c>
      <c r="K22" s="84">
        <v>959.8918431726001</v>
      </c>
    </row>
    <row r="23" spans="1:11" ht="39.75" customHeight="1">
      <c r="A23" s="18" t="s">
        <v>28</v>
      </c>
      <c r="B23" s="11">
        <v>146</v>
      </c>
      <c r="C23" s="44">
        <v>146</v>
      </c>
      <c r="D23" s="44">
        <v>40</v>
      </c>
      <c r="E23" s="44">
        <v>40</v>
      </c>
      <c r="F23" s="44">
        <v>0</v>
      </c>
      <c r="G23" s="24">
        <v>744.138634046891</v>
      </c>
      <c r="H23" s="104">
        <v>756.7903794318888</v>
      </c>
      <c r="I23" s="104">
        <v>211.98791668874873</v>
      </c>
      <c r="J23" s="62">
        <v>215.6799309824221</v>
      </c>
      <c r="K23" s="83">
        <v>0</v>
      </c>
    </row>
    <row r="24" spans="1:11" ht="39.75" customHeight="1">
      <c r="A24" s="16" t="s">
        <v>29</v>
      </c>
      <c r="B24" s="243">
        <v>0</v>
      </c>
      <c r="C24" s="206">
        <v>0</v>
      </c>
      <c r="D24" s="206">
        <v>0</v>
      </c>
      <c r="E24" s="206">
        <v>0</v>
      </c>
      <c r="F24" s="206">
        <v>0</v>
      </c>
      <c r="G24" s="193">
        <v>0</v>
      </c>
      <c r="H24" s="247">
        <v>0</v>
      </c>
      <c r="I24" s="247">
        <v>0</v>
      </c>
      <c r="J24" s="180">
        <v>0</v>
      </c>
      <c r="K24" s="242">
        <v>0</v>
      </c>
    </row>
    <row r="25" spans="1:11" ht="39.75" customHeight="1">
      <c r="A25" s="18" t="s">
        <v>30</v>
      </c>
      <c r="B25" s="11">
        <v>0</v>
      </c>
      <c r="C25" s="44">
        <v>0</v>
      </c>
      <c r="D25" s="44">
        <v>0</v>
      </c>
      <c r="E25" s="44">
        <v>0</v>
      </c>
      <c r="F25" s="44">
        <v>0</v>
      </c>
      <c r="G25" s="24">
        <v>0</v>
      </c>
      <c r="H25" s="104">
        <v>0</v>
      </c>
      <c r="I25" s="104">
        <v>0</v>
      </c>
      <c r="J25" s="62">
        <v>0</v>
      </c>
      <c r="K25" s="83">
        <v>0</v>
      </c>
    </row>
    <row r="26" spans="1:11" ht="39.75" customHeight="1">
      <c r="A26" s="241" t="s">
        <v>242</v>
      </c>
      <c r="B26" s="44">
        <v>230</v>
      </c>
      <c r="C26" s="44">
        <v>230</v>
      </c>
      <c r="D26" s="44">
        <v>230</v>
      </c>
      <c r="E26" s="44">
        <v>230</v>
      </c>
      <c r="F26" s="44">
        <v>230</v>
      </c>
      <c r="G26" s="78">
        <v>1850.1</v>
      </c>
      <c r="H26" s="62">
        <v>1866.1</v>
      </c>
      <c r="I26" s="62">
        <v>1892.8</v>
      </c>
      <c r="J26" s="62">
        <v>1925.4918375889492</v>
      </c>
      <c r="K26" s="83">
        <v>1958.2801191996593</v>
      </c>
    </row>
    <row r="27" spans="1:11" ht="39.75" customHeight="1" thickBot="1">
      <c r="A27" s="249" t="s">
        <v>231</v>
      </c>
      <c r="B27" s="244">
        <v>415</v>
      </c>
      <c r="C27" s="245">
        <v>413</v>
      </c>
      <c r="D27" s="245">
        <v>396</v>
      </c>
      <c r="E27" s="245">
        <v>396</v>
      </c>
      <c r="F27" s="245">
        <v>396</v>
      </c>
      <c r="G27" s="250">
        <v>1558.0417480102117</v>
      </c>
      <c r="H27" s="251">
        <v>1590.5414773164907</v>
      </c>
      <c r="I27" s="251">
        <v>1561.3910574875797</v>
      </c>
      <c r="J27" s="252">
        <v>1593.689632968448</v>
      </c>
      <c r="K27" s="246">
        <v>1624.7486973290117</v>
      </c>
    </row>
    <row r="28" spans="1:11" ht="39.75" customHeight="1" thickTop="1">
      <c r="A28" s="194" t="s">
        <v>31</v>
      </c>
      <c r="B28" s="152">
        <v>1355</v>
      </c>
      <c r="C28" s="152">
        <v>1350</v>
      </c>
      <c r="D28" s="152">
        <v>1348</v>
      </c>
      <c r="E28" s="152">
        <v>1348</v>
      </c>
      <c r="F28" s="152">
        <v>1348</v>
      </c>
      <c r="G28" s="155">
        <v>1459.2801602515779</v>
      </c>
      <c r="H28" s="153">
        <v>1461.9408076410773</v>
      </c>
      <c r="I28" s="153">
        <v>1469.850616072402</v>
      </c>
      <c r="J28" s="153">
        <v>1478.4268134857093</v>
      </c>
      <c r="K28" s="154">
        <v>1486.0872249415706</v>
      </c>
    </row>
    <row r="29" spans="1:11" ht="39.75" customHeight="1">
      <c r="A29" s="18" t="s">
        <v>32</v>
      </c>
      <c r="B29" s="8">
        <v>4392</v>
      </c>
      <c r="C29" s="8">
        <v>4392</v>
      </c>
      <c r="D29" s="8">
        <v>4380</v>
      </c>
      <c r="E29" s="8">
        <v>4380</v>
      </c>
      <c r="F29" s="8">
        <v>4380</v>
      </c>
      <c r="G29" s="24">
        <v>1850.6423734741259</v>
      </c>
      <c r="H29" s="25">
        <v>1856.2504754739948</v>
      </c>
      <c r="I29" s="25">
        <v>1856.7583034824816</v>
      </c>
      <c r="J29" s="25">
        <v>1861.6354339778218</v>
      </c>
      <c r="K29" s="83">
        <v>1867.9711189488185</v>
      </c>
    </row>
    <row r="30" spans="1:11" ht="39.75" customHeight="1">
      <c r="A30" s="18" t="s">
        <v>33</v>
      </c>
      <c r="B30" s="8">
        <v>2663</v>
      </c>
      <c r="C30" s="8">
        <v>2531</v>
      </c>
      <c r="D30" s="8">
        <v>2529</v>
      </c>
      <c r="E30" s="8">
        <v>2529</v>
      </c>
      <c r="F30" s="8">
        <v>2529</v>
      </c>
      <c r="G30" s="24">
        <v>1462.5359043502617</v>
      </c>
      <c r="H30" s="25">
        <v>1402.014114310404</v>
      </c>
      <c r="I30" s="25">
        <v>1412.8570550673467</v>
      </c>
      <c r="J30" s="25">
        <v>1424.0746893107118</v>
      </c>
      <c r="K30" s="83">
        <v>1435.382257789886</v>
      </c>
    </row>
    <row r="31" spans="1:11" ht="39.75" customHeight="1">
      <c r="A31" s="18" t="s">
        <v>34</v>
      </c>
      <c r="B31" s="8">
        <v>10199</v>
      </c>
      <c r="C31" s="8">
        <v>10016</v>
      </c>
      <c r="D31" s="8">
        <v>9961</v>
      </c>
      <c r="E31" s="8">
        <v>9961</v>
      </c>
      <c r="F31" s="8">
        <v>9979</v>
      </c>
      <c r="G31" s="24">
        <v>1560.334250247077</v>
      </c>
      <c r="H31" s="25">
        <v>1533.2708758136316</v>
      </c>
      <c r="I31" s="25">
        <v>1526.1035562609927</v>
      </c>
      <c r="J31" s="25">
        <v>1527.2196507065748</v>
      </c>
      <c r="K31" s="83">
        <v>1529.8691662144054</v>
      </c>
    </row>
    <row r="32" spans="1:11" ht="39.75" customHeight="1">
      <c r="A32" s="18" t="s">
        <v>35</v>
      </c>
      <c r="B32" s="8">
        <v>2770</v>
      </c>
      <c r="C32" s="8">
        <v>2770</v>
      </c>
      <c r="D32" s="8">
        <v>2624</v>
      </c>
      <c r="E32" s="8">
        <v>2607</v>
      </c>
      <c r="F32" s="8">
        <v>2567</v>
      </c>
      <c r="G32" s="24">
        <v>1641.8414704261083</v>
      </c>
      <c r="H32" s="25">
        <v>1667.9612936635535</v>
      </c>
      <c r="I32" s="25">
        <v>1604.3336573793845</v>
      </c>
      <c r="J32" s="25">
        <v>1619.073643940429</v>
      </c>
      <c r="K32" s="83">
        <v>1616.9263911109992</v>
      </c>
    </row>
    <row r="33" spans="1:11" ht="39.75" customHeight="1">
      <c r="A33" s="19" t="s">
        <v>36</v>
      </c>
      <c r="B33" s="9">
        <v>2395</v>
      </c>
      <c r="C33" s="9">
        <v>2393</v>
      </c>
      <c r="D33" s="9">
        <v>2376</v>
      </c>
      <c r="E33" s="9">
        <v>2376</v>
      </c>
      <c r="F33" s="9">
        <v>2219</v>
      </c>
      <c r="G33" s="27">
        <v>1798.0210507349739</v>
      </c>
      <c r="H33" s="28">
        <v>1823.960731108706</v>
      </c>
      <c r="I33" s="28">
        <v>1840.3767505267072</v>
      </c>
      <c r="J33" s="28">
        <v>1870.9398007795583</v>
      </c>
      <c r="K33" s="84">
        <v>1773.2706814985295</v>
      </c>
    </row>
    <row r="34" spans="2:6" ht="13.5">
      <c r="B34" s="42"/>
      <c r="C34" s="42"/>
      <c r="D34" s="42"/>
      <c r="E34" s="42"/>
      <c r="F34" s="42"/>
    </row>
    <row r="35" spans="2:6" ht="13.5">
      <c r="B35" s="42"/>
      <c r="C35" s="42"/>
      <c r="D35" s="42"/>
      <c r="E35" s="42"/>
      <c r="F35" s="42"/>
    </row>
  </sheetData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sakamoto-tokiko</cp:lastModifiedBy>
  <cp:lastPrinted>2011-12-13T06:35:13Z</cp:lastPrinted>
  <dcterms:created xsi:type="dcterms:W3CDTF">2002-02-01T06:33:51Z</dcterms:created>
  <dcterms:modified xsi:type="dcterms:W3CDTF">2011-12-15T06:46:13Z</dcterms:modified>
  <cp:category/>
  <cp:version/>
  <cp:contentType/>
  <cp:contentStatus/>
</cp:coreProperties>
</file>