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746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'１０表'!$A$1:$K$90</definedName>
    <definedName name="_xlnm.Print_Area" localSheetId="10">'１１表'!$A$1:$J$9</definedName>
    <definedName name="_xlnm.Print_Area" localSheetId="12">'１３表'!$A$1:$I$23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7">'８表'!$A$1:$K$40</definedName>
    <definedName name="_xlnm.Print_Area" localSheetId="8">'９表'!$A$1:$K$89</definedName>
  </definedNames>
  <calcPr fullCalcOnLoad="1"/>
</workbook>
</file>

<file path=xl/sharedStrings.xml><?xml version="1.0" encoding="utf-8"?>
<sst xmlns="http://schemas.openxmlformats.org/spreadsheetml/2006/main" count="1957" uniqueCount="376">
  <si>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</si>
  <si>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</si>
  <si>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</si>
  <si>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</si>
  <si>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</si>
  <si>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</si>
  <si>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</si>
  <si>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</si>
  <si>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</si>
  <si>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</si>
  <si>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</si>
  <si>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</si>
  <si>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</si>
  <si>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</si>
  <si>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</si>
  <si>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</si>
  <si>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</si>
  <si>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</si>
  <si>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</si>
  <si>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</si>
  <si>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</si>
  <si>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</si>
  <si>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</si>
  <si>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</si>
  <si>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</si>
  <si>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</si>
  <si>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</si>
  <si>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</si>
  <si>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</si>
  <si>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</si>
  <si>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</si>
  <si>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</si>
  <si>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</si>
  <si>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</si>
  <si>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</si>
  <si>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</si>
  <si>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</si>
  <si>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</si>
  <si>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</si>
  <si>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</si>
  <si>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</si>
  <si>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</si>
  <si>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</si>
  <si>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</si>
  <si>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</si>
  <si>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</si>
  <si>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</si>
  <si>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</si>
  <si>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</si>
  <si>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</si>
  <si>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</si>
  <si>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</si>
  <si>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</si>
  <si>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</si>
  <si>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</si>
  <si>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</si>
  <si>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</si>
  <si>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</si>
  <si>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</si>
  <si>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</si>
  <si>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</si>
  <si>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</si>
  <si>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</si>
  <si>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</si>
  <si>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</si>
  <si>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</si>
  <si>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</si>
  <si>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</si>
  <si>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</si>
  <si>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</si>
  <si>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</si>
  <si>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</si>
  <si>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</si>
  <si>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</si>
  <si>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</si>
  <si>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</si>
  <si>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</si>
  <si>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</si>
  <si>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</si>
  <si>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</si>
  <si>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</si>
  <si>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</si>
  <si>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</si>
  <si>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</si>
  <si>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</si>
  <si>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</si>
  <si>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</si>
  <si>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</si>
  <si>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</si>
  <si>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</si>
  <si>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</si>
  <si>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</si>
  <si>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</si>
  <si>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</si>
  <si>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</si>
  <si>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</si>
  <si>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</si>
  <si>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</si>
  <si>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</si>
  <si>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</si>
  <si>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</si>
  <si>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</si>
  <si>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</si>
  <si>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</si>
  <si>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</si>
  <si>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</si>
  <si>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</si>
  <si>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</si>
  <si>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</si>
  <si>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</si>
  <si>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</si>
  <si>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</si>
  <si>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</si>
  <si>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</si>
  <si>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</si>
  <si>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</si>
  <si>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</si>
  <si>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</si>
  <si>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</si>
  <si>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</si>
  <si>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</si>
  <si>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</si>
  <si>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</si>
  <si>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</si>
  <si>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</si>
  <si>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</si>
  <si>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</si>
  <si>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</si>
  <si>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</si>
  <si>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</si>
  <si>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</si>
  <si>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</si>
  <si>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</si>
  <si>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</si>
  <si>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</si>
  <si>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</si>
  <si>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</si>
  <si>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</si>
  <si>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</si>
  <si>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</si>
  <si>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</si>
  <si>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</si>
  <si>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</si>
  <si>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</si>
  <si>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</si>
  <si>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</si>
  <si>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</si>
  <si>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</si>
  <si>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</si>
  <si>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</si>
  <si>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</si>
  <si>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</si>
  <si>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</si>
  <si>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</si>
  <si>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</si>
  <si>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</si>
  <si>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全国社会
保険協会
連合会</t>
  </si>
  <si>
    <t>その他の
法人</t>
  </si>
  <si>
    <t>個人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</si>
  <si>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</si>
  <si>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</si>
  <si>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</si>
  <si>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</si>
  <si>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</si>
  <si>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</si>
  <si>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</si>
  <si>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</si>
  <si>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</si>
  <si>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</si>
  <si>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</si>
  <si>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</si>
  <si>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</si>
  <si>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</si>
  <si>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</si>
  <si>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</si>
  <si>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</si>
  <si>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</si>
  <si>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</si>
  <si>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</si>
  <si>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実数</t>
  </si>
  <si>
    <t>百分率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</si>
  <si>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</si>
  <si>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</si>
  <si>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</si>
  <si>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</si>
  <si>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</si>
  <si>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</si>
  <si>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</si>
  <si>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</si>
  <si>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</si>
  <si>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</si>
  <si>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</si>
  <si>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</si>
  <si>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</si>
  <si>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</si>
  <si>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</si>
  <si>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</si>
  <si>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</si>
  <si>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</si>
  <si>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</si>
  <si>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</si>
  <si>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</si>
  <si>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</si>
  <si>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</si>
  <si>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</si>
  <si>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</si>
  <si>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</si>
  <si>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</si>
  <si>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</si>
  <si>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</si>
  <si>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</si>
  <si>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</si>
  <si>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</si>
  <si>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</si>
  <si>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</si>
  <si>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</si>
  <si>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第９表 病院数・率（人口１０万対）-年次・市町村別</t>
  </si>
  <si>
    <t>第１０表 病院病床数・率（人口１０万対）-年次・市町村別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</si>
  <si>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</si>
  <si>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</si>
  <si>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</si>
  <si>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</si>
  <si>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</si>
  <si>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</si>
  <si>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</si>
  <si>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</si>
  <si>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</si>
  <si>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</si>
  <si>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精神病床</t>
  </si>
  <si>
    <t>一般病院</t>
  </si>
  <si>
    <t>総数</t>
  </si>
  <si>
    <t>昭和50年</t>
  </si>
  <si>
    <t>平成2年</t>
  </si>
  <si>
    <t>11</t>
  </si>
  <si>
    <t>第１３表 病院の人口１０万対１日平均在院患者数、病床の種類別ー年次別</t>
  </si>
  <si>
    <t>精神病床</t>
  </si>
  <si>
    <t>結核病床</t>
  </si>
  <si>
    <t>昭和50年</t>
  </si>
  <si>
    <t>平成元年</t>
  </si>
  <si>
    <t>11</t>
  </si>
  <si>
    <t>昭和50年</t>
  </si>
  <si>
    <t>第１４表 病院の新入院患者数、病床の種類別ー年次別</t>
  </si>
  <si>
    <t>再掲</t>
  </si>
  <si>
    <t>一般
病院</t>
  </si>
  <si>
    <t>第１５表 病院の退院患者数、病床の種類別ー年次別</t>
  </si>
  <si>
    <t>年次</t>
  </si>
  <si>
    <t>精神病床</t>
  </si>
  <si>
    <t>12</t>
  </si>
  <si>
    <t>第１２表 病院の在院患者延数、病床の種類別ー年次別</t>
  </si>
  <si>
    <t>療養</t>
  </si>
  <si>
    <t>第２表　病床数・率（人口１０万対）、施設の種類別－都道府県別</t>
  </si>
  <si>
    <t>療養</t>
  </si>
  <si>
    <t>12</t>
  </si>
  <si>
    <t>13</t>
  </si>
  <si>
    <t>保健師</t>
  </si>
  <si>
    <t>助産師</t>
  </si>
  <si>
    <t>看護師</t>
  </si>
  <si>
    <t>准看護師</t>
  </si>
  <si>
    <t>感染症病床</t>
  </si>
  <si>
    <t>13</t>
  </si>
  <si>
    <t>感染症病床
※１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</si>
  <si>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</si>
  <si>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</si>
  <si>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</si>
  <si>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</si>
  <si>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</si>
  <si>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</si>
  <si>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</si>
  <si>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</si>
  <si>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</si>
  <si>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療養病床等</t>
  </si>
  <si>
    <t>12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</si>
  <si>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</si>
  <si>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</si>
  <si>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</si>
  <si>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</si>
  <si>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</si>
  <si>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</si>
  <si>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</si>
  <si>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</si>
  <si>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</si>
  <si>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</si>
  <si>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</si>
  <si>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</si>
  <si>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</si>
  <si>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</si>
  <si>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</si>
  <si>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</si>
  <si>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</si>
  <si>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</si>
  <si>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</si>
  <si>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</si>
  <si>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</si>
  <si>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</si>
  <si>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</si>
  <si>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</si>
  <si>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</si>
  <si>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</si>
  <si>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</si>
  <si>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</si>
  <si>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</si>
  <si>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</si>
  <si>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</si>
  <si>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</si>
  <si>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</si>
  <si>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</si>
  <si>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</si>
  <si>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</si>
  <si>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</si>
  <si>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</si>
  <si>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</si>
  <si>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平成１6年</t>
  </si>
  <si>
    <t>四国中央市</t>
  </si>
  <si>
    <t>愛南町</t>
  </si>
  <si>
    <t>・</t>
  </si>
  <si>
    <t>別子山村</t>
  </si>
  <si>
    <t>国立病院機構</t>
  </si>
  <si>
    <t>国立大学法人</t>
  </si>
  <si>
    <t>労働者健康福祉機構</t>
  </si>
  <si>
    <t>一般病床</t>
  </si>
  <si>
    <t>療養病床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</si>
  <si>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</si>
  <si>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</si>
  <si>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結核
病床</t>
  </si>
  <si>
    <t>16</t>
  </si>
  <si>
    <t>市計</t>
  </si>
  <si>
    <t>郡計</t>
  </si>
  <si>
    <t>鬼北町</t>
  </si>
  <si>
    <t>・</t>
  </si>
  <si>
    <t>平成１7年</t>
  </si>
  <si>
    <t>鬼北町</t>
  </si>
  <si>
    <t>平成１6 年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</si>
  <si>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</si>
  <si>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</si>
  <si>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</si>
  <si>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</si>
  <si>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</si>
  <si>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</si>
  <si>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平成１7年</t>
  </si>
  <si>
    <t>１８</t>
  </si>
  <si>
    <t>平成１７年</t>
  </si>
  <si>
    <t>平成１８年</t>
  </si>
  <si>
    <t>平成１８ 年</t>
  </si>
  <si>
    <t>17</t>
  </si>
  <si>
    <t>感染</t>
  </si>
  <si>
    <t>介護療養病床（再掲）</t>
  </si>
  <si>
    <t>病床数
(６月末)</t>
  </si>
  <si>
    <t>介護療養病床
（再掲）</t>
  </si>
  <si>
    <t>介護療養
病床
（再掲）</t>
  </si>
  <si>
    <t>介護療養
病床(再掲)</t>
  </si>
  <si>
    <t>その他
の法人等</t>
  </si>
  <si>
    <t>第４表　人口１０万対医療施設数及び病床数、施設の種類別-市町別</t>
  </si>
  <si>
    <t>平成１９年</t>
  </si>
  <si>
    <t>平成１９年</t>
  </si>
  <si>
    <t>19</t>
  </si>
  <si>
    <t>20</t>
  </si>
  <si>
    <t>20</t>
  </si>
  <si>
    <t>平成20年１０月１日現在</t>
  </si>
  <si>
    <t>平成２０年</t>
  </si>
  <si>
    <t>平成20年</t>
  </si>
  <si>
    <t>結核病床</t>
  </si>
  <si>
    <t>昭和50年</t>
  </si>
  <si>
    <t>…</t>
  </si>
  <si>
    <t>平成元年</t>
  </si>
  <si>
    <t>18</t>
  </si>
  <si>
    <t>19</t>
  </si>
  <si>
    <t>平成20年</t>
  </si>
  <si>
    <t>平成２０年</t>
  </si>
  <si>
    <t>・</t>
  </si>
  <si>
    <t>20-99</t>
  </si>
  <si>
    <t>精神科病院</t>
  </si>
  <si>
    <t>精神科
病院</t>
  </si>
  <si>
    <t>公益　　法人</t>
  </si>
  <si>
    <t>医療　　法人</t>
  </si>
  <si>
    <t>精神科病院</t>
  </si>
  <si>
    <t>常勤換算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</si>
</sst>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</numFmts>
  <fonts count="28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明朝"/>
      <family val="3"/>
    </font>
    <font>
      <sz val="11"/>
      <color indexed="10"/>
      <name val="ＭＳ Ｐ明朝"/>
      <family val="1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80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7" xfId="0" applyNumberFormat="1" applyFont="1" applyBorder="1" applyAlignment="1">
      <alignment horizontal="center" vertical="center"/>
    </xf>
    <xf numFmtId="180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6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6" xfId="0" applyNumberFormat="1" applyFont="1" applyFill="1" applyBorder="1" applyAlignment="1">
      <alignment horizontal="right" vertical="center" shrinkToFit="1"/>
    </xf>
    <xf numFmtId="181" fontId="13" fillId="0" borderId="12" xfId="0" applyNumberFormat="1" applyFont="1" applyFill="1" applyBorder="1" applyAlignment="1">
      <alignment horizontal="right" vertical="center" shrinkToFit="1"/>
    </xf>
    <xf numFmtId="181" fontId="13" fillId="0" borderId="7" xfId="0" applyNumberFormat="1" applyFont="1" applyFill="1" applyBorder="1" applyAlignment="1">
      <alignment horizontal="right" vertical="center" shrinkToFit="1"/>
    </xf>
    <xf numFmtId="181" fontId="13" fillId="0" borderId="13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7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right" vertical="center" shrinkToFit="1"/>
    </xf>
    <xf numFmtId="180" fontId="13" fillId="0" borderId="13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49" fontId="18" fillId="0" borderId="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3" fillId="0" borderId="11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12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12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/>
    </xf>
    <xf numFmtId="183" fontId="13" fillId="0" borderId="1" xfId="0" applyNumberFormat="1" applyFont="1" applyBorder="1" applyAlignment="1">
      <alignment horizontal="right" vertical="center" shrinkToFit="1"/>
    </xf>
    <xf numFmtId="183" fontId="13" fillId="0" borderId="13" xfId="0" applyNumberFormat="1" applyFont="1" applyBorder="1" applyAlignment="1">
      <alignment horizontal="right" vertical="center" shrinkToFit="1"/>
    </xf>
    <xf numFmtId="181" fontId="13" fillId="0" borderId="1" xfId="0" applyNumberFormat="1" applyFont="1" applyBorder="1" applyAlignment="1">
      <alignment horizontal="right" vertical="center" shrinkToFit="1"/>
    </xf>
    <xf numFmtId="181" fontId="13" fillId="0" borderId="13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49" fontId="1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183" fontId="13" fillId="0" borderId="7" xfId="0" applyNumberFormat="1" applyFont="1" applyBorder="1" applyAlignment="1">
      <alignment horizontal="right" vertical="center" shrinkToFit="1"/>
    </xf>
    <xf numFmtId="49" fontId="22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13" fillId="0" borderId="9" xfId="0" applyNumberFormat="1" applyFont="1" applyBorder="1" applyAlignment="1">
      <alignment horizontal="right" vertical="center" shrinkToFit="1"/>
    </xf>
    <xf numFmtId="183" fontId="13" fillId="0" borderId="11" xfId="0" applyNumberFormat="1" applyFont="1" applyBorder="1" applyAlignment="1">
      <alignment horizontal="right" shrinkToFit="1"/>
    </xf>
    <xf numFmtId="181" fontId="13" fillId="0" borderId="11" xfId="0" applyNumberFormat="1" applyFont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3" fillId="0" borderId="10" xfId="0" applyNumberFormat="1" applyFont="1" applyFill="1" applyBorder="1" applyAlignment="1" applyProtection="1">
      <alignment horizontal="right" vertical="center" shrinkToFit="1"/>
      <protection/>
    </xf>
    <xf numFmtId="181" fontId="13" fillId="0" borderId="12" xfId="0" applyNumberFormat="1" applyFont="1" applyFill="1" applyBorder="1" applyAlignment="1" applyProtection="1">
      <alignment horizontal="right" vertical="center" shrinkToFit="1"/>
      <protection/>
    </xf>
    <xf numFmtId="181" fontId="13" fillId="0" borderId="13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3" fillId="0" borderId="7" xfId="0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9" xfId="19" applyBorder="1">
      <alignment horizontal="center" vertical="center"/>
      <protection/>
    </xf>
    <xf numFmtId="180" fontId="13" fillId="0" borderId="9" xfId="0" applyNumberFormat="1" applyFont="1" applyBorder="1" applyAlignment="1">
      <alignment horizontal="right" vertical="center" shrinkToFit="1"/>
    </xf>
    <xf numFmtId="180" fontId="13" fillId="0" borderId="6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19" applyBorder="1">
      <alignment horizontal="center" vertical="center"/>
      <protection/>
    </xf>
    <xf numFmtId="180" fontId="13" fillId="0" borderId="11" xfId="0" applyNumberFormat="1" applyFont="1" applyBorder="1" applyAlignment="1">
      <alignment horizontal="right" vertical="center" shrinkToFit="1"/>
    </xf>
    <xf numFmtId="49" fontId="5" fillId="0" borderId="11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8" xfId="19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8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49" fontId="5" fillId="0" borderId="8" xfId="26" applyNumberFormat="1" applyFont="1" applyBorder="1" applyAlignment="1">
      <alignment horizontal="center" vertical="center"/>
      <protection/>
    </xf>
    <xf numFmtId="49" fontId="5" fillId="0" borderId="9" xfId="26" applyNumberFormat="1" applyFont="1" applyBorder="1" applyAlignment="1">
      <alignment horizontal="center" vertical="center"/>
      <protection/>
    </xf>
    <xf numFmtId="180" fontId="13" fillId="0" borderId="10" xfId="26" applyNumberFormat="1" applyFont="1" applyBorder="1" applyAlignment="1">
      <alignment horizontal="right" vertical="center" shrinkToFit="1"/>
      <protection/>
    </xf>
    <xf numFmtId="49" fontId="5" fillId="0" borderId="11" xfId="26" applyNumberFormat="1" applyFont="1" applyBorder="1" applyAlignment="1">
      <alignment horizontal="center" vertical="center"/>
      <protection/>
    </xf>
    <xf numFmtId="180" fontId="13" fillId="0" borderId="12" xfId="26" applyNumberFormat="1" applyFont="1" applyBorder="1" applyAlignment="1">
      <alignment horizontal="right" vertical="center" shrinkToFit="1"/>
      <protection/>
    </xf>
    <xf numFmtId="49" fontId="5" fillId="0" borderId="7" xfId="26" applyNumberFormat="1" applyFont="1" applyBorder="1" applyAlignment="1">
      <alignment horizontal="center" vertical="center"/>
      <protection/>
    </xf>
    <xf numFmtId="180" fontId="13" fillId="0" borderId="13" xfId="26" applyNumberFormat="1" applyFont="1" applyBorder="1" applyAlignment="1">
      <alignment horizontal="right" vertical="center" shrinkToFit="1"/>
      <protection/>
    </xf>
    <xf numFmtId="49" fontId="5" fillId="0" borderId="2" xfId="26" applyNumberFormat="1" applyFont="1" applyBorder="1" applyAlignment="1">
      <alignment horizontal="center" vertical="center"/>
      <protection/>
    </xf>
    <xf numFmtId="180" fontId="13" fillId="0" borderId="15" xfId="26" applyNumberFormat="1" applyFont="1" applyBorder="1" applyAlignment="1">
      <alignment horizontal="right" vertical="center" shrinkToFit="1"/>
      <protection/>
    </xf>
    <xf numFmtId="49" fontId="5" fillId="0" borderId="4" xfId="26" applyNumberFormat="1" applyFont="1" applyBorder="1" applyAlignment="1">
      <alignment horizontal="center" vertical="center"/>
      <protection/>
    </xf>
    <xf numFmtId="192" fontId="13" fillId="0" borderId="14" xfId="0" applyNumberFormat="1" applyFont="1" applyFill="1" applyBorder="1" applyAlignment="1">
      <alignment horizontal="right" vertical="center" shrinkToFit="1"/>
    </xf>
    <xf numFmtId="192" fontId="13" fillId="0" borderId="7" xfId="0" applyNumberFormat="1" applyFont="1" applyFill="1" applyBorder="1" applyAlignment="1">
      <alignment horizontal="right" vertical="center" shrinkToFit="1"/>
    </xf>
    <xf numFmtId="192" fontId="13" fillId="0" borderId="15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6" xfId="19" applyFont="1" applyFill="1" applyBorder="1" applyAlignment="1">
      <alignment horizontal="left" vertical="center"/>
      <protection/>
    </xf>
    <xf numFmtId="49" fontId="5" fillId="0" borderId="6" xfId="19" applyFill="1" applyBorder="1" applyAlignment="1">
      <alignment horizontal="left" vertical="center"/>
      <protection/>
    </xf>
    <xf numFmtId="181" fontId="13" fillId="0" borderId="0" xfId="0" applyNumberFormat="1" applyFont="1" applyBorder="1" applyAlignment="1">
      <alignment horizontal="right" shrinkToFit="1"/>
    </xf>
    <xf numFmtId="181" fontId="13" fillId="0" borderId="12" xfId="0" applyNumberFormat="1" applyFont="1" applyBorder="1" applyAlignment="1">
      <alignment horizontal="right" shrinkToFit="1"/>
    </xf>
    <xf numFmtId="183" fontId="13" fillId="0" borderId="7" xfId="0" applyNumberFormat="1" applyFont="1" applyBorder="1" applyAlignment="1">
      <alignment horizontal="right" shrinkToFit="1"/>
    </xf>
    <xf numFmtId="183" fontId="13" fillId="0" borderId="1" xfId="0" applyNumberFormat="1" applyFont="1" applyBorder="1" applyAlignment="1">
      <alignment horizontal="right" shrinkToFit="1"/>
    </xf>
    <xf numFmtId="181" fontId="13" fillId="0" borderId="1" xfId="0" applyNumberFormat="1" applyFont="1" applyBorder="1" applyAlignment="1">
      <alignment horizontal="right" shrinkToFit="1"/>
    </xf>
    <xf numFmtId="181" fontId="13" fillId="0" borderId="13" xfId="0" applyNumberFormat="1" applyFont="1" applyBorder="1" applyAlignment="1">
      <alignment horizontal="right" shrinkToFit="1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92" fontId="13" fillId="0" borderId="1" xfId="20" applyNumberFormat="1" applyFont="1" applyFill="1" applyBorder="1" applyAlignment="1">
      <alignment horizontal="right" vertical="center" shrinkToFit="1"/>
    </xf>
    <xf numFmtId="192" fontId="13" fillId="0" borderId="14" xfId="20" applyNumberFormat="1" applyFont="1" applyFill="1" applyBorder="1" applyAlignment="1">
      <alignment horizontal="right" vertical="center" shrinkToFit="1"/>
    </xf>
    <xf numFmtId="192" fontId="13" fillId="0" borderId="0" xfId="20" applyNumberFormat="1" applyFont="1" applyFill="1" applyBorder="1" applyAlignment="1">
      <alignment horizontal="right" vertical="center" shrinkToFit="1"/>
    </xf>
    <xf numFmtId="192" fontId="13" fillId="0" borderId="2" xfId="0" applyNumberFormat="1" applyFont="1" applyFill="1" applyBorder="1" applyAlignment="1">
      <alignment horizontal="right" vertical="center" shrinkToFit="1"/>
    </xf>
    <xf numFmtId="192" fontId="13" fillId="0" borderId="15" xfId="2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3" fillId="0" borderId="9" xfId="26" applyNumberFormat="1" applyFont="1" applyBorder="1" applyAlignment="1">
      <alignment horizontal="right" vertical="center" shrinkToFit="1"/>
      <protection/>
    </xf>
    <xf numFmtId="180" fontId="13" fillId="0" borderId="11" xfId="26" applyNumberFormat="1" applyFont="1" applyBorder="1" applyAlignment="1">
      <alignment horizontal="right" vertical="center" shrinkToFit="1"/>
      <protection/>
    </xf>
    <xf numFmtId="180" fontId="13" fillId="0" borderId="7" xfId="26" applyNumberFormat="1" applyFont="1" applyBorder="1" applyAlignment="1">
      <alignment horizontal="right" vertical="center" shrinkToFit="1"/>
      <protection/>
    </xf>
    <xf numFmtId="180" fontId="13" fillId="0" borderId="2" xfId="26" applyNumberFormat="1" applyFont="1" applyBorder="1" applyAlignment="1">
      <alignment horizontal="right" vertical="center" shrinkToFit="1"/>
      <protection/>
    </xf>
    <xf numFmtId="49" fontId="5" fillId="0" borderId="16" xfId="26" applyNumberFormat="1" applyFont="1" applyBorder="1" applyAlignment="1">
      <alignment horizontal="center" vertical="center"/>
      <protection/>
    </xf>
    <xf numFmtId="180" fontId="13" fillId="0" borderId="0" xfId="26" applyNumberFormat="1" applyFont="1" applyBorder="1" applyAlignment="1">
      <alignment horizontal="right" vertical="center" shrinkToFit="1"/>
      <protection/>
    </xf>
    <xf numFmtId="180" fontId="13" fillId="0" borderId="6" xfId="26" applyNumberFormat="1" applyFont="1" applyBorder="1" applyAlignment="1">
      <alignment horizontal="right" vertical="center" shrinkToFit="1"/>
      <protection/>
    </xf>
    <xf numFmtId="180" fontId="13" fillId="0" borderId="1" xfId="26" applyNumberFormat="1" applyFont="1" applyBorder="1" applyAlignment="1">
      <alignment horizontal="right" vertical="center" shrinkToFit="1"/>
      <protection/>
    </xf>
    <xf numFmtId="180" fontId="13" fillId="0" borderId="14" xfId="26" applyNumberFormat="1" applyFont="1" applyBorder="1" applyAlignment="1">
      <alignment horizontal="right" vertical="center" shrinkToFit="1"/>
      <protection/>
    </xf>
    <xf numFmtId="0" fontId="5" fillId="0" borderId="5" xfId="0" applyFont="1" applyFill="1" applyBorder="1" applyAlignment="1">
      <alignment horizontal="center" vertical="center"/>
    </xf>
    <xf numFmtId="181" fontId="13" fillId="0" borderId="9" xfId="0" applyNumberFormat="1" applyFont="1" applyFill="1" applyBorder="1" applyAlignment="1">
      <alignment horizontal="right" vertical="center" shrinkToFit="1"/>
    </xf>
    <xf numFmtId="181" fontId="13" fillId="0" borderId="10" xfId="0" applyNumberFormat="1" applyFont="1" applyFill="1" applyBorder="1" applyAlignment="1">
      <alignment horizontal="right" vertical="center" shrinkToFit="1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8" xfId="0" applyNumberFormat="1" applyFont="1" applyFill="1" applyBorder="1" applyAlignment="1">
      <alignment horizontal="right" vertical="center" shrinkToFit="1"/>
    </xf>
    <xf numFmtId="181" fontId="13" fillId="0" borderId="19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/>
    </xf>
    <xf numFmtId="180" fontId="13" fillId="2" borderId="0" xfId="0" applyNumberFormat="1" applyFont="1" applyFill="1" applyBorder="1" applyAlignment="1">
      <alignment horizontal="right" vertical="center" shrinkToFit="1"/>
    </xf>
    <xf numFmtId="181" fontId="13" fillId="2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2" borderId="1" xfId="0" applyNumberFormat="1" applyFont="1" applyFill="1" applyBorder="1" applyAlignment="1">
      <alignment horizontal="right" vertical="center" shrinkToFit="1"/>
    </xf>
    <xf numFmtId="181" fontId="13" fillId="2" borderId="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0" xfId="0" applyNumberFormat="1" applyFont="1" applyFill="1" applyBorder="1" applyAlignment="1">
      <alignment horizontal="right" vertical="center" shrinkToFit="1"/>
    </xf>
    <xf numFmtId="181" fontId="13" fillId="2" borderId="1" xfId="0" applyNumberFormat="1" applyFont="1" applyFill="1" applyBorder="1" applyAlignment="1">
      <alignment horizontal="right" vertical="center" shrinkToFit="1"/>
    </xf>
    <xf numFmtId="49" fontId="5" fillId="2" borderId="8" xfId="0" applyNumberFormat="1" applyFont="1" applyFill="1" applyBorder="1" applyAlignment="1">
      <alignment horizontal="left" vertical="center" wrapText="1" indent="1"/>
    </xf>
    <xf numFmtId="181" fontId="13" fillId="2" borderId="12" xfId="0" applyNumberFormat="1" applyFont="1" applyFill="1" applyBorder="1" applyAlignment="1" applyProtection="1">
      <alignment horizontal="right" vertical="center" shrinkToFit="1"/>
      <protection/>
    </xf>
    <xf numFmtId="41" fontId="0" fillId="0" borderId="12" xfId="0" applyNumberFormat="1" applyFill="1" applyBorder="1" applyAlignment="1">
      <alignment vertical="center"/>
    </xf>
    <xf numFmtId="181" fontId="13" fillId="0" borderId="19" xfId="0" applyNumberFormat="1" applyFont="1" applyFill="1" applyBorder="1" applyAlignment="1" applyProtection="1">
      <alignment horizontal="right" vertical="center" shrinkToFit="1"/>
      <protection/>
    </xf>
    <xf numFmtId="181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3" fontId="13" fillId="0" borderId="6" xfId="0" applyNumberFormat="1" applyFont="1" applyBorder="1" applyAlignment="1">
      <alignment vertical="center" shrinkToFit="1"/>
    </xf>
    <xf numFmtId="183" fontId="13" fillId="0" borderId="10" xfId="0" applyNumberFormat="1" applyFont="1" applyBorder="1" applyAlignment="1">
      <alignment vertical="center" shrinkToFit="1"/>
    </xf>
    <xf numFmtId="184" fontId="13" fillId="0" borderId="9" xfId="0" applyNumberFormat="1" applyFont="1" applyBorder="1" applyAlignment="1">
      <alignment vertical="center" shrinkToFit="1"/>
    </xf>
    <xf numFmtId="184" fontId="13" fillId="0" borderId="6" xfId="0" applyNumberFormat="1" applyFont="1" applyBorder="1" applyAlignment="1">
      <alignment vertical="center" shrinkToFit="1"/>
    </xf>
    <xf numFmtId="184" fontId="13" fillId="0" borderId="10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12" xfId="0" applyNumberFormat="1" applyFont="1" applyBorder="1" applyAlignment="1">
      <alignment shrinkToFit="1"/>
    </xf>
    <xf numFmtId="184" fontId="13" fillId="0" borderId="11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12" xfId="0" applyNumberFormat="1" applyFont="1" applyBorder="1" applyAlignment="1">
      <alignment shrinkToFit="1"/>
    </xf>
    <xf numFmtId="183" fontId="13" fillId="0" borderId="11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12" xfId="0" applyNumberFormat="1" applyFont="1" applyBorder="1" applyAlignment="1">
      <alignment vertical="center" shrinkToFit="1"/>
    </xf>
    <xf numFmtId="184" fontId="13" fillId="0" borderId="11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12" xfId="0" applyNumberFormat="1" applyFont="1" applyBorder="1" applyAlignment="1">
      <alignment vertical="center" shrinkToFit="1"/>
    </xf>
    <xf numFmtId="183" fontId="13" fillId="0" borderId="1" xfId="0" applyNumberFormat="1" applyFont="1" applyBorder="1" applyAlignment="1">
      <alignment vertical="center" shrinkToFit="1"/>
    </xf>
    <xf numFmtId="183" fontId="13" fillId="0" borderId="13" xfId="0" applyNumberFormat="1" applyFont="1" applyBorder="1" applyAlignment="1">
      <alignment vertical="center" shrinkToFit="1"/>
    </xf>
    <xf numFmtId="184" fontId="13" fillId="0" borderId="7" xfId="0" applyNumberFormat="1" applyFont="1" applyBorder="1" applyAlignment="1">
      <alignment vertical="center" shrinkToFit="1"/>
    </xf>
    <xf numFmtId="184" fontId="13" fillId="0" borderId="1" xfId="0" applyNumberFormat="1" applyFont="1" applyBorder="1" applyAlignment="1">
      <alignment vertical="center" shrinkToFit="1"/>
    </xf>
    <xf numFmtId="184" fontId="13" fillId="0" borderId="13" xfId="0" applyNumberFormat="1" applyFont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180" fontId="13" fillId="0" borderId="2" xfId="0" applyNumberFormat="1" applyFont="1" applyBorder="1" applyAlignment="1">
      <alignment horizontal="right" vertical="center" shrinkToFit="1"/>
    </xf>
    <xf numFmtId="180" fontId="13" fillId="0" borderId="5" xfId="0" applyNumberFormat="1" applyFont="1" applyBorder="1" applyAlignment="1">
      <alignment horizontal="right" vertical="center" shrinkToFit="1"/>
    </xf>
    <xf numFmtId="183" fontId="5" fillId="0" borderId="12" xfId="0" applyNumberFormat="1" applyFont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" xfId="26" applyNumberFormat="1" applyFont="1" applyBorder="1" applyAlignment="1">
      <alignment horizontal="center" vertical="center"/>
      <protection/>
    </xf>
    <xf numFmtId="49" fontId="5" fillId="0" borderId="20" xfId="26" applyNumberFormat="1" applyFont="1" applyBorder="1" applyAlignment="1">
      <alignment horizontal="center" vertical="center"/>
      <protection/>
    </xf>
    <xf numFmtId="180" fontId="13" fillId="0" borderId="21" xfId="26" applyNumberFormat="1" applyFont="1" applyBorder="1" applyAlignment="1">
      <alignment horizontal="right" vertical="center" shrinkToFit="1"/>
      <protection/>
    </xf>
    <xf numFmtId="180" fontId="13" fillId="0" borderId="22" xfId="26" applyNumberFormat="1" applyFont="1" applyBorder="1" applyAlignment="1">
      <alignment horizontal="right" vertical="center" shrinkToFit="1"/>
      <protection/>
    </xf>
    <xf numFmtId="180" fontId="13" fillId="0" borderId="23" xfId="26" applyNumberFormat="1" applyFont="1" applyBorder="1" applyAlignment="1">
      <alignment horizontal="right" vertical="center" shrinkToFit="1"/>
      <protection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181" fontId="13" fillId="0" borderId="2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81" fontId="13" fillId="2" borderId="24" xfId="0" applyNumberFormat="1" applyFont="1" applyFill="1" applyBorder="1" applyAlignment="1" applyProtection="1">
      <alignment horizontal="right" vertical="center" shrinkToFit="1"/>
      <protection/>
    </xf>
    <xf numFmtId="181" fontId="13" fillId="2" borderId="13" xfId="0" applyNumberFormat="1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>
      <alignment horizontal="center"/>
    </xf>
    <xf numFmtId="193" fontId="0" fillId="0" borderId="6" xfId="20" applyNumberFormat="1" applyBorder="1" applyAlignment="1">
      <alignment/>
    </xf>
    <xf numFmtId="193" fontId="0" fillId="0" borderId="0" xfId="20" applyNumberFormat="1" applyBorder="1" applyAlignment="1">
      <alignment/>
    </xf>
    <xf numFmtId="193" fontId="0" fillId="0" borderId="1" xfId="20" applyNumberFormat="1" applyBorder="1" applyAlignment="1">
      <alignment/>
    </xf>
    <xf numFmtId="183" fontId="13" fillId="0" borderId="1" xfId="0" applyNumberFormat="1" applyFont="1" applyFill="1" applyBorder="1" applyAlignment="1">
      <alignment horizontal="right" vertical="center" shrinkToFit="1"/>
    </xf>
    <xf numFmtId="183" fontId="13" fillId="0" borderId="14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181" fontId="13" fillId="0" borderId="10" xfId="0" applyNumberFormat="1" applyFont="1" applyBorder="1" applyAlignment="1">
      <alignment horizontal="right" shrinkToFit="1"/>
    </xf>
    <xf numFmtId="183" fontId="13" fillId="0" borderId="10" xfId="0" applyNumberFormat="1" applyFont="1" applyBorder="1" applyAlignment="1">
      <alignment horizontal="right" shrinkToFit="1"/>
    </xf>
    <xf numFmtId="183" fontId="13" fillId="0" borderId="12" xfId="0" applyNumberFormat="1" applyFont="1" applyBorder="1" applyAlignment="1">
      <alignment horizontal="right" shrinkToFit="1"/>
    </xf>
    <xf numFmtId="183" fontId="13" fillId="0" borderId="13" xfId="0" applyNumberFormat="1" applyFont="1" applyBorder="1" applyAlignment="1">
      <alignment horizontal="right" shrinkToFit="1"/>
    </xf>
    <xf numFmtId="49" fontId="18" fillId="0" borderId="15" xfId="0" applyNumberFormat="1" applyFont="1" applyBorder="1" applyAlignment="1">
      <alignment horizontal="center" vertical="center" wrapText="1"/>
    </xf>
    <xf numFmtId="49" fontId="5" fillId="0" borderId="0" xfId="19" applyFill="1" applyBorder="1" applyAlignment="1">
      <alignment horizontal="left" vertical="center"/>
      <protection/>
    </xf>
    <xf numFmtId="180" fontId="13" fillId="0" borderId="14" xfId="0" applyNumberFormat="1" applyFont="1" applyBorder="1" applyAlignment="1">
      <alignment horizontal="right" vertical="center" shrinkToFit="1"/>
    </xf>
    <xf numFmtId="49" fontId="18" fillId="0" borderId="5" xfId="0" applyNumberFormat="1" applyFont="1" applyBorder="1" applyAlignment="1">
      <alignment horizontal="center" vertical="center" wrapText="1"/>
    </xf>
    <xf numFmtId="184" fontId="13" fillId="0" borderId="1" xfId="0" applyNumberFormat="1" applyFont="1" applyBorder="1" applyAlignment="1">
      <alignment horizontal="right" vertical="center" shrinkToFit="1"/>
    </xf>
    <xf numFmtId="49" fontId="5" fillId="0" borderId="5" xfId="25" applyNumberFormat="1" applyFont="1" applyFill="1" applyBorder="1" applyAlignment="1">
      <alignment horizontal="center" vertical="center"/>
      <protection/>
    </xf>
    <xf numFmtId="49" fontId="5" fillId="0" borderId="9" xfId="25" applyNumberFormat="1" applyFont="1" applyFill="1" applyBorder="1" applyAlignment="1">
      <alignment horizontal="center" vertical="center"/>
      <protection/>
    </xf>
    <xf numFmtId="49" fontId="5" fillId="0" borderId="6" xfId="25" applyNumberFormat="1" applyFont="1" applyFill="1" applyBorder="1" applyAlignment="1">
      <alignment horizontal="center" vertical="center"/>
      <protection/>
    </xf>
    <xf numFmtId="49" fontId="5" fillId="0" borderId="10" xfId="25" applyNumberFormat="1" applyFont="1" applyFill="1" applyBorder="1" applyAlignment="1">
      <alignment horizontal="center" vertical="center"/>
      <protection/>
    </xf>
    <xf numFmtId="49" fontId="5" fillId="0" borderId="11" xfId="25" applyNumberFormat="1" applyFont="1" applyFill="1" applyBorder="1" applyAlignment="1">
      <alignment horizontal="center" vertical="center"/>
      <protection/>
    </xf>
    <xf numFmtId="49" fontId="5" fillId="0" borderId="0" xfId="25" applyNumberFormat="1" applyFont="1" applyFill="1" applyBorder="1" applyAlignment="1">
      <alignment horizontal="center" vertical="center"/>
      <protection/>
    </xf>
    <xf numFmtId="49" fontId="5" fillId="0" borderId="3" xfId="25" applyNumberFormat="1" applyFont="1" applyFill="1" applyBorder="1" applyAlignment="1">
      <alignment horizontal="center" vertical="center"/>
      <protection/>
    </xf>
    <xf numFmtId="49" fontId="5" fillId="0" borderId="8" xfId="25" applyNumberFormat="1" applyFont="1" applyFill="1" applyBorder="1" applyAlignment="1">
      <alignment horizontal="center" vertical="center"/>
      <protection/>
    </xf>
    <xf numFmtId="49" fontId="5" fillId="0" borderId="4" xfId="25" applyNumberFormat="1" applyFont="1" applyFill="1" applyBorder="1" applyAlignment="1">
      <alignment horizontal="center" vertical="center"/>
      <protection/>
    </xf>
    <xf numFmtId="49" fontId="5" fillId="0" borderId="3" xfId="25" applyNumberFormat="1" applyFont="1" applyFill="1" applyBorder="1" applyAlignment="1">
      <alignment horizontal="center" vertical="center" wrapText="1"/>
      <protection/>
    </xf>
    <xf numFmtId="49" fontId="8" fillId="0" borderId="1" xfId="25" applyNumberFormat="1" applyFont="1" applyFill="1" applyBorder="1" applyAlignment="1">
      <alignment horizontal="left" vertical="center"/>
      <protection/>
    </xf>
    <xf numFmtId="49" fontId="5" fillId="0" borderId="2" xfId="25" applyNumberFormat="1" applyFont="1" applyFill="1" applyBorder="1" applyAlignment="1">
      <alignment horizontal="center" vertical="center"/>
      <protection/>
    </xf>
    <xf numFmtId="0" fontId="0" fillId="0" borderId="0" xfId="25" applyFill="1" applyAlignment="1">
      <alignment vertical="center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14" fillId="0" borderId="0" xfId="25" applyFont="1" applyFill="1" applyAlignment="1">
      <alignment vertical="center"/>
      <protection/>
    </xf>
    <xf numFmtId="41" fontId="8" fillId="0" borderId="1" xfId="25" applyNumberFormat="1" applyFont="1" applyFill="1" applyBorder="1" applyAlignment="1">
      <alignment horizontal="left" vertical="center"/>
      <protection/>
    </xf>
    <xf numFmtId="41" fontId="0" fillId="0" borderId="0" xfId="25" applyNumberFormat="1" applyFill="1" applyAlignment="1">
      <alignment vertical="center"/>
      <protection/>
    </xf>
    <xf numFmtId="49" fontId="5" fillId="0" borderId="0" xfId="25" applyNumberFormat="1" applyFont="1" applyFill="1" applyAlignment="1">
      <alignment horizontal="center" vertical="center"/>
      <protection/>
    </xf>
    <xf numFmtId="58" fontId="5" fillId="0" borderId="1" xfId="25" applyNumberFormat="1" applyFont="1" applyFill="1" applyBorder="1" applyAlignment="1">
      <alignment horizontal="right" vertical="center" shrinkToFit="1"/>
      <protection/>
    </xf>
    <xf numFmtId="0" fontId="5" fillId="0" borderId="0" xfId="25" applyFont="1" applyFill="1" applyAlignment="1">
      <alignment horizontal="distributed" vertical="center"/>
      <protection/>
    </xf>
    <xf numFmtId="49" fontId="16" fillId="0" borderId="1" xfId="25" applyNumberFormat="1" applyFont="1" applyFill="1" applyBorder="1" applyAlignment="1">
      <alignment horizontal="lef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0" fontId="19" fillId="0" borderId="0" xfId="25" applyFont="1" applyFill="1" applyAlignment="1">
      <alignment vertical="center"/>
      <protection/>
    </xf>
    <xf numFmtId="0" fontId="20" fillId="0" borderId="0" xfId="25" applyFont="1" applyFill="1" applyAlignment="1">
      <alignment vertical="center"/>
      <protection/>
    </xf>
    <xf numFmtId="183" fontId="13" fillId="0" borderId="11" xfId="25" applyNumberFormat="1" applyFont="1" applyBorder="1" applyAlignment="1">
      <alignment horizontal="right" vertical="center" shrinkToFit="1"/>
      <protection/>
    </xf>
    <xf numFmtId="183" fontId="13" fillId="0" borderId="6" xfId="25" applyNumberFormat="1" applyFont="1" applyBorder="1" applyAlignment="1">
      <alignment horizontal="right" vertical="center" shrinkToFit="1"/>
      <protection/>
    </xf>
    <xf numFmtId="183" fontId="13" fillId="0" borderId="10" xfId="25" applyNumberFormat="1" applyFont="1" applyBorder="1" applyAlignment="1">
      <alignment horizontal="right" vertical="center" shrinkToFit="1"/>
      <protection/>
    </xf>
    <xf numFmtId="183" fontId="13" fillId="0" borderId="0" xfId="25" applyNumberFormat="1" applyFont="1" applyBorder="1" applyAlignment="1">
      <alignment horizontal="right" vertical="center" shrinkToFit="1"/>
      <protection/>
    </xf>
    <xf numFmtId="183" fontId="13" fillId="0" borderId="12" xfId="25" applyNumberFormat="1" applyFont="1" applyBorder="1" applyAlignment="1">
      <alignment horizontal="right" vertical="center" shrinkToFit="1"/>
      <protection/>
    </xf>
    <xf numFmtId="49" fontId="5" fillId="0" borderId="7" xfId="25" applyNumberFormat="1" applyFont="1" applyFill="1" applyBorder="1" applyAlignment="1">
      <alignment horizontal="center" vertical="center"/>
      <protection/>
    </xf>
    <xf numFmtId="183" fontId="13" fillId="0" borderId="7" xfId="25" applyNumberFormat="1" applyFont="1" applyBorder="1" applyAlignment="1">
      <alignment horizontal="right" vertical="center" shrinkToFit="1"/>
      <protection/>
    </xf>
    <xf numFmtId="183" fontId="13" fillId="0" borderId="1" xfId="25" applyNumberFormat="1" applyFont="1" applyBorder="1" applyAlignment="1">
      <alignment horizontal="right" vertical="center" shrinkToFit="1"/>
      <protection/>
    </xf>
    <xf numFmtId="183" fontId="13" fillId="0" borderId="13" xfId="25" applyNumberFormat="1" applyFont="1" applyBorder="1" applyAlignment="1">
      <alignment horizontal="right" vertical="center" shrinkToFit="1"/>
      <protection/>
    </xf>
    <xf numFmtId="49" fontId="21" fillId="0" borderId="1" xfId="27" applyNumberFormat="1" applyFont="1" applyFill="1" applyBorder="1" applyAlignment="1">
      <alignment horizontal="left" vertical="center"/>
      <protection/>
    </xf>
    <xf numFmtId="0" fontId="8" fillId="0" borderId="1" xfId="27" applyFont="1" applyFill="1" applyBorder="1" applyAlignment="1">
      <alignment horizontal="left" vertical="center"/>
      <protection/>
    </xf>
    <xf numFmtId="0" fontId="11" fillId="0" borderId="0" xfId="27" applyFont="1" applyFill="1" applyAlignment="1">
      <alignment vertical="center"/>
      <protection/>
    </xf>
    <xf numFmtId="49" fontId="5" fillId="0" borderId="9" xfId="27" applyNumberFormat="1" applyFont="1" applyFill="1" applyBorder="1" applyAlignment="1">
      <alignment horizontal="center" vertical="center"/>
      <protection/>
    </xf>
    <xf numFmtId="49" fontId="5" fillId="0" borderId="5" xfId="27" applyNumberFormat="1" applyFont="1" applyFill="1" applyBorder="1" applyAlignment="1">
      <alignment horizontal="center" vertical="center" wrapText="1"/>
      <protection/>
    </xf>
    <xf numFmtId="49" fontId="5" fillId="0" borderId="5" xfId="27" applyNumberFormat="1" applyFont="1" applyFill="1" applyBorder="1" applyAlignment="1">
      <alignment horizontal="center" vertical="center"/>
      <protection/>
    </xf>
    <xf numFmtId="49" fontId="5" fillId="0" borderId="3" xfId="27" applyNumberFormat="1" applyFont="1" applyFill="1" applyBorder="1" applyAlignment="1">
      <alignment horizontal="center" vertical="center"/>
      <protection/>
    </xf>
    <xf numFmtId="0" fontId="0" fillId="0" borderId="0" xfId="27" applyFill="1" applyAlignment="1">
      <alignment vertical="center"/>
      <protection/>
    </xf>
    <xf numFmtId="49" fontId="5" fillId="0" borderId="5" xfId="27" applyNumberFormat="1" applyFont="1" applyFill="1" applyBorder="1" applyAlignment="1">
      <alignment horizontal="center" vertical="center" shrinkToFit="1"/>
      <protection/>
    </xf>
    <xf numFmtId="0" fontId="0" fillId="0" borderId="0" xfId="27" applyFill="1" applyAlignment="1">
      <alignment vertical="center" shrinkToFit="1"/>
      <protection/>
    </xf>
    <xf numFmtId="41" fontId="13" fillId="0" borderId="9" xfId="27" applyNumberFormat="1" applyFont="1" applyFill="1" applyBorder="1" applyAlignment="1">
      <alignment horizontal="right" vertical="center" shrinkToFit="1"/>
      <protection/>
    </xf>
    <xf numFmtId="179" fontId="13" fillId="0" borderId="10" xfId="27" applyNumberFormat="1" applyFont="1" applyFill="1" applyBorder="1" applyAlignment="1">
      <alignment horizontal="right" vertical="center" shrinkToFit="1"/>
      <protection/>
    </xf>
    <xf numFmtId="183" fontId="13" fillId="0" borderId="6" xfId="27" applyNumberFormat="1" applyFont="1" applyFill="1" applyBorder="1" applyAlignment="1">
      <alignment horizontal="right" vertical="center" shrinkToFit="1"/>
      <protection/>
    </xf>
    <xf numFmtId="183" fontId="13" fillId="0" borderId="10" xfId="27" applyNumberFormat="1" applyFont="1" applyFill="1" applyBorder="1" applyAlignment="1">
      <alignment horizontal="right" vertical="center" shrinkToFit="1"/>
      <protection/>
    </xf>
    <xf numFmtId="49" fontId="5" fillId="0" borderId="8" xfId="27" applyNumberFormat="1" applyFont="1" applyFill="1" applyBorder="1" applyAlignment="1">
      <alignment horizontal="center" vertical="center"/>
      <protection/>
    </xf>
    <xf numFmtId="41" fontId="13" fillId="0" borderId="11" xfId="27" applyNumberFormat="1" applyFont="1" applyFill="1" applyBorder="1" applyAlignment="1">
      <alignment horizontal="right" vertical="center" shrinkToFit="1"/>
      <protection/>
    </xf>
    <xf numFmtId="179" fontId="13" fillId="0" borderId="12" xfId="27" applyNumberFormat="1" applyFont="1" applyFill="1" applyBorder="1" applyAlignment="1">
      <alignment horizontal="right" vertical="center" shrinkToFit="1"/>
      <protection/>
    </xf>
    <xf numFmtId="183" fontId="13" fillId="0" borderId="0" xfId="27" applyNumberFormat="1" applyFont="1" applyBorder="1" applyAlignment="1">
      <alignment horizontal="right" vertical="center" shrinkToFit="1"/>
      <protection/>
    </xf>
    <xf numFmtId="183" fontId="13" fillId="0" borderId="12" xfId="27" applyNumberFormat="1" applyFont="1" applyBorder="1" applyAlignment="1">
      <alignment horizontal="right" vertical="center" shrinkToFit="1"/>
      <protection/>
    </xf>
    <xf numFmtId="49" fontId="5" fillId="0" borderId="4" xfId="27" applyNumberFormat="1" applyFont="1" applyFill="1" applyBorder="1" applyAlignment="1">
      <alignment horizontal="center" vertical="center"/>
      <protection/>
    </xf>
    <xf numFmtId="41" fontId="13" fillId="0" borderId="7" xfId="27" applyNumberFormat="1" applyFont="1" applyFill="1" applyBorder="1" applyAlignment="1">
      <alignment horizontal="right" vertical="center" shrinkToFit="1"/>
      <protection/>
    </xf>
    <xf numFmtId="179" fontId="13" fillId="0" borderId="13" xfId="27" applyNumberFormat="1" applyFont="1" applyFill="1" applyBorder="1" applyAlignment="1">
      <alignment horizontal="right" vertical="center" shrinkToFit="1"/>
      <protection/>
    </xf>
    <xf numFmtId="183" fontId="13" fillId="0" borderId="1" xfId="27" applyNumberFormat="1" applyFont="1" applyBorder="1" applyAlignment="1">
      <alignment horizontal="right" vertical="center" shrinkToFit="1"/>
      <protection/>
    </xf>
    <xf numFmtId="183" fontId="13" fillId="0" borderId="13" xfId="27" applyNumberFormat="1" applyFont="1" applyBorder="1" applyAlignment="1">
      <alignment horizontal="right" vertical="center" shrinkToFit="1"/>
      <protection/>
    </xf>
    <xf numFmtId="0" fontId="0" fillId="0" borderId="0" xfId="27" applyFill="1" applyAlignment="1">
      <alignment horizontal="center" vertical="center"/>
      <protection/>
    </xf>
    <xf numFmtId="198" fontId="13" fillId="0" borderId="7" xfId="0" applyNumberFormat="1" applyFont="1" applyFill="1" applyBorder="1" applyAlignment="1">
      <alignment horizontal="right" vertical="center" shrinkToFit="1"/>
    </xf>
    <xf numFmtId="49" fontId="5" fillId="0" borderId="11" xfId="25" applyNumberFormat="1" applyFont="1" applyFill="1" applyBorder="1" applyAlignment="1">
      <alignment horizontal="center" vertical="center"/>
      <protection/>
    </xf>
    <xf numFmtId="49" fontId="5" fillId="0" borderId="0" xfId="25" applyNumberFormat="1" applyFont="1" applyFill="1" applyBorder="1" applyAlignment="1">
      <alignment horizontal="center" vertical="center"/>
      <protection/>
    </xf>
    <xf numFmtId="49" fontId="5" fillId="0" borderId="12" xfId="25" applyNumberFormat="1" applyFont="1" applyFill="1" applyBorder="1" applyAlignment="1">
      <alignment horizontal="center" vertical="center"/>
      <protection/>
    </xf>
    <xf numFmtId="49" fontId="5" fillId="0" borderId="5" xfId="25" applyNumberFormat="1" applyFont="1" applyFill="1" applyBorder="1" applyAlignment="1">
      <alignment horizontal="center" vertical="center"/>
      <protection/>
    </xf>
    <xf numFmtId="49" fontId="5" fillId="0" borderId="3" xfId="25" applyNumberFormat="1" applyFont="1" applyFill="1" applyBorder="1" applyAlignment="1">
      <alignment horizontal="center" vertical="center"/>
      <protection/>
    </xf>
    <xf numFmtId="49" fontId="5" fillId="0" borderId="8" xfId="25" applyNumberFormat="1" applyFont="1" applyFill="1" applyBorder="1" applyAlignment="1">
      <alignment horizontal="center" vertical="center"/>
      <protection/>
    </xf>
    <xf numFmtId="49" fontId="18" fillId="0" borderId="1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25" applyNumberFormat="1" applyFont="1" applyFill="1" applyBorder="1" applyAlignment="1">
      <alignment horizontal="center" vertical="center"/>
      <protection/>
    </xf>
    <xf numFmtId="49" fontId="5" fillId="0" borderId="14" xfId="25" applyNumberFormat="1" applyFont="1" applyFill="1" applyBorder="1" applyAlignment="1">
      <alignment horizontal="center" vertical="center"/>
      <protection/>
    </xf>
    <xf numFmtId="49" fontId="5" fillId="0" borderId="9" xfId="25" applyNumberFormat="1" applyFont="1" applyFill="1" applyBorder="1" applyAlignment="1">
      <alignment horizontal="center" vertical="center"/>
      <protection/>
    </xf>
    <xf numFmtId="49" fontId="5" fillId="0" borderId="6" xfId="25" applyNumberFormat="1" applyFont="1" applyFill="1" applyBorder="1" applyAlignment="1">
      <alignment horizontal="center" vertical="center"/>
      <protection/>
    </xf>
    <xf numFmtId="49" fontId="5" fillId="0" borderId="10" xfId="25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" xfId="25" applyNumberFormat="1" applyFont="1" applyFill="1" applyBorder="1" applyAlignment="1">
      <alignment horizontal="center" vertical="center"/>
      <protection/>
    </xf>
    <xf numFmtId="49" fontId="10" fillId="0" borderId="3" xfId="25" applyNumberFormat="1" applyFont="1" applyFill="1" applyBorder="1" applyAlignment="1" applyProtection="1">
      <alignment horizontal="center" vertical="center"/>
      <protection locked="0"/>
    </xf>
    <xf numFmtId="49" fontId="10" fillId="0" borderId="8" xfId="25" applyNumberFormat="1" applyFont="1" applyFill="1" applyBorder="1" applyAlignment="1" applyProtection="1">
      <alignment horizontal="center" vertical="center"/>
      <protection locked="0"/>
    </xf>
    <xf numFmtId="49" fontId="10" fillId="0" borderId="4" xfId="25" applyNumberFormat="1" applyFont="1" applyFill="1" applyBorder="1" applyAlignment="1" applyProtection="1">
      <alignment horizontal="center" vertical="center"/>
      <protection locked="0"/>
    </xf>
    <xf numFmtId="49" fontId="5" fillId="0" borderId="3" xfId="25" applyNumberFormat="1" applyFont="1" applyFill="1" applyBorder="1" applyAlignment="1">
      <alignment horizontal="center" vertical="center" wrapText="1"/>
      <protection/>
    </xf>
    <xf numFmtId="49" fontId="8" fillId="0" borderId="1" xfId="25" applyNumberFormat="1" applyFont="1" applyFill="1" applyBorder="1" applyAlignment="1">
      <alignment horizontal="left" vertical="center"/>
      <protection/>
    </xf>
    <xf numFmtId="58" fontId="5" fillId="0" borderId="1" xfId="25" applyNumberFormat="1" applyFont="1" applyFill="1" applyBorder="1" applyAlignment="1">
      <alignment horizontal="right" vertical="center"/>
      <protection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4" xfId="25" applyBorder="1" applyAlignment="1">
      <alignment horizontal="center" vertical="center"/>
      <protection/>
    </xf>
    <xf numFmtId="49" fontId="5" fillId="0" borderId="8" xfId="25" applyNumberFormat="1" applyFont="1" applyBorder="1" applyAlignment="1">
      <alignment horizontal="center" vertical="center"/>
      <protection/>
    </xf>
    <xf numFmtId="49" fontId="5" fillId="0" borderId="3" xfId="24" applyNumberFormat="1" applyFont="1" applyFill="1" applyBorder="1" applyAlignment="1">
      <alignment horizontal="center" vertical="center" wrapText="1"/>
      <protection/>
    </xf>
    <xf numFmtId="49" fontId="5" fillId="0" borderId="4" xfId="24" applyNumberFormat="1" applyFont="1" applyFill="1" applyBorder="1" applyAlignment="1">
      <alignment horizontal="center" vertical="center" wrapText="1"/>
      <protection/>
    </xf>
    <xf numFmtId="58" fontId="5" fillId="0" borderId="1" xfId="25" applyNumberFormat="1" applyFont="1" applyFill="1" applyBorder="1" applyAlignment="1">
      <alignment horizontal="right" vertical="center" shrinkToFit="1"/>
      <protection/>
    </xf>
    <xf numFmtId="41" fontId="5" fillId="0" borderId="1" xfId="25" applyNumberFormat="1" applyFont="1" applyFill="1" applyBorder="1" applyAlignment="1">
      <alignment horizontal="right" vertical="center" shrinkToFit="1"/>
      <protection/>
    </xf>
    <xf numFmtId="49" fontId="5" fillId="0" borderId="15" xfId="25" applyNumberFormat="1" applyFont="1" applyFill="1" applyBorder="1" applyAlignment="1">
      <alignment horizontal="center" vertical="center"/>
      <protection/>
    </xf>
    <xf numFmtId="49" fontId="5" fillId="0" borderId="4" xfId="25" applyNumberFormat="1" applyFont="1" applyFill="1" applyBorder="1" applyAlignment="1">
      <alignment horizontal="center" vertical="center" wrapText="1"/>
      <protection/>
    </xf>
    <xf numFmtId="49" fontId="5" fillId="0" borderId="4" xfId="24" applyNumberFormat="1" applyFont="1" applyFill="1" applyBorder="1" applyAlignment="1">
      <alignment horizontal="center" vertical="center"/>
      <protection/>
    </xf>
    <xf numFmtId="58" fontId="5" fillId="0" borderId="1" xfId="27" applyNumberFormat="1" applyFont="1" applyFill="1" applyBorder="1" applyAlignment="1">
      <alignment horizontal="right" vertical="center"/>
      <protection/>
    </xf>
    <xf numFmtId="49" fontId="5" fillId="0" borderId="2" xfId="27" applyNumberFormat="1" applyFont="1" applyFill="1" applyBorder="1" applyAlignment="1">
      <alignment horizontal="center" vertical="center"/>
      <protection/>
    </xf>
    <xf numFmtId="49" fontId="5" fillId="0" borderId="15" xfId="27" applyNumberFormat="1" applyFont="1" applyFill="1" applyBorder="1" applyAlignment="1">
      <alignment horizontal="center" vertical="center"/>
      <protection/>
    </xf>
    <xf numFmtId="49" fontId="5" fillId="0" borderId="3" xfId="27" applyNumberFormat="1" applyFont="1" applyFill="1" applyBorder="1" applyAlignment="1">
      <alignment horizontal="center" vertical="center" shrinkToFit="1"/>
      <protection/>
    </xf>
    <xf numFmtId="49" fontId="5" fillId="0" borderId="4" xfId="27" applyNumberFormat="1" applyFont="1" applyFill="1" applyBorder="1" applyAlignment="1">
      <alignment horizontal="center" vertical="center" shrinkToFit="1"/>
      <protection/>
    </xf>
    <xf numFmtId="49" fontId="5" fillId="0" borderId="2" xfId="27" applyNumberFormat="1" applyFont="1" applyFill="1" applyBorder="1" applyAlignment="1">
      <alignment horizontal="center" vertical="center" shrinkToFit="1"/>
      <protection/>
    </xf>
    <xf numFmtId="49" fontId="5" fillId="0" borderId="14" xfId="27" applyNumberFormat="1" applyFont="1" applyFill="1" applyBorder="1" applyAlignment="1">
      <alignment horizontal="center" vertical="center" shrinkToFit="1"/>
      <protection/>
    </xf>
    <xf numFmtId="49" fontId="5" fillId="0" borderId="15" xfId="27" applyNumberFormat="1" applyFont="1" applyFill="1" applyBorder="1" applyAlignment="1">
      <alignment horizontal="center" vertical="center" shrinkToFit="1"/>
      <protection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8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</cellXfs>
  <cellStyles count="15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20第４章（医療施設）" xfId="24"/>
    <cellStyle name="標準_22第４章（医療施設）" xfId="25"/>
    <cellStyle name="標準_Sec.2-2" xfId="26"/>
    <cellStyle name="標準_仕様（医療施設）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3"/>
  <sheetViews>
    <sheetView tabSelected="1" zoomScaleSheetLayoutView="100" workbookViewId="0" topLeftCell="A1">
      <pane xSplit="1" ySplit="4" topLeftCell="B5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A1" sqref="A1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76" t="s">
        <v>181</v>
      </c>
      <c r="B1" s="53"/>
      <c r="C1" s="53"/>
      <c r="D1" s="53"/>
      <c r="E1" s="53"/>
      <c r="F1" s="53"/>
      <c r="J1" s="314" t="s">
        <v>357</v>
      </c>
      <c r="K1" s="314"/>
      <c r="L1" s="314"/>
    </row>
    <row r="2" spans="1:12" s="58" customFormat="1" ht="13.5">
      <c r="A2" s="335" t="s">
        <v>145</v>
      </c>
      <c r="B2" s="330" t="s">
        <v>182</v>
      </c>
      <c r="C2" s="331"/>
      <c r="D2" s="331"/>
      <c r="E2" s="331"/>
      <c r="F2" s="331"/>
      <c r="G2" s="331"/>
      <c r="H2" s="343" t="s">
        <v>183</v>
      </c>
      <c r="I2" s="344"/>
      <c r="J2" s="344"/>
      <c r="K2" s="344"/>
      <c r="L2" s="330"/>
    </row>
    <row r="3" spans="1:13" s="58" customFormat="1" ht="13.5">
      <c r="A3" s="336"/>
      <c r="B3" s="338" t="s">
        <v>148</v>
      </c>
      <c r="C3" s="343" t="s">
        <v>184</v>
      </c>
      <c r="D3" s="330"/>
      <c r="E3" s="340" t="s">
        <v>149</v>
      </c>
      <c r="F3" s="77" t="s">
        <v>184</v>
      </c>
      <c r="G3" s="342" t="s">
        <v>185</v>
      </c>
      <c r="H3" s="332" t="s">
        <v>148</v>
      </c>
      <c r="I3" s="338" t="s">
        <v>184</v>
      </c>
      <c r="J3" s="334"/>
      <c r="K3" s="340" t="s">
        <v>149</v>
      </c>
      <c r="L3" s="342" t="s">
        <v>185</v>
      </c>
      <c r="M3" s="78"/>
    </row>
    <row r="4" spans="1:13" s="58" customFormat="1" ht="13.5">
      <c r="A4" s="337"/>
      <c r="B4" s="339"/>
      <c r="C4" s="77" t="s">
        <v>150</v>
      </c>
      <c r="D4" s="233" t="s">
        <v>152</v>
      </c>
      <c r="E4" s="341"/>
      <c r="F4" s="77" t="s">
        <v>186</v>
      </c>
      <c r="G4" s="342"/>
      <c r="H4" s="333"/>
      <c r="I4" s="233" t="s">
        <v>150</v>
      </c>
      <c r="J4" s="77" t="s">
        <v>152</v>
      </c>
      <c r="K4" s="341"/>
      <c r="L4" s="342"/>
      <c r="M4" s="78"/>
    </row>
    <row r="5" spans="1:12" ht="14.25">
      <c r="A5" s="16" t="s">
        <v>97</v>
      </c>
      <c r="B5" s="80">
        <v>8794</v>
      </c>
      <c r="C5" s="57">
        <v>1079</v>
      </c>
      <c r="D5" s="57">
        <v>7714</v>
      </c>
      <c r="E5" s="57">
        <v>99083</v>
      </c>
      <c r="F5" s="57">
        <v>11500</v>
      </c>
      <c r="G5" s="241">
        <v>67779</v>
      </c>
      <c r="H5" s="138">
        <v>6.9</v>
      </c>
      <c r="I5" s="138">
        <v>0.8</v>
      </c>
      <c r="J5" s="138">
        <v>6</v>
      </c>
      <c r="K5" s="138">
        <v>77.6</v>
      </c>
      <c r="L5" s="240">
        <v>53.1</v>
      </c>
    </row>
    <row r="6" spans="1:12" s="58" customFormat="1" ht="24.75" customHeight="1">
      <c r="A6" s="56" t="s">
        <v>98</v>
      </c>
      <c r="B6" s="80">
        <v>594</v>
      </c>
      <c r="C6" s="57">
        <v>70</v>
      </c>
      <c r="D6" s="57">
        <v>524</v>
      </c>
      <c r="E6" s="57">
        <v>3375</v>
      </c>
      <c r="F6" s="57">
        <v>570</v>
      </c>
      <c r="G6" s="242">
        <v>3027</v>
      </c>
      <c r="H6" s="138">
        <v>10.7</v>
      </c>
      <c r="I6" s="138">
        <v>1.3</v>
      </c>
      <c r="J6" s="138">
        <v>9.5</v>
      </c>
      <c r="K6" s="138">
        <v>61</v>
      </c>
      <c r="L6" s="139">
        <v>54.7</v>
      </c>
    </row>
    <row r="7" spans="1:12" s="58" customFormat="1" ht="13.5">
      <c r="A7" s="56" t="s">
        <v>99</v>
      </c>
      <c r="B7" s="80">
        <v>105</v>
      </c>
      <c r="C7" s="57">
        <v>15</v>
      </c>
      <c r="D7" s="57">
        <v>90</v>
      </c>
      <c r="E7" s="57">
        <v>938</v>
      </c>
      <c r="F7" s="57">
        <v>259</v>
      </c>
      <c r="G7" s="242">
        <v>570</v>
      </c>
      <c r="H7" s="138">
        <v>7.5</v>
      </c>
      <c r="I7" s="138">
        <v>1.1</v>
      </c>
      <c r="J7" s="138">
        <v>6.5</v>
      </c>
      <c r="K7" s="138">
        <v>67.4</v>
      </c>
      <c r="L7" s="139">
        <v>40.9</v>
      </c>
    </row>
    <row r="8" spans="1:12" ht="13.5">
      <c r="A8" s="17" t="s">
        <v>100</v>
      </c>
      <c r="B8" s="80">
        <v>98</v>
      </c>
      <c r="C8" s="57">
        <v>15</v>
      </c>
      <c r="D8" s="57">
        <v>83</v>
      </c>
      <c r="E8" s="57">
        <v>924</v>
      </c>
      <c r="F8" s="57">
        <v>168</v>
      </c>
      <c r="G8" s="242">
        <v>606</v>
      </c>
      <c r="H8" s="138">
        <v>7.2</v>
      </c>
      <c r="I8" s="138">
        <v>1.1</v>
      </c>
      <c r="J8" s="138">
        <v>6.1</v>
      </c>
      <c r="K8" s="138">
        <v>68.3</v>
      </c>
      <c r="L8" s="139">
        <v>44.8</v>
      </c>
    </row>
    <row r="9" spans="1:12" ht="13.5">
      <c r="A9" s="17" t="s">
        <v>101</v>
      </c>
      <c r="B9" s="80">
        <v>146</v>
      </c>
      <c r="C9" s="57">
        <v>27</v>
      </c>
      <c r="D9" s="57">
        <v>119</v>
      </c>
      <c r="E9" s="57">
        <v>1580</v>
      </c>
      <c r="F9" s="57">
        <v>220</v>
      </c>
      <c r="G9" s="242">
        <v>1047</v>
      </c>
      <c r="H9" s="138">
        <v>6.2</v>
      </c>
      <c r="I9" s="138">
        <v>1.2</v>
      </c>
      <c r="J9" s="138">
        <v>5.1</v>
      </c>
      <c r="K9" s="138">
        <v>67.5</v>
      </c>
      <c r="L9" s="139">
        <v>44.7</v>
      </c>
    </row>
    <row r="10" spans="1:12" ht="13.5">
      <c r="A10" s="17" t="s">
        <v>102</v>
      </c>
      <c r="B10" s="80">
        <v>78</v>
      </c>
      <c r="C10" s="57">
        <v>16</v>
      </c>
      <c r="D10" s="57">
        <v>62</v>
      </c>
      <c r="E10" s="57">
        <v>813</v>
      </c>
      <c r="F10" s="57">
        <v>107</v>
      </c>
      <c r="G10" s="242">
        <v>469</v>
      </c>
      <c r="H10" s="138">
        <v>7</v>
      </c>
      <c r="I10" s="138">
        <v>1.4</v>
      </c>
      <c r="J10" s="138">
        <v>5.6</v>
      </c>
      <c r="K10" s="138">
        <v>73.4</v>
      </c>
      <c r="L10" s="139">
        <v>42.3</v>
      </c>
    </row>
    <row r="11" spans="1:12" s="58" customFormat="1" ht="24.75" customHeight="1">
      <c r="A11" s="56" t="s">
        <v>103</v>
      </c>
      <c r="B11" s="80">
        <v>70</v>
      </c>
      <c r="C11" s="57">
        <v>13</v>
      </c>
      <c r="D11" s="57">
        <v>57</v>
      </c>
      <c r="E11" s="57">
        <v>931</v>
      </c>
      <c r="F11" s="57">
        <v>99</v>
      </c>
      <c r="G11" s="242">
        <v>472</v>
      </c>
      <c r="H11" s="138">
        <v>5.9</v>
      </c>
      <c r="I11" s="138">
        <v>1.1</v>
      </c>
      <c r="J11" s="138">
        <v>4.8</v>
      </c>
      <c r="K11" s="138">
        <v>78.4</v>
      </c>
      <c r="L11" s="139">
        <v>39.7</v>
      </c>
    </row>
    <row r="12" spans="1:12" s="58" customFormat="1" ht="13.5">
      <c r="A12" s="56" t="s">
        <v>104</v>
      </c>
      <c r="B12" s="80">
        <v>145</v>
      </c>
      <c r="C12" s="57">
        <v>23</v>
      </c>
      <c r="D12" s="57">
        <v>122</v>
      </c>
      <c r="E12" s="57">
        <v>1468</v>
      </c>
      <c r="F12" s="57">
        <v>195</v>
      </c>
      <c r="G12" s="242">
        <v>906</v>
      </c>
      <c r="H12" s="138">
        <v>7.1</v>
      </c>
      <c r="I12" s="138">
        <v>1.1</v>
      </c>
      <c r="J12" s="138">
        <v>5.9</v>
      </c>
      <c r="K12" s="138">
        <v>71.5</v>
      </c>
      <c r="L12" s="139">
        <v>44.2</v>
      </c>
    </row>
    <row r="13" spans="1:12" ht="13.5">
      <c r="A13" s="17" t="s">
        <v>105</v>
      </c>
      <c r="B13" s="80">
        <v>192</v>
      </c>
      <c r="C13" s="57">
        <v>21</v>
      </c>
      <c r="D13" s="57">
        <v>171</v>
      </c>
      <c r="E13" s="57">
        <v>1687</v>
      </c>
      <c r="F13" s="57">
        <v>218</v>
      </c>
      <c r="G13" s="242">
        <v>1379</v>
      </c>
      <c r="H13" s="138">
        <v>6.5</v>
      </c>
      <c r="I13" s="138">
        <v>0.7</v>
      </c>
      <c r="J13" s="138">
        <v>5.8</v>
      </c>
      <c r="K13" s="138">
        <v>56.9</v>
      </c>
      <c r="L13" s="139">
        <v>46.5</v>
      </c>
    </row>
    <row r="14" spans="1:12" ht="13.5">
      <c r="A14" s="17" t="s">
        <v>106</v>
      </c>
      <c r="B14" s="80">
        <v>113</v>
      </c>
      <c r="C14" s="57">
        <v>18</v>
      </c>
      <c r="D14" s="57">
        <v>95</v>
      </c>
      <c r="E14" s="57">
        <v>1422</v>
      </c>
      <c r="F14" s="57">
        <v>198</v>
      </c>
      <c r="G14" s="242">
        <v>979</v>
      </c>
      <c r="H14" s="138">
        <v>5.6</v>
      </c>
      <c r="I14" s="138">
        <v>0.9</v>
      </c>
      <c r="J14" s="138">
        <v>4.7</v>
      </c>
      <c r="K14" s="138">
        <v>70.7</v>
      </c>
      <c r="L14" s="139">
        <v>48.7</v>
      </c>
    </row>
    <row r="15" spans="1:12" ht="13.5">
      <c r="A15" s="17" t="s">
        <v>107</v>
      </c>
      <c r="B15" s="80">
        <v>139</v>
      </c>
      <c r="C15" s="57">
        <v>13</v>
      </c>
      <c r="D15" s="57">
        <v>126</v>
      </c>
      <c r="E15" s="57">
        <v>1561</v>
      </c>
      <c r="F15" s="57">
        <v>189</v>
      </c>
      <c r="G15" s="242">
        <v>947</v>
      </c>
      <c r="H15" s="138">
        <v>6.9</v>
      </c>
      <c r="I15" s="138">
        <v>0.6</v>
      </c>
      <c r="J15" s="138">
        <v>6.3</v>
      </c>
      <c r="K15" s="138">
        <v>77.6</v>
      </c>
      <c r="L15" s="139">
        <v>47.1</v>
      </c>
    </row>
    <row r="16" spans="1:12" s="58" customFormat="1" ht="24.75" customHeight="1">
      <c r="A16" s="56" t="s">
        <v>108</v>
      </c>
      <c r="B16" s="80">
        <v>355</v>
      </c>
      <c r="C16" s="57">
        <v>50</v>
      </c>
      <c r="D16" s="57">
        <v>305</v>
      </c>
      <c r="E16" s="57">
        <v>3960</v>
      </c>
      <c r="F16" s="57">
        <v>362</v>
      </c>
      <c r="G16" s="242">
        <v>3338</v>
      </c>
      <c r="H16" s="138">
        <v>5</v>
      </c>
      <c r="I16" s="138">
        <v>0.7</v>
      </c>
      <c r="J16" s="138">
        <v>4.3</v>
      </c>
      <c r="K16" s="138">
        <v>55.7</v>
      </c>
      <c r="L16" s="139">
        <v>46.9</v>
      </c>
    </row>
    <row r="17" spans="1:12" s="58" customFormat="1" ht="13.5">
      <c r="A17" s="56" t="s">
        <v>109</v>
      </c>
      <c r="B17" s="80">
        <v>284</v>
      </c>
      <c r="C17" s="57">
        <v>35</v>
      </c>
      <c r="D17" s="57">
        <v>249</v>
      </c>
      <c r="E17" s="57">
        <v>3642</v>
      </c>
      <c r="F17" s="57">
        <v>304</v>
      </c>
      <c r="G17" s="242">
        <v>3132</v>
      </c>
      <c r="H17" s="138">
        <v>4.6</v>
      </c>
      <c r="I17" s="138">
        <v>0.6</v>
      </c>
      <c r="J17" s="138">
        <v>4.1</v>
      </c>
      <c r="K17" s="138">
        <v>59.5</v>
      </c>
      <c r="L17" s="139">
        <v>51.2</v>
      </c>
    </row>
    <row r="18" spans="1:12" ht="13.5">
      <c r="A18" s="17" t="s">
        <v>110</v>
      </c>
      <c r="B18" s="80">
        <v>648</v>
      </c>
      <c r="C18" s="57">
        <v>54</v>
      </c>
      <c r="D18" s="57">
        <v>594</v>
      </c>
      <c r="E18" s="57">
        <v>12572</v>
      </c>
      <c r="F18" s="57">
        <v>701</v>
      </c>
      <c r="G18" s="242">
        <v>10529</v>
      </c>
      <c r="H18" s="138">
        <v>5</v>
      </c>
      <c r="I18" s="138">
        <v>0.4</v>
      </c>
      <c r="J18" s="138">
        <v>4.6</v>
      </c>
      <c r="K18" s="138">
        <v>97.9</v>
      </c>
      <c r="L18" s="139">
        <v>82</v>
      </c>
    </row>
    <row r="19" spans="1:12" ht="13.5">
      <c r="A19" s="17" t="s">
        <v>111</v>
      </c>
      <c r="B19" s="80">
        <v>348</v>
      </c>
      <c r="C19" s="57">
        <v>46</v>
      </c>
      <c r="D19" s="57">
        <v>302</v>
      </c>
      <c r="E19" s="57">
        <v>6277</v>
      </c>
      <c r="F19" s="57">
        <v>363</v>
      </c>
      <c r="G19" s="242">
        <v>4793</v>
      </c>
      <c r="H19" s="138">
        <v>3.9</v>
      </c>
      <c r="I19" s="138">
        <v>0.5</v>
      </c>
      <c r="J19" s="138">
        <v>3.4</v>
      </c>
      <c r="K19" s="138">
        <v>70.4</v>
      </c>
      <c r="L19" s="139">
        <v>53.8</v>
      </c>
    </row>
    <row r="20" spans="1:12" ht="13.5">
      <c r="A20" s="17" t="s">
        <v>112</v>
      </c>
      <c r="B20" s="80">
        <v>137</v>
      </c>
      <c r="C20" s="57">
        <v>21</v>
      </c>
      <c r="D20" s="57">
        <v>116</v>
      </c>
      <c r="E20" s="57">
        <v>1688</v>
      </c>
      <c r="F20" s="57">
        <v>113</v>
      </c>
      <c r="G20" s="242">
        <v>1182</v>
      </c>
      <c r="H20" s="138">
        <v>5.7</v>
      </c>
      <c r="I20" s="138">
        <v>0.9</v>
      </c>
      <c r="J20" s="138">
        <v>4.9</v>
      </c>
      <c r="K20" s="138">
        <v>70.6</v>
      </c>
      <c r="L20" s="139">
        <v>49.4</v>
      </c>
    </row>
    <row r="21" spans="1:12" s="58" customFormat="1" ht="24.75" customHeight="1">
      <c r="A21" s="56" t="s">
        <v>113</v>
      </c>
      <c r="B21" s="80">
        <v>113</v>
      </c>
      <c r="C21" s="57">
        <v>19</v>
      </c>
      <c r="D21" s="57">
        <v>94</v>
      </c>
      <c r="E21" s="57">
        <v>774</v>
      </c>
      <c r="F21" s="57">
        <v>97</v>
      </c>
      <c r="G21" s="242">
        <v>459</v>
      </c>
      <c r="H21" s="138">
        <v>10.3</v>
      </c>
      <c r="I21" s="138">
        <v>1.7</v>
      </c>
      <c r="J21" s="138">
        <v>8.5</v>
      </c>
      <c r="K21" s="138">
        <v>70.3</v>
      </c>
      <c r="L21" s="139">
        <v>41.7</v>
      </c>
    </row>
    <row r="22" spans="1:12" s="58" customFormat="1" ht="13.5">
      <c r="A22" s="56" t="s">
        <v>114</v>
      </c>
      <c r="B22" s="80">
        <v>102</v>
      </c>
      <c r="C22" s="57">
        <v>13</v>
      </c>
      <c r="D22" s="57">
        <v>89</v>
      </c>
      <c r="E22" s="57">
        <v>852</v>
      </c>
      <c r="F22" s="57">
        <v>115</v>
      </c>
      <c r="G22" s="242">
        <v>486</v>
      </c>
      <c r="H22" s="138">
        <v>8.7</v>
      </c>
      <c r="I22" s="138">
        <v>1.1</v>
      </c>
      <c r="J22" s="138">
        <v>7.6</v>
      </c>
      <c r="K22" s="138">
        <v>72.9</v>
      </c>
      <c r="L22" s="139">
        <v>41.6</v>
      </c>
    </row>
    <row r="23" spans="1:12" ht="13.5">
      <c r="A23" s="17" t="s">
        <v>115</v>
      </c>
      <c r="B23" s="80">
        <v>77</v>
      </c>
      <c r="C23" s="57">
        <v>10</v>
      </c>
      <c r="D23" s="57">
        <v>67</v>
      </c>
      <c r="E23" s="57">
        <v>594</v>
      </c>
      <c r="F23" s="57">
        <v>120</v>
      </c>
      <c r="G23" s="242">
        <v>281</v>
      </c>
      <c r="H23" s="138">
        <v>9.5</v>
      </c>
      <c r="I23" s="138">
        <v>1.2</v>
      </c>
      <c r="J23" s="138">
        <v>8.3</v>
      </c>
      <c r="K23" s="138">
        <v>73.2</v>
      </c>
      <c r="L23" s="139">
        <v>34.6</v>
      </c>
    </row>
    <row r="24" spans="1:12" ht="13.5">
      <c r="A24" s="17" t="s">
        <v>116</v>
      </c>
      <c r="B24" s="80">
        <v>60</v>
      </c>
      <c r="C24" s="57">
        <v>8</v>
      </c>
      <c r="D24" s="57">
        <v>52</v>
      </c>
      <c r="E24" s="57">
        <v>662</v>
      </c>
      <c r="F24" s="57">
        <v>73</v>
      </c>
      <c r="G24" s="242">
        <v>413</v>
      </c>
      <c r="H24" s="138">
        <v>6.9</v>
      </c>
      <c r="I24" s="138">
        <v>0.9</v>
      </c>
      <c r="J24" s="138">
        <v>6</v>
      </c>
      <c r="K24" s="138">
        <v>76</v>
      </c>
      <c r="L24" s="139">
        <v>47.4</v>
      </c>
    </row>
    <row r="25" spans="1:12" ht="13.5">
      <c r="A25" s="17" t="s">
        <v>117</v>
      </c>
      <c r="B25" s="80">
        <v>137</v>
      </c>
      <c r="C25" s="57">
        <v>16</v>
      </c>
      <c r="D25" s="57">
        <v>121</v>
      </c>
      <c r="E25" s="57">
        <v>1549</v>
      </c>
      <c r="F25" s="57">
        <v>144</v>
      </c>
      <c r="G25" s="242">
        <v>1003</v>
      </c>
      <c r="H25" s="138">
        <v>6.3</v>
      </c>
      <c r="I25" s="138">
        <v>0.7</v>
      </c>
      <c r="J25" s="138">
        <v>5.6</v>
      </c>
      <c r="K25" s="138">
        <v>71.3</v>
      </c>
      <c r="L25" s="139">
        <v>46.2</v>
      </c>
    </row>
    <row r="26" spans="1:12" s="58" customFormat="1" ht="24.75" customHeight="1">
      <c r="A26" s="56" t="s">
        <v>118</v>
      </c>
      <c r="B26" s="80">
        <v>103</v>
      </c>
      <c r="C26" s="57">
        <v>13</v>
      </c>
      <c r="D26" s="57">
        <v>90</v>
      </c>
      <c r="E26" s="57">
        <v>1522</v>
      </c>
      <c r="F26" s="57">
        <v>192</v>
      </c>
      <c r="G26" s="242">
        <v>938</v>
      </c>
      <c r="H26" s="138">
        <v>4.9</v>
      </c>
      <c r="I26" s="138">
        <v>0.6</v>
      </c>
      <c r="J26" s="138">
        <v>4.3</v>
      </c>
      <c r="K26" s="138">
        <v>72.5</v>
      </c>
      <c r="L26" s="139">
        <v>44.7</v>
      </c>
    </row>
    <row r="27" spans="1:12" s="58" customFormat="1" ht="13.5">
      <c r="A27" s="56" t="s">
        <v>119</v>
      </c>
      <c r="B27" s="80">
        <v>184</v>
      </c>
      <c r="C27" s="57">
        <v>32</v>
      </c>
      <c r="D27" s="57">
        <v>152</v>
      </c>
      <c r="E27" s="57">
        <v>2666</v>
      </c>
      <c r="F27" s="57">
        <v>303</v>
      </c>
      <c r="G27" s="242">
        <v>1747</v>
      </c>
      <c r="H27" s="138">
        <v>4.8</v>
      </c>
      <c r="I27" s="138">
        <v>0.8</v>
      </c>
      <c r="J27" s="138">
        <v>4</v>
      </c>
      <c r="K27" s="138">
        <v>70.2</v>
      </c>
      <c r="L27" s="139">
        <v>46</v>
      </c>
    </row>
    <row r="28" spans="1:12" ht="13.5">
      <c r="A28" s="17" t="s">
        <v>120</v>
      </c>
      <c r="B28" s="80">
        <v>334</v>
      </c>
      <c r="C28" s="57">
        <v>39</v>
      </c>
      <c r="D28" s="57">
        <v>295</v>
      </c>
      <c r="E28" s="57">
        <v>4986</v>
      </c>
      <c r="F28" s="57">
        <v>511</v>
      </c>
      <c r="G28" s="242">
        <v>3624</v>
      </c>
      <c r="H28" s="138">
        <v>4.5</v>
      </c>
      <c r="I28" s="138">
        <v>0.5</v>
      </c>
      <c r="J28" s="138">
        <v>4</v>
      </c>
      <c r="K28" s="138">
        <v>67.4</v>
      </c>
      <c r="L28" s="139">
        <v>49</v>
      </c>
    </row>
    <row r="29" spans="1:12" ht="13.5">
      <c r="A29" s="17" t="s">
        <v>121</v>
      </c>
      <c r="B29" s="80">
        <v>108</v>
      </c>
      <c r="C29" s="57">
        <v>13</v>
      </c>
      <c r="D29" s="57">
        <v>95</v>
      </c>
      <c r="E29" s="57">
        <v>1484</v>
      </c>
      <c r="F29" s="57">
        <v>179</v>
      </c>
      <c r="G29" s="242">
        <v>859</v>
      </c>
      <c r="H29" s="138">
        <v>5.8</v>
      </c>
      <c r="I29" s="138">
        <v>0.7</v>
      </c>
      <c r="J29" s="138">
        <v>5.1</v>
      </c>
      <c r="K29" s="138">
        <v>79.1</v>
      </c>
      <c r="L29" s="139">
        <v>45.8</v>
      </c>
    </row>
    <row r="30" spans="1:12" ht="13.5">
      <c r="A30" s="17" t="s">
        <v>122</v>
      </c>
      <c r="B30" s="80">
        <v>60</v>
      </c>
      <c r="C30" s="57">
        <v>7</v>
      </c>
      <c r="D30" s="57">
        <v>53</v>
      </c>
      <c r="E30" s="57">
        <v>961</v>
      </c>
      <c r="F30" s="57">
        <v>50</v>
      </c>
      <c r="G30" s="242">
        <v>539</v>
      </c>
      <c r="H30" s="138">
        <v>4.3</v>
      </c>
      <c r="I30" s="138">
        <v>0.5</v>
      </c>
      <c r="J30" s="138">
        <v>3.8</v>
      </c>
      <c r="K30" s="138">
        <v>68.5</v>
      </c>
      <c r="L30" s="139">
        <v>38.4</v>
      </c>
    </row>
    <row r="31" spans="1:12" s="58" customFormat="1" ht="24.75" customHeight="1">
      <c r="A31" s="56" t="s">
        <v>123</v>
      </c>
      <c r="B31" s="80">
        <v>177</v>
      </c>
      <c r="C31" s="57">
        <v>12</v>
      </c>
      <c r="D31" s="57">
        <v>165</v>
      </c>
      <c r="E31" s="57">
        <v>2516</v>
      </c>
      <c r="F31" s="57">
        <v>174</v>
      </c>
      <c r="G31" s="242">
        <v>1318</v>
      </c>
      <c r="H31" s="138">
        <v>6.7</v>
      </c>
      <c r="I31" s="138">
        <v>0.5</v>
      </c>
      <c r="J31" s="138">
        <v>6.3</v>
      </c>
      <c r="K31" s="138">
        <v>95.7</v>
      </c>
      <c r="L31" s="139">
        <v>50.1</v>
      </c>
    </row>
    <row r="32" spans="1:12" s="58" customFormat="1" ht="13.5">
      <c r="A32" s="56" t="s">
        <v>124</v>
      </c>
      <c r="B32" s="80">
        <v>541</v>
      </c>
      <c r="C32" s="57">
        <v>39</v>
      </c>
      <c r="D32" s="57">
        <v>502</v>
      </c>
      <c r="E32" s="57">
        <v>8198</v>
      </c>
      <c r="F32" s="57">
        <v>390</v>
      </c>
      <c r="G32" s="242">
        <v>5415</v>
      </c>
      <c r="H32" s="138">
        <v>6.1</v>
      </c>
      <c r="I32" s="138">
        <v>0.4</v>
      </c>
      <c r="J32" s="138">
        <v>5.7</v>
      </c>
      <c r="K32" s="138">
        <v>93.1</v>
      </c>
      <c r="L32" s="139">
        <v>61.5</v>
      </c>
    </row>
    <row r="33" spans="1:12" ht="13.5">
      <c r="A33" s="17" t="s">
        <v>125</v>
      </c>
      <c r="B33" s="80">
        <v>353</v>
      </c>
      <c r="C33" s="57">
        <v>32</v>
      </c>
      <c r="D33" s="57">
        <v>321</v>
      </c>
      <c r="E33" s="57">
        <v>4908</v>
      </c>
      <c r="F33" s="57">
        <v>343</v>
      </c>
      <c r="G33" s="242">
        <v>2917</v>
      </c>
      <c r="H33" s="138">
        <v>6.3</v>
      </c>
      <c r="I33" s="138">
        <v>0.6</v>
      </c>
      <c r="J33" s="138">
        <v>5.7</v>
      </c>
      <c r="K33" s="138">
        <v>87.9</v>
      </c>
      <c r="L33" s="139">
        <v>52.2</v>
      </c>
    </row>
    <row r="34" spans="1:12" ht="13.5">
      <c r="A34" s="17" t="s">
        <v>126</v>
      </c>
      <c r="B34" s="80">
        <v>76</v>
      </c>
      <c r="C34" s="57">
        <v>4</v>
      </c>
      <c r="D34" s="57">
        <v>72</v>
      </c>
      <c r="E34" s="57">
        <v>1145</v>
      </c>
      <c r="F34" s="57">
        <v>77</v>
      </c>
      <c r="G34" s="242">
        <v>696</v>
      </c>
      <c r="H34" s="138">
        <v>5.4</v>
      </c>
      <c r="I34" s="138">
        <v>0.3</v>
      </c>
      <c r="J34" s="138">
        <v>5.1</v>
      </c>
      <c r="K34" s="138">
        <v>81.6</v>
      </c>
      <c r="L34" s="139">
        <v>49.6</v>
      </c>
    </row>
    <row r="35" spans="1:12" ht="13.5">
      <c r="A35" s="17" t="s">
        <v>127</v>
      </c>
      <c r="B35" s="80">
        <v>92</v>
      </c>
      <c r="C35" s="57">
        <v>9</v>
      </c>
      <c r="D35" s="57">
        <v>82</v>
      </c>
      <c r="E35" s="57">
        <v>1070</v>
      </c>
      <c r="F35" s="57">
        <v>137</v>
      </c>
      <c r="G35" s="242">
        <v>554</v>
      </c>
      <c r="H35" s="138">
        <v>9.1</v>
      </c>
      <c r="I35" s="138">
        <v>0.9</v>
      </c>
      <c r="J35" s="138">
        <v>8.1</v>
      </c>
      <c r="K35" s="138">
        <v>105.7</v>
      </c>
      <c r="L35" s="139">
        <v>54.7</v>
      </c>
    </row>
    <row r="36" spans="1:12" s="58" customFormat="1" ht="24.75" customHeight="1">
      <c r="A36" s="56" t="s">
        <v>128</v>
      </c>
      <c r="B36" s="80">
        <v>46</v>
      </c>
      <c r="C36" s="57">
        <v>5</v>
      </c>
      <c r="D36" s="57">
        <v>41</v>
      </c>
      <c r="E36" s="57">
        <v>527</v>
      </c>
      <c r="F36" s="57">
        <v>66</v>
      </c>
      <c r="G36" s="242">
        <v>267</v>
      </c>
      <c r="H36" s="138">
        <v>7.7</v>
      </c>
      <c r="I36" s="138">
        <v>0.8</v>
      </c>
      <c r="J36" s="138">
        <v>6.9</v>
      </c>
      <c r="K36" s="138">
        <v>88.6</v>
      </c>
      <c r="L36" s="139">
        <v>44.9</v>
      </c>
    </row>
    <row r="37" spans="1:12" s="58" customFormat="1" ht="13.5">
      <c r="A37" s="56" t="s">
        <v>129</v>
      </c>
      <c r="B37" s="80">
        <v>57</v>
      </c>
      <c r="C37" s="57">
        <v>7</v>
      </c>
      <c r="D37" s="57">
        <v>50</v>
      </c>
      <c r="E37" s="57">
        <v>745</v>
      </c>
      <c r="F37" s="57">
        <v>69</v>
      </c>
      <c r="G37" s="242">
        <v>285</v>
      </c>
      <c r="H37" s="138">
        <v>7.9</v>
      </c>
      <c r="I37" s="138">
        <v>1</v>
      </c>
      <c r="J37" s="138">
        <v>6.9</v>
      </c>
      <c r="K37" s="138">
        <v>102.8</v>
      </c>
      <c r="L37" s="139">
        <v>39.3</v>
      </c>
    </row>
    <row r="38" spans="1:12" ht="13.5">
      <c r="A38" s="17" t="s">
        <v>130</v>
      </c>
      <c r="B38" s="80">
        <v>179</v>
      </c>
      <c r="C38" s="57">
        <v>18</v>
      </c>
      <c r="D38" s="57">
        <v>161</v>
      </c>
      <c r="E38" s="57">
        <v>1626</v>
      </c>
      <c r="F38" s="57">
        <v>213</v>
      </c>
      <c r="G38" s="242">
        <v>991</v>
      </c>
      <c r="H38" s="138">
        <v>9.2</v>
      </c>
      <c r="I38" s="138">
        <v>0.9</v>
      </c>
      <c r="J38" s="138">
        <v>8.3</v>
      </c>
      <c r="K38" s="138">
        <v>83.5</v>
      </c>
      <c r="L38" s="139">
        <v>50.9</v>
      </c>
    </row>
    <row r="39" spans="1:12" ht="13.5">
      <c r="A39" s="17" t="s">
        <v>131</v>
      </c>
      <c r="B39" s="80">
        <v>256</v>
      </c>
      <c r="C39" s="57">
        <v>31</v>
      </c>
      <c r="D39" s="57">
        <v>225</v>
      </c>
      <c r="E39" s="57">
        <v>2617</v>
      </c>
      <c r="F39" s="57">
        <v>325</v>
      </c>
      <c r="G39" s="242">
        <v>1537</v>
      </c>
      <c r="H39" s="138">
        <v>8.9</v>
      </c>
      <c r="I39" s="138">
        <v>1.1</v>
      </c>
      <c r="J39" s="138">
        <v>7.8</v>
      </c>
      <c r="K39" s="138">
        <v>91.2</v>
      </c>
      <c r="L39" s="139">
        <v>53.6</v>
      </c>
    </row>
    <row r="40" spans="1:12" ht="13.5">
      <c r="A40" s="17" t="s">
        <v>132</v>
      </c>
      <c r="B40" s="80">
        <v>148</v>
      </c>
      <c r="C40" s="57">
        <v>29</v>
      </c>
      <c r="D40" s="57">
        <v>119</v>
      </c>
      <c r="E40" s="57">
        <v>1294</v>
      </c>
      <c r="F40" s="57">
        <v>194</v>
      </c>
      <c r="G40" s="242">
        <v>689</v>
      </c>
      <c r="H40" s="138">
        <v>10.1</v>
      </c>
      <c r="I40" s="138">
        <v>2</v>
      </c>
      <c r="J40" s="138">
        <v>8.1</v>
      </c>
      <c r="K40" s="138">
        <v>88.4</v>
      </c>
      <c r="L40" s="139">
        <v>47.1</v>
      </c>
    </row>
    <row r="41" spans="1:12" s="58" customFormat="1" ht="24.75" customHeight="1">
      <c r="A41" s="56" t="s">
        <v>133</v>
      </c>
      <c r="B41" s="80">
        <v>119</v>
      </c>
      <c r="C41" s="57">
        <v>15</v>
      </c>
      <c r="D41" s="57">
        <v>104</v>
      </c>
      <c r="E41" s="57">
        <v>778</v>
      </c>
      <c r="F41" s="57">
        <v>166</v>
      </c>
      <c r="G41" s="242">
        <v>432</v>
      </c>
      <c r="H41" s="138">
        <v>15</v>
      </c>
      <c r="I41" s="138">
        <v>1.9</v>
      </c>
      <c r="J41" s="138">
        <v>13.1</v>
      </c>
      <c r="K41" s="138">
        <v>98</v>
      </c>
      <c r="L41" s="139">
        <v>54.4</v>
      </c>
    </row>
    <row r="42" spans="1:12" s="58" customFormat="1" ht="13.5">
      <c r="A42" s="56" t="s">
        <v>134</v>
      </c>
      <c r="B42" s="80">
        <v>96</v>
      </c>
      <c r="C42" s="57">
        <v>10</v>
      </c>
      <c r="D42" s="57">
        <v>86</v>
      </c>
      <c r="E42" s="57">
        <v>819</v>
      </c>
      <c r="F42" s="57">
        <v>153</v>
      </c>
      <c r="G42" s="242">
        <v>460</v>
      </c>
      <c r="H42" s="138">
        <v>9.6</v>
      </c>
      <c r="I42" s="138">
        <v>1</v>
      </c>
      <c r="J42" s="138">
        <v>8.6</v>
      </c>
      <c r="K42" s="138">
        <v>81.7</v>
      </c>
      <c r="L42" s="139">
        <v>45.9</v>
      </c>
    </row>
    <row r="43" spans="1:12" ht="13.5">
      <c r="A43" s="17" t="s">
        <v>135</v>
      </c>
      <c r="B43" s="80">
        <v>146</v>
      </c>
      <c r="C43" s="57">
        <v>15</v>
      </c>
      <c r="D43" s="57">
        <v>131</v>
      </c>
      <c r="E43" s="57">
        <v>1237</v>
      </c>
      <c r="F43" s="57">
        <v>292</v>
      </c>
      <c r="G43" s="242">
        <v>698</v>
      </c>
      <c r="H43" s="138">
        <v>10.1</v>
      </c>
      <c r="I43" s="138">
        <v>1</v>
      </c>
      <c r="J43" s="138">
        <v>9.1</v>
      </c>
      <c r="K43" s="138">
        <v>85.7</v>
      </c>
      <c r="L43" s="139">
        <v>48.3</v>
      </c>
    </row>
    <row r="44" spans="1:12" ht="13.5">
      <c r="A44" s="17" t="s">
        <v>136</v>
      </c>
      <c r="B44" s="80">
        <v>140</v>
      </c>
      <c r="C44" s="57">
        <v>13</v>
      </c>
      <c r="D44" s="57">
        <v>127</v>
      </c>
      <c r="E44" s="57">
        <v>574</v>
      </c>
      <c r="F44" s="57">
        <v>109</v>
      </c>
      <c r="G44" s="242">
        <v>357</v>
      </c>
      <c r="H44" s="138">
        <v>18.1</v>
      </c>
      <c r="I44" s="138">
        <v>1.7</v>
      </c>
      <c r="J44" s="138">
        <v>16.4</v>
      </c>
      <c r="K44" s="138">
        <v>74.3</v>
      </c>
      <c r="L44" s="139">
        <v>46.2</v>
      </c>
    </row>
    <row r="45" spans="1:12" ht="13.5">
      <c r="A45" s="17" t="s">
        <v>137</v>
      </c>
      <c r="B45" s="80">
        <v>468</v>
      </c>
      <c r="C45" s="57">
        <v>61</v>
      </c>
      <c r="D45" s="57">
        <v>407</v>
      </c>
      <c r="E45" s="57">
        <v>4448</v>
      </c>
      <c r="F45" s="57">
        <v>788</v>
      </c>
      <c r="G45" s="242">
        <v>2981</v>
      </c>
      <c r="H45" s="138">
        <v>9.3</v>
      </c>
      <c r="I45" s="138">
        <v>1.2</v>
      </c>
      <c r="J45" s="138">
        <v>8.1</v>
      </c>
      <c r="K45" s="138">
        <v>88</v>
      </c>
      <c r="L45" s="139">
        <v>59</v>
      </c>
    </row>
    <row r="46" spans="1:12" s="58" customFormat="1" ht="24.75" customHeight="1">
      <c r="A46" s="56" t="s">
        <v>138</v>
      </c>
      <c r="B46" s="80">
        <v>110</v>
      </c>
      <c r="C46" s="57">
        <v>14</v>
      </c>
      <c r="D46" s="57">
        <v>96</v>
      </c>
      <c r="E46" s="57">
        <v>694</v>
      </c>
      <c r="F46" s="57">
        <v>208</v>
      </c>
      <c r="G46" s="242">
        <v>422</v>
      </c>
      <c r="H46" s="138">
        <v>12.9</v>
      </c>
      <c r="I46" s="138">
        <v>1.6</v>
      </c>
      <c r="J46" s="138">
        <v>11.2</v>
      </c>
      <c r="K46" s="138">
        <v>81.1</v>
      </c>
      <c r="L46" s="139">
        <v>49.3</v>
      </c>
    </row>
    <row r="47" spans="1:12" s="58" customFormat="1" ht="13.5">
      <c r="A47" s="56" t="s">
        <v>139</v>
      </c>
      <c r="B47" s="80">
        <v>165</v>
      </c>
      <c r="C47" s="57">
        <v>28</v>
      </c>
      <c r="D47" s="57">
        <v>137</v>
      </c>
      <c r="E47" s="57">
        <v>1438</v>
      </c>
      <c r="F47" s="57">
        <v>391</v>
      </c>
      <c r="G47" s="242">
        <v>739</v>
      </c>
      <c r="H47" s="138">
        <v>11.5</v>
      </c>
      <c r="I47" s="138">
        <v>1.9</v>
      </c>
      <c r="J47" s="138">
        <v>9.5</v>
      </c>
      <c r="K47" s="138">
        <v>99.9</v>
      </c>
      <c r="L47" s="139">
        <v>51.3</v>
      </c>
    </row>
    <row r="48" spans="1:12" ht="13.5">
      <c r="A48" s="17" t="s">
        <v>140</v>
      </c>
      <c r="B48" s="80">
        <v>217</v>
      </c>
      <c r="C48" s="57">
        <v>38</v>
      </c>
      <c r="D48" s="57">
        <v>179</v>
      </c>
      <c r="E48" s="57">
        <v>1453</v>
      </c>
      <c r="F48" s="57">
        <v>414</v>
      </c>
      <c r="G48" s="242">
        <v>830</v>
      </c>
      <c r="H48" s="138">
        <v>11.9</v>
      </c>
      <c r="I48" s="138">
        <v>2.1</v>
      </c>
      <c r="J48" s="138">
        <v>9.8</v>
      </c>
      <c r="K48" s="138">
        <v>79.8</v>
      </c>
      <c r="L48" s="139">
        <v>45.6</v>
      </c>
    </row>
    <row r="49" spans="1:12" ht="13.5">
      <c r="A49" s="17" t="s">
        <v>141</v>
      </c>
      <c r="B49" s="80">
        <v>165</v>
      </c>
      <c r="C49" s="57">
        <v>25</v>
      </c>
      <c r="D49" s="57">
        <v>140</v>
      </c>
      <c r="E49" s="57">
        <v>965</v>
      </c>
      <c r="F49" s="57">
        <v>313</v>
      </c>
      <c r="G49" s="242">
        <v>544</v>
      </c>
      <c r="H49" s="138">
        <v>13.8</v>
      </c>
      <c r="I49" s="138">
        <v>2.1</v>
      </c>
      <c r="J49" s="138">
        <v>11.7</v>
      </c>
      <c r="K49" s="138">
        <v>80.4</v>
      </c>
      <c r="L49" s="139">
        <v>45.3</v>
      </c>
    </row>
    <row r="50" spans="1:12" ht="13.5">
      <c r="A50" s="17" t="s">
        <v>142</v>
      </c>
      <c r="B50" s="80">
        <v>145</v>
      </c>
      <c r="C50" s="57">
        <v>16</v>
      </c>
      <c r="D50" s="57">
        <v>129</v>
      </c>
      <c r="E50" s="57">
        <v>900</v>
      </c>
      <c r="F50" s="57">
        <v>242</v>
      </c>
      <c r="G50" s="242">
        <v>527</v>
      </c>
      <c r="H50" s="138">
        <v>12.8</v>
      </c>
      <c r="I50" s="138">
        <v>1.4</v>
      </c>
      <c r="J50" s="138">
        <v>11.4</v>
      </c>
      <c r="K50" s="138">
        <v>79.2</v>
      </c>
      <c r="L50" s="139">
        <v>46.4</v>
      </c>
    </row>
    <row r="51" spans="1:12" s="58" customFormat="1" ht="24.75" customHeight="1">
      <c r="A51" s="56" t="s">
        <v>143</v>
      </c>
      <c r="B51" s="80">
        <v>274</v>
      </c>
      <c r="C51" s="57">
        <v>38</v>
      </c>
      <c r="D51" s="57">
        <v>236</v>
      </c>
      <c r="E51" s="57">
        <v>1437</v>
      </c>
      <c r="F51" s="57">
        <v>447</v>
      </c>
      <c r="G51" s="242">
        <v>811</v>
      </c>
      <c r="H51" s="138">
        <v>16</v>
      </c>
      <c r="I51" s="138">
        <v>2.2</v>
      </c>
      <c r="J51" s="138">
        <v>13.7</v>
      </c>
      <c r="K51" s="138">
        <v>83.7</v>
      </c>
      <c r="L51" s="139">
        <v>47.2</v>
      </c>
    </row>
    <row r="52" spans="1:12" ht="13.5">
      <c r="A52" s="18" t="s">
        <v>144</v>
      </c>
      <c r="B52" s="140">
        <v>94</v>
      </c>
      <c r="C52" s="141">
        <v>13</v>
      </c>
      <c r="D52" s="141">
        <v>81</v>
      </c>
      <c r="E52" s="141">
        <v>806</v>
      </c>
      <c r="F52" s="141">
        <v>139</v>
      </c>
      <c r="G52" s="243">
        <v>584</v>
      </c>
      <c r="H52" s="142">
        <v>6.8</v>
      </c>
      <c r="I52" s="142">
        <v>0.9</v>
      </c>
      <c r="J52" s="142">
        <v>5.9</v>
      </c>
      <c r="K52" s="142">
        <v>58.6</v>
      </c>
      <c r="L52" s="143">
        <v>42.4</v>
      </c>
    </row>
    <row r="53" ht="3.75" customHeight="1">
      <c r="K53" t="s">
        <v>332</v>
      </c>
    </row>
  </sheetData>
  <mergeCells count="12"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11" width="11.25390625" style="2" customWidth="1"/>
    <col min="12" max="16384" width="9.125" style="2" customWidth="1"/>
  </cols>
  <sheetData>
    <row r="1" spans="1:11" ht="21">
      <c r="A1" s="1" t="s">
        <v>217</v>
      </c>
      <c r="B1" s="19"/>
      <c r="C1" s="19"/>
      <c r="D1" s="19"/>
      <c r="E1" s="19"/>
      <c r="F1" s="19"/>
      <c r="G1" s="85"/>
      <c r="H1" s="120"/>
      <c r="I1" s="120"/>
      <c r="J1" s="120"/>
      <c r="K1" s="120" t="s">
        <v>95</v>
      </c>
    </row>
    <row r="2" spans="1:11" ht="13.5">
      <c r="A2" s="400" t="s">
        <v>96</v>
      </c>
      <c r="B2" s="363" t="s">
        <v>261</v>
      </c>
      <c r="C2" s="363"/>
      <c r="D2" s="363"/>
      <c r="E2" s="363"/>
      <c r="F2" s="364"/>
      <c r="G2" s="362" t="s">
        <v>263</v>
      </c>
      <c r="H2" s="363"/>
      <c r="I2" s="363"/>
      <c r="J2" s="363"/>
      <c r="K2" s="364"/>
    </row>
    <row r="3" spans="1:11" ht="9.75" customHeight="1">
      <c r="A3" s="405"/>
      <c r="B3" s="402"/>
      <c r="C3" s="402"/>
      <c r="D3" s="402"/>
      <c r="E3" s="402"/>
      <c r="F3" s="403"/>
      <c r="G3" s="404"/>
      <c r="H3" s="402"/>
      <c r="I3" s="402"/>
      <c r="J3" s="402"/>
      <c r="K3" s="403"/>
    </row>
    <row r="4" spans="1:11" ht="21" customHeight="1">
      <c r="A4" s="401"/>
      <c r="B4" s="5" t="s">
        <v>331</v>
      </c>
      <c r="C4" s="5" t="s">
        <v>338</v>
      </c>
      <c r="D4" s="5" t="s">
        <v>342</v>
      </c>
      <c r="E4" s="5" t="s">
        <v>352</v>
      </c>
      <c r="F4" s="5" t="s">
        <v>366</v>
      </c>
      <c r="G4" s="5" t="s">
        <v>331</v>
      </c>
      <c r="H4" s="5" t="s">
        <v>338</v>
      </c>
      <c r="I4" s="5" t="s">
        <v>342</v>
      </c>
      <c r="J4" s="5" t="s">
        <v>352</v>
      </c>
      <c r="K4" s="5" t="s">
        <v>366</v>
      </c>
    </row>
    <row r="5" spans="1:11" ht="13.5" customHeight="1">
      <c r="A5" s="16" t="s">
        <v>15</v>
      </c>
      <c r="B5" s="7">
        <v>23814</v>
      </c>
      <c r="C5" s="100">
        <v>23774</v>
      </c>
      <c r="D5" s="100">
        <v>23452</v>
      </c>
      <c r="E5" s="100">
        <v>23218</v>
      </c>
      <c r="F5" s="100">
        <v>23201</v>
      </c>
      <c r="G5" s="20">
        <v>1612.3</v>
      </c>
      <c r="H5" s="113">
        <v>1619.6864046218357</v>
      </c>
      <c r="I5" s="113">
        <v>1606.3013698630136</v>
      </c>
      <c r="J5" s="55">
        <v>1599.0358126721765</v>
      </c>
      <c r="K5" s="86">
        <v>1606.7174515235458</v>
      </c>
    </row>
    <row r="6" spans="1:11" ht="13.5" customHeight="1">
      <c r="A6" s="17" t="s">
        <v>16</v>
      </c>
      <c r="B6" s="8">
        <v>22021</v>
      </c>
      <c r="C6" s="43">
        <v>22514</v>
      </c>
      <c r="D6" s="43">
        <v>22194</v>
      </c>
      <c r="E6" s="43">
        <v>22053</v>
      </c>
      <c r="F6" s="43">
        <v>22036</v>
      </c>
      <c r="G6" s="23">
        <v>1877.5</v>
      </c>
      <c r="H6" s="114">
        <v>1705.2055956555657</v>
      </c>
      <c r="I6" s="114">
        <v>1688.459001577082</v>
      </c>
      <c r="J6" s="62">
        <v>1685.2760534599245</v>
      </c>
      <c r="K6" s="87">
        <v>1691.6195130414224</v>
      </c>
    </row>
    <row r="7" spans="1:11" ht="13.5" customHeight="1">
      <c r="A7" s="18" t="s">
        <v>17</v>
      </c>
      <c r="B7" s="10">
        <v>1793</v>
      </c>
      <c r="C7" s="45">
        <v>1260</v>
      </c>
      <c r="D7" s="45">
        <v>1258</v>
      </c>
      <c r="E7" s="45">
        <v>1165</v>
      </c>
      <c r="F7" s="45">
        <v>1165</v>
      </c>
      <c r="G7" s="26">
        <v>591.6</v>
      </c>
      <c r="H7" s="115">
        <v>854.2083319209519</v>
      </c>
      <c r="I7" s="115">
        <v>864.396880475487</v>
      </c>
      <c r="J7" s="67">
        <v>812.390170427603</v>
      </c>
      <c r="K7" s="88">
        <v>822.5600327611892</v>
      </c>
    </row>
    <row r="8" spans="1:11" ht="13.5" customHeight="1">
      <c r="A8" s="223" t="s">
        <v>18</v>
      </c>
      <c r="B8" s="12">
        <v>7899</v>
      </c>
      <c r="C8" s="100">
        <v>8053</v>
      </c>
      <c r="D8" s="100">
        <v>8048</v>
      </c>
      <c r="E8" s="100">
        <v>7863</v>
      </c>
      <c r="F8" s="100">
        <v>7863</v>
      </c>
      <c r="G8" s="20">
        <v>1650.1</v>
      </c>
      <c r="H8" s="113">
        <v>1563.8806300576575</v>
      </c>
      <c r="I8" s="113">
        <v>1562.5364035258028</v>
      </c>
      <c r="J8" s="55">
        <v>1526.8672714844963</v>
      </c>
      <c r="K8" s="86">
        <v>1526.7901872225739</v>
      </c>
    </row>
    <row r="9" spans="1:11" ht="13.5" customHeight="1">
      <c r="A9" s="225" t="s">
        <v>28</v>
      </c>
      <c r="B9" s="169">
        <v>200</v>
      </c>
      <c r="C9" s="169" t="s">
        <v>314</v>
      </c>
      <c r="D9" s="169" t="s">
        <v>314</v>
      </c>
      <c r="E9" s="169" t="s">
        <v>314</v>
      </c>
      <c r="F9" s="169" t="s">
        <v>314</v>
      </c>
      <c r="G9" s="182">
        <v>707.2</v>
      </c>
      <c r="H9" s="170" t="s">
        <v>314</v>
      </c>
      <c r="I9" s="170" t="s">
        <v>314</v>
      </c>
      <c r="J9" s="175" t="s">
        <v>314</v>
      </c>
      <c r="K9" s="178" t="s">
        <v>314</v>
      </c>
    </row>
    <row r="10" spans="1:11" ht="13.5" customHeight="1">
      <c r="A10" s="225" t="s">
        <v>51</v>
      </c>
      <c r="B10" s="169">
        <v>50</v>
      </c>
      <c r="C10" s="169" t="s">
        <v>314</v>
      </c>
      <c r="D10" s="169" t="s">
        <v>314</v>
      </c>
      <c r="E10" s="169" t="s">
        <v>314</v>
      </c>
      <c r="F10" s="169" t="s">
        <v>314</v>
      </c>
      <c r="G10" s="182">
        <v>894.9</v>
      </c>
      <c r="H10" s="170" t="s">
        <v>314</v>
      </c>
      <c r="I10" s="170" t="s">
        <v>314</v>
      </c>
      <c r="J10" s="175" t="s">
        <v>314</v>
      </c>
      <c r="K10" s="178" t="s">
        <v>314</v>
      </c>
    </row>
    <row r="11" spans="1:11" ht="13.5" customHeight="1">
      <c r="A11" s="224" t="s">
        <v>19</v>
      </c>
      <c r="B11" s="11">
        <v>2502</v>
      </c>
      <c r="C11" s="43">
        <v>2663</v>
      </c>
      <c r="D11" s="43">
        <v>2531</v>
      </c>
      <c r="E11" s="43">
        <v>2529</v>
      </c>
      <c r="F11" s="43">
        <v>2529</v>
      </c>
      <c r="G11" s="23">
        <v>2144.5</v>
      </c>
      <c r="H11" s="114">
        <v>1530.6093124040854</v>
      </c>
      <c r="I11" s="114">
        <v>1466.5237419242692</v>
      </c>
      <c r="J11" s="62">
        <v>1477.2886583485208</v>
      </c>
      <c r="K11" s="87">
        <v>1488.0672189794766</v>
      </c>
    </row>
    <row r="12" spans="1:11" ht="13.5" customHeight="1">
      <c r="A12" s="225" t="s">
        <v>34</v>
      </c>
      <c r="B12" s="169">
        <v>0</v>
      </c>
      <c r="C12" s="169" t="s">
        <v>314</v>
      </c>
      <c r="D12" s="169" t="s">
        <v>314</v>
      </c>
      <c r="E12" s="169" t="s">
        <v>314</v>
      </c>
      <c r="F12" s="169" t="s">
        <v>314</v>
      </c>
      <c r="G12" s="182">
        <v>0</v>
      </c>
      <c r="H12" s="170" t="s">
        <v>314</v>
      </c>
      <c r="I12" s="170" t="s">
        <v>314</v>
      </c>
      <c r="J12" s="175" t="s">
        <v>314</v>
      </c>
      <c r="K12" s="178" t="s">
        <v>314</v>
      </c>
    </row>
    <row r="13" spans="1:11" ht="13.5" customHeight="1">
      <c r="A13" s="225" t="s">
        <v>35</v>
      </c>
      <c r="B13" s="169">
        <v>0</v>
      </c>
      <c r="C13" s="169" t="s">
        <v>314</v>
      </c>
      <c r="D13" s="169" t="s">
        <v>314</v>
      </c>
      <c r="E13" s="169" t="s">
        <v>314</v>
      </c>
      <c r="F13" s="169" t="s">
        <v>314</v>
      </c>
      <c r="G13" s="182">
        <v>0</v>
      </c>
      <c r="H13" s="170" t="s">
        <v>314</v>
      </c>
      <c r="I13" s="170" t="s">
        <v>314</v>
      </c>
      <c r="J13" s="175" t="s">
        <v>314</v>
      </c>
      <c r="K13" s="178" t="s">
        <v>314</v>
      </c>
    </row>
    <row r="14" spans="1:11" ht="13.5" customHeight="1">
      <c r="A14" s="225" t="s">
        <v>36</v>
      </c>
      <c r="B14" s="169">
        <v>131</v>
      </c>
      <c r="C14" s="169" t="s">
        <v>314</v>
      </c>
      <c r="D14" s="169" t="s">
        <v>314</v>
      </c>
      <c r="E14" s="169" t="s">
        <v>314</v>
      </c>
      <c r="F14" s="169" t="s">
        <v>314</v>
      </c>
      <c r="G14" s="182">
        <v>1341.1</v>
      </c>
      <c r="H14" s="170" t="s">
        <v>314</v>
      </c>
      <c r="I14" s="170" t="s">
        <v>314</v>
      </c>
      <c r="J14" s="175" t="s">
        <v>314</v>
      </c>
      <c r="K14" s="178" t="s">
        <v>314</v>
      </c>
    </row>
    <row r="15" spans="1:11" ht="13.5" customHeight="1">
      <c r="A15" s="225" t="s">
        <v>37</v>
      </c>
      <c r="B15" s="169">
        <v>0</v>
      </c>
      <c r="C15" s="169" t="s">
        <v>314</v>
      </c>
      <c r="D15" s="169" t="s">
        <v>314</v>
      </c>
      <c r="E15" s="169" t="s">
        <v>314</v>
      </c>
      <c r="F15" s="169" t="s">
        <v>314</v>
      </c>
      <c r="G15" s="182">
        <v>0</v>
      </c>
      <c r="H15" s="170" t="s">
        <v>314</v>
      </c>
      <c r="I15" s="170" t="s">
        <v>314</v>
      </c>
      <c r="J15" s="175" t="s">
        <v>314</v>
      </c>
      <c r="K15" s="178" t="s">
        <v>314</v>
      </c>
    </row>
    <row r="16" spans="1:11" ht="13.5" customHeight="1">
      <c r="A16" s="225" t="s">
        <v>38</v>
      </c>
      <c r="B16" s="169">
        <v>0</v>
      </c>
      <c r="C16" s="169" t="s">
        <v>314</v>
      </c>
      <c r="D16" s="169" t="s">
        <v>314</v>
      </c>
      <c r="E16" s="169" t="s">
        <v>314</v>
      </c>
      <c r="F16" s="169" t="s">
        <v>314</v>
      </c>
      <c r="G16" s="182">
        <v>0</v>
      </c>
      <c r="H16" s="170" t="s">
        <v>314</v>
      </c>
      <c r="I16" s="170" t="s">
        <v>314</v>
      </c>
      <c r="J16" s="175" t="s">
        <v>314</v>
      </c>
      <c r="K16" s="178" t="s">
        <v>314</v>
      </c>
    </row>
    <row r="17" spans="1:11" ht="13.5" customHeight="1">
      <c r="A17" s="225" t="s">
        <v>39</v>
      </c>
      <c r="B17" s="169">
        <v>0</v>
      </c>
      <c r="C17" s="169" t="s">
        <v>314</v>
      </c>
      <c r="D17" s="169" t="s">
        <v>314</v>
      </c>
      <c r="E17" s="169" t="s">
        <v>314</v>
      </c>
      <c r="F17" s="169" t="s">
        <v>314</v>
      </c>
      <c r="G17" s="182">
        <v>0</v>
      </c>
      <c r="H17" s="170" t="s">
        <v>314</v>
      </c>
      <c r="I17" s="170" t="s">
        <v>314</v>
      </c>
      <c r="J17" s="175" t="s">
        <v>314</v>
      </c>
      <c r="K17" s="178" t="s">
        <v>314</v>
      </c>
    </row>
    <row r="18" spans="1:11" ht="13.5" customHeight="1">
      <c r="A18" s="225" t="s">
        <v>40</v>
      </c>
      <c r="B18" s="169">
        <v>0</v>
      </c>
      <c r="C18" s="169" t="s">
        <v>314</v>
      </c>
      <c r="D18" s="169" t="s">
        <v>314</v>
      </c>
      <c r="E18" s="169" t="s">
        <v>314</v>
      </c>
      <c r="F18" s="169" t="s">
        <v>314</v>
      </c>
      <c r="G18" s="182">
        <v>0</v>
      </c>
      <c r="H18" s="170" t="s">
        <v>314</v>
      </c>
      <c r="I18" s="170" t="s">
        <v>314</v>
      </c>
      <c r="J18" s="175" t="s">
        <v>314</v>
      </c>
      <c r="K18" s="178" t="s">
        <v>314</v>
      </c>
    </row>
    <row r="19" spans="1:11" ht="13.5" customHeight="1">
      <c r="A19" s="225" t="s">
        <v>41</v>
      </c>
      <c r="B19" s="169">
        <v>0</v>
      </c>
      <c r="C19" s="169" t="s">
        <v>314</v>
      </c>
      <c r="D19" s="169" t="s">
        <v>314</v>
      </c>
      <c r="E19" s="169" t="s">
        <v>314</v>
      </c>
      <c r="F19" s="169" t="s">
        <v>314</v>
      </c>
      <c r="G19" s="182">
        <v>0</v>
      </c>
      <c r="H19" s="170" t="s">
        <v>314</v>
      </c>
      <c r="I19" s="170" t="s">
        <v>314</v>
      </c>
      <c r="J19" s="175" t="s">
        <v>314</v>
      </c>
      <c r="K19" s="178" t="s">
        <v>314</v>
      </c>
    </row>
    <row r="20" spans="1:11" ht="13.5" customHeight="1">
      <c r="A20" s="225" t="s">
        <v>46</v>
      </c>
      <c r="B20" s="169">
        <v>0</v>
      </c>
      <c r="C20" s="169" t="s">
        <v>314</v>
      </c>
      <c r="D20" s="169" t="s">
        <v>314</v>
      </c>
      <c r="E20" s="169" t="s">
        <v>314</v>
      </c>
      <c r="F20" s="169" t="s">
        <v>314</v>
      </c>
      <c r="G20" s="182">
        <v>0</v>
      </c>
      <c r="H20" s="170" t="s">
        <v>314</v>
      </c>
      <c r="I20" s="170" t="s">
        <v>314</v>
      </c>
      <c r="J20" s="175" t="s">
        <v>314</v>
      </c>
      <c r="K20" s="178" t="s">
        <v>314</v>
      </c>
    </row>
    <row r="21" spans="1:11" ht="13.5" customHeight="1">
      <c r="A21" s="225" t="s">
        <v>47</v>
      </c>
      <c r="B21" s="169">
        <v>30</v>
      </c>
      <c r="C21" s="169" t="s">
        <v>314</v>
      </c>
      <c r="D21" s="169" t="s">
        <v>314</v>
      </c>
      <c r="E21" s="169" t="s">
        <v>314</v>
      </c>
      <c r="F21" s="169" t="s">
        <v>314</v>
      </c>
      <c r="G21" s="182">
        <v>762.8</v>
      </c>
      <c r="H21" s="170" t="s">
        <v>314</v>
      </c>
      <c r="I21" s="170" t="s">
        <v>314</v>
      </c>
      <c r="J21" s="175" t="s">
        <v>314</v>
      </c>
      <c r="K21" s="178" t="s">
        <v>314</v>
      </c>
    </row>
    <row r="22" spans="1:11" ht="13.5" customHeight="1">
      <c r="A22" s="225" t="s">
        <v>48</v>
      </c>
      <c r="B22" s="169">
        <v>0</v>
      </c>
      <c r="C22" s="169" t="s">
        <v>314</v>
      </c>
      <c r="D22" s="169" t="s">
        <v>314</v>
      </c>
      <c r="E22" s="169" t="s">
        <v>314</v>
      </c>
      <c r="F22" s="169" t="s">
        <v>314</v>
      </c>
      <c r="G22" s="182">
        <v>0</v>
      </c>
      <c r="H22" s="170" t="s">
        <v>314</v>
      </c>
      <c r="I22" s="170" t="s">
        <v>314</v>
      </c>
      <c r="J22" s="175" t="s">
        <v>314</v>
      </c>
      <c r="K22" s="178" t="s">
        <v>314</v>
      </c>
    </row>
    <row r="23" spans="1:11" ht="13.5" customHeight="1">
      <c r="A23" s="224" t="s">
        <v>20</v>
      </c>
      <c r="B23" s="11">
        <v>1473</v>
      </c>
      <c r="C23" s="43">
        <v>1750</v>
      </c>
      <c r="D23" s="43">
        <v>1750</v>
      </c>
      <c r="E23" s="43">
        <v>1750</v>
      </c>
      <c r="F23" s="43">
        <v>1750</v>
      </c>
      <c r="G23" s="23">
        <v>2487</v>
      </c>
      <c r="H23" s="114">
        <v>1956.5314610258933</v>
      </c>
      <c r="I23" s="114">
        <v>1982.3064985670756</v>
      </c>
      <c r="J23" s="62">
        <v>2009.6924596338915</v>
      </c>
      <c r="K23" s="87">
        <v>2040.1263712563682</v>
      </c>
    </row>
    <row r="24" spans="1:11" ht="13.5" customHeight="1">
      <c r="A24" s="225" t="s">
        <v>76</v>
      </c>
      <c r="B24" s="169">
        <v>144</v>
      </c>
      <c r="C24" s="169" t="s">
        <v>314</v>
      </c>
      <c r="D24" s="169" t="s">
        <v>314</v>
      </c>
      <c r="E24" s="169" t="s">
        <v>314</v>
      </c>
      <c r="F24" s="169" t="s">
        <v>314</v>
      </c>
      <c r="G24" s="182">
        <v>1171.5</v>
      </c>
      <c r="H24" s="170" t="s">
        <v>314</v>
      </c>
      <c r="I24" s="170" t="s">
        <v>314</v>
      </c>
      <c r="J24" s="175" t="s">
        <v>314</v>
      </c>
      <c r="K24" s="178" t="s">
        <v>314</v>
      </c>
    </row>
    <row r="25" spans="1:11" ht="13.5" customHeight="1">
      <c r="A25" s="225" t="s">
        <v>77</v>
      </c>
      <c r="B25" s="169">
        <v>0</v>
      </c>
      <c r="C25" s="169" t="s">
        <v>314</v>
      </c>
      <c r="D25" s="169" t="s">
        <v>314</v>
      </c>
      <c r="E25" s="169" t="s">
        <v>314</v>
      </c>
      <c r="F25" s="169" t="s">
        <v>314</v>
      </c>
      <c r="G25" s="182">
        <v>0</v>
      </c>
      <c r="H25" s="170" t="s">
        <v>314</v>
      </c>
      <c r="I25" s="170" t="s">
        <v>314</v>
      </c>
      <c r="J25" s="175" t="s">
        <v>314</v>
      </c>
      <c r="K25" s="178" t="s">
        <v>314</v>
      </c>
    </row>
    <row r="26" spans="1:11" ht="13.5" customHeight="1">
      <c r="A26" s="225" t="s">
        <v>81</v>
      </c>
      <c r="B26" s="169">
        <v>133</v>
      </c>
      <c r="C26" s="169" t="s">
        <v>314</v>
      </c>
      <c r="D26" s="169" t="s">
        <v>314</v>
      </c>
      <c r="E26" s="169" t="s">
        <v>314</v>
      </c>
      <c r="F26" s="169" t="s">
        <v>314</v>
      </c>
      <c r="G26" s="182">
        <v>1016.8</v>
      </c>
      <c r="H26" s="170" t="s">
        <v>314</v>
      </c>
      <c r="I26" s="170" t="s">
        <v>314</v>
      </c>
      <c r="J26" s="175" t="s">
        <v>314</v>
      </c>
      <c r="K26" s="178" t="s">
        <v>314</v>
      </c>
    </row>
    <row r="27" spans="1:11" ht="13.5" customHeight="1">
      <c r="A27" s="224" t="s">
        <v>21</v>
      </c>
      <c r="B27" s="11">
        <v>1081</v>
      </c>
      <c r="C27" s="43">
        <v>1081</v>
      </c>
      <c r="D27" s="43">
        <v>1081</v>
      </c>
      <c r="E27" s="43">
        <v>1046</v>
      </c>
      <c r="F27" s="43">
        <v>1046</v>
      </c>
      <c r="G27" s="23">
        <v>3450.9</v>
      </c>
      <c r="H27" s="114">
        <v>2619.7169445521517</v>
      </c>
      <c r="I27" s="114">
        <v>2655.758647798742</v>
      </c>
      <c r="J27" s="62">
        <v>2610.6923576099434</v>
      </c>
      <c r="K27" s="87">
        <v>2651.390332310968</v>
      </c>
    </row>
    <row r="28" spans="1:11" ht="13.5" customHeight="1">
      <c r="A28" s="225" t="s">
        <v>67</v>
      </c>
      <c r="B28" s="169">
        <v>0</v>
      </c>
      <c r="C28" s="169" t="s">
        <v>314</v>
      </c>
      <c r="D28" s="169" t="s">
        <v>314</v>
      </c>
      <c r="E28" s="169" t="s">
        <v>314</v>
      </c>
      <c r="F28" s="169" t="s">
        <v>314</v>
      </c>
      <c r="G28" s="182">
        <v>0</v>
      </c>
      <c r="H28" s="170" t="s">
        <v>314</v>
      </c>
      <c r="I28" s="170" t="s">
        <v>314</v>
      </c>
      <c r="J28" s="175" t="s">
        <v>314</v>
      </c>
      <c r="K28" s="178" t="s">
        <v>314</v>
      </c>
    </row>
    <row r="29" spans="1:11" ht="13.5" customHeight="1">
      <c r="A29" s="224" t="s">
        <v>22</v>
      </c>
      <c r="B29" s="11">
        <v>2538</v>
      </c>
      <c r="C29" s="43">
        <v>2538</v>
      </c>
      <c r="D29" s="43">
        <v>2538</v>
      </c>
      <c r="E29" s="43">
        <v>2526</v>
      </c>
      <c r="F29" s="43">
        <v>2526</v>
      </c>
      <c r="G29" s="23">
        <v>2041.3</v>
      </c>
      <c r="H29" s="114">
        <v>2047.566800051633</v>
      </c>
      <c r="I29" s="114">
        <v>2053.099063243217</v>
      </c>
      <c r="J29" s="62">
        <v>2048.744880165457</v>
      </c>
      <c r="K29" s="87">
        <v>2051.107159387104</v>
      </c>
    </row>
    <row r="30" spans="1:11" ht="13.5" customHeight="1">
      <c r="A30" s="177" t="s">
        <v>315</v>
      </c>
      <c r="B30" s="169" t="s">
        <v>314</v>
      </c>
      <c r="C30" s="169" t="s">
        <v>314</v>
      </c>
      <c r="D30" s="169" t="s">
        <v>314</v>
      </c>
      <c r="E30" s="169" t="s">
        <v>314</v>
      </c>
      <c r="F30" s="169" t="s">
        <v>314</v>
      </c>
      <c r="G30" s="182" t="s">
        <v>314</v>
      </c>
      <c r="H30" s="170" t="s">
        <v>314</v>
      </c>
      <c r="I30" s="170" t="s">
        <v>314</v>
      </c>
      <c r="J30" s="170" t="s">
        <v>314</v>
      </c>
      <c r="K30" s="181" t="s">
        <v>328</v>
      </c>
    </row>
    <row r="31" spans="1:11" ht="13.5" customHeight="1">
      <c r="A31" s="224" t="s">
        <v>23</v>
      </c>
      <c r="B31" s="11">
        <v>1330</v>
      </c>
      <c r="C31" s="43">
        <v>1854</v>
      </c>
      <c r="D31" s="43">
        <v>1854</v>
      </c>
      <c r="E31" s="43">
        <v>1854</v>
      </c>
      <c r="F31" s="43">
        <v>1854</v>
      </c>
      <c r="G31" s="23">
        <v>2271.8</v>
      </c>
      <c r="H31" s="114">
        <v>1635.3388432667966</v>
      </c>
      <c r="I31" s="114">
        <v>1640.8822175806279</v>
      </c>
      <c r="J31" s="62">
        <v>1646.5364120781526</v>
      </c>
      <c r="K31" s="87">
        <v>1653.5264528557668</v>
      </c>
    </row>
    <row r="32" spans="1:11" ht="13.5" customHeight="1">
      <c r="A32" s="225" t="s">
        <v>29</v>
      </c>
      <c r="B32" s="169">
        <v>488</v>
      </c>
      <c r="C32" s="169" t="s">
        <v>314</v>
      </c>
      <c r="D32" s="169" t="s">
        <v>314</v>
      </c>
      <c r="E32" s="169" t="s">
        <v>314</v>
      </c>
      <c r="F32" s="169" t="s">
        <v>314</v>
      </c>
      <c r="G32" s="182">
        <v>1503.2</v>
      </c>
      <c r="H32" s="170" t="s">
        <v>314</v>
      </c>
      <c r="I32" s="170" t="s">
        <v>314</v>
      </c>
      <c r="J32" s="175" t="s">
        <v>314</v>
      </c>
      <c r="K32" s="178" t="s">
        <v>314</v>
      </c>
    </row>
    <row r="33" spans="1:11" ht="13.5" customHeight="1">
      <c r="A33" s="225" t="s">
        <v>32</v>
      </c>
      <c r="B33" s="169">
        <v>36</v>
      </c>
      <c r="C33" s="169" t="s">
        <v>314</v>
      </c>
      <c r="D33" s="169" t="s">
        <v>314</v>
      </c>
      <c r="E33" s="169" t="s">
        <v>314</v>
      </c>
      <c r="F33" s="169" t="s">
        <v>314</v>
      </c>
      <c r="G33" s="182">
        <v>373.7</v>
      </c>
      <c r="H33" s="170" t="s">
        <v>314</v>
      </c>
      <c r="I33" s="170" t="s">
        <v>314</v>
      </c>
      <c r="J33" s="175" t="s">
        <v>314</v>
      </c>
      <c r="K33" s="178" t="s">
        <v>314</v>
      </c>
    </row>
    <row r="34" spans="1:11" ht="13.5" customHeight="1">
      <c r="A34" s="225" t="s">
        <v>33</v>
      </c>
      <c r="B34" s="169">
        <v>0</v>
      </c>
      <c r="C34" s="169" t="s">
        <v>314</v>
      </c>
      <c r="D34" s="169" t="s">
        <v>314</v>
      </c>
      <c r="E34" s="169" t="s">
        <v>314</v>
      </c>
      <c r="F34" s="169" t="s">
        <v>314</v>
      </c>
      <c r="G34" s="182">
        <v>0</v>
      </c>
      <c r="H34" s="170" t="s">
        <v>314</v>
      </c>
      <c r="I34" s="170" t="s">
        <v>314</v>
      </c>
      <c r="J34" s="175" t="s">
        <v>314</v>
      </c>
      <c r="K34" s="178" t="s">
        <v>314</v>
      </c>
    </row>
    <row r="35" spans="1:11" ht="13.5" customHeight="1">
      <c r="A35" s="224" t="s">
        <v>24</v>
      </c>
      <c r="B35" s="11">
        <v>1097</v>
      </c>
      <c r="C35" s="43">
        <v>1172</v>
      </c>
      <c r="D35" s="43">
        <v>1172</v>
      </c>
      <c r="E35" s="43">
        <v>1167</v>
      </c>
      <c r="F35" s="43">
        <v>1150</v>
      </c>
      <c r="G35" s="23">
        <v>2827.5</v>
      </c>
      <c r="H35" s="114">
        <v>2307.722600716733</v>
      </c>
      <c r="I35" s="114">
        <v>2335.871168334197</v>
      </c>
      <c r="J35" s="62">
        <v>2351.826847504081</v>
      </c>
      <c r="K35" s="87">
        <v>2355.3989841061775</v>
      </c>
    </row>
    <row r="36" spans="1:11" ht="13.5" customHeight="1">
      <c r="A36" s="225" t="s">
        <v>62</v>
      </c>
      <c r="B36" s="169">
        <v>75</v>
      </c>
      <c r="C36" s="169" t="s">
        <v>314</v>
      </c>
      <c r="D36" s="169" t="s">
        <v>314</v>
      </c>
      <c r="E36" s="169" t="s">
        <v>314</v>
      </c>
      <c r="F36" s="169" t="s">
        <v>314</v>
      </c>
      <c r="G36" s="182">
        <v>872.4</v>
      </c>
      <c r="H36" s="170" t="s">
        <v>314</v>
      </c>
      <c r="I36" s="170" t="s">
        <v>314</v>
      </c>
      <c r="J36" s="175" t="s">
        <v>314</v>
      </c>
      <c r="K36" s="178" t="s">
        <v>314</v>
      </c>
    </row>
    <row r="37" spans="1:11" ht="13.5" customHeight="1">
      <c r="A37" s="225" t="s">
        <v>65</v>
      </c>
      <c r="B37" s="169">
        <v>0</v>
      </c>
      <c r="C37" s="169" t="s">
        <v>314</v>
      </c>
      <c r="D37" s="169" t="s">
        <v>314</v>
      </c>
      <c r="E37" s="169" t="s">
        <v>314</v>
      </c>
      <c r="F37" s="169" t="s">
        <v>314</v>
      </c>
      <c r="G37" s="182">
        <v>0</v>
      </c>
      <c r="H37" s="170" t="s">
        <v>314</v>
      </c>
      <c r="I37" s="170" t="s">
        <v>314</v>
      </c>
      <c r="J37" s="175" t="s">
        <v>314</v>
      </c>
      <c r="K37" s="178" t="s">
        <v>314</v>
      </c>
    </row>
    <row r="38" spans="1:11" ht="13.5" customHeight="1">
      <c r="A38" s="225" t="s">
        <v>66</v>
      </c>
      <c r="B38" s="169">
        <v>0</v>
      </c>
      <c r="C38" s="169" t="s">
        <v>314</v>
      </c>
      <c r="D38" s="169" t="s">
        <v>314</v>
      </c>
      <c r="E38" s="169" t="s">
        <v>314</v>
      </c>
      <c r="F38" s="169" t="s">
        <v>314</v>
      </c>
      <c r="G38" s="182">
        <v>0</v>
      </c>
      <c r="H38" s="170" t="s">
        <v>314</v>
      </c>
      <c r="I38" s="170" t="s">
        <v>314</v>
      </c>
      <c r="J38" s="175" t="s">
        <v>314</v>
      </c>
      <c r="K38" s="178" t="s">
        <v>314</v>
      </c>
    </row>
    <row r="39" spans="1:11" ht="13.5" customHeight="1">
      <c r="A39" s="224" t="s">
        <v>27</v>
      </c>
      <c r="B39" s="11">
        <v>334</v>
      </c>
      <c r="C39" s="43">
        <v>334</v>
      </c>
      <c r="D39" s="43">
        <v>334</v>
      </c>
      <c r="E39" s="43">
        <v>334</v>
      </c>
      <c r="F39" s="43">
        <v>334</v>
      </c>
      <c r="G39" s="23">
        <v>1095</v>
      </c>
      <c r="H39" s="114">
        <v>845.7194945939787</v>
      </c>
      <c r="I39" s="114">
        <v>852.3017250178627</v>
      </c>
      <c r="J39" s="62">
        <v>857.2455212771418</v>
      </c>
      <c r="K39" s="87">
        <v>862.8707243980573</v>
      </c>
    </row>
    <row r="40" spans="1:11" ht="13.5" customHeight="1">
      <c r="A40" s="225" t="s">
        <v>60</v>
      </c>
      <c r="B40" s="169">
        <v>0</v>
      </c>
      <c r="C40" s="169" t="s">
        <v>314</v>
      </c>
      <c r="D40" s="169" t="s">
        <v>314</v>
      </c>
      <c r="E40" s="169" t="s">
        <v>314</v>
      </c>
      <c r="F40" s="169" t="s">
        <v>314</v>
      </c>
      <c r="G40" s="182">
        <v>0</v>
      </c>
      <c r="H40" s="170" t="s">
        <v>314</v>
      </c>
      <c r="I40" s="170" t="s">
        <v>314</v>
      </c>
      <c r="J40" s="175" t="s">
        <v>314</v>
      </c>
      <c r="K40" s="178" t="s">
        <v>314</v>
      </c>
    </row>
    <row r="41" spans="1:11" ht="13.5" customHeight="1">
      <c r="A41" s="225" t="s">
        <v>61</v>
      </c>
      <c r="B41" s="169">
        <v>0</v>
      </c>
      <c r="C41" s="169" t="s">
        <v>314</v>
      </c>
      <c r="D41" s="169" t="s">
        <v>314</v>
      </c>
      <c r="E41" s="169" t="s">
        <v>314</v>
      </c>
      <c r="F41" s="169" t="s">
        <v>314</v>
      </c>
      <c r="G41" s="182">
        <v>0</v>
      </c>
      <c r="H41" s="170" t="s">
        <v>314</v>
      </c>
      <c r="I41" s="170" t="s">
        <v>314</v>
      </c>
      <c r="J41" s="175" t="s">
        <v>314</v>
      </c>
      <c r="K41" s="178" t="s">
        <v>314</v>
      </c>
    </row>
    <row r="42" spans="1:11" ht="13.5" customHeight="1">
      <c r="A42" s="224" t="s">
        <v>312</v>
      </c>
      <c r="B42" s="11">
        <v>1365</v>
      </c>
      <c r="C42" s="43">
        <v>1355</v>
      </c>
      <c r="D42" s="43">
        <v>1350</v>
      </c>
      <c r="E42" s="43">
        <v>1348</v>
      </c>
      <c r="F42" s="43">
        <v>1348</v>
      </c>
      <c r="G42" s="23">
        <v>1460.8</v>
      </c>
      <c r="H42" s="114">
        <v>1459.2801602515779</v>
      </c>
      <c r="I42" s="114">
        <v>1461.9408076410773</v>
      </c>
      <c r="J42" s="62">
        <v>1469.850616072402</v>
      </c>
      <c r="K42" s="87">
        <v>1478.4268134857093</v>
      </c>
    </row>
    <row r="43" spans="1:11" ht="13.5" customHeight="1">
      <c r="A43" s="225" t="s">
        <v>25</v>
      </c>
      <c r="B43" s="169" t="s">
        <v>314</v>
      </c>
      <c r="C43" s="169" t="s">
        <v>314</v>
      </c>
      <c r="D43" s="169" t="s">
        <v>314</v>
      </c>
      <c r="E43" s="169" t="s">
        <v>314</v>
      </c>
      <c r="F43" s="169" t="s">
        <v>314</v>
      </c>
      <c r="G43" s="182" t="s">
        <v>314</v>
      </c>
      <c r="H43" s="170" t="s">
        <v>314</v>
      </c>
      <c r="I43" s="170" t="s">
        <v>314</v>
      </c>
      <c r="J43" s="175" t="s">
        <v>314</v>
      </c>
      <c r="K43" s="178" t="s">
        <v>314</v>
      </c>
    </row>
    <row r="44" spans="1:11" ht="13.5" customHeight="1">
      <c r="A44" s="225" t="s">
        <v>26</v>
      </c>
      <c r="B44" s="169" t="s">
        <v>314</v>
      </c>
      <c r="C44" s="169" t="s">
        <v>314</v>
      </c>
      <c r="D44" s="169" t="s">
        <v>314</v>
      </c>
      <c r="E44" s="169" t="s">
        <v>314</v>
      </c>
      <c r="F44" s="169" t="s">
        <v>314</v>
      </c>
      <c r="G44" s="182" t="s">
        <v>314</v>
      </c>
      <c r="H44" s="170" t="s">
        <v>314</v>
      </c>
      <c r="I44" s="170" t="s">
        <v>314</v>
      </c>
      <c r="J44" s="175" t="s">
        <v>314</v>
      </c>
      <c r="K44" s="178" t="s">
        <v>314</v>
      </c>
    </row>
    <row r="45" spans="1:11" ht="13.5" customHeight="1">
      <c r="A45" s="225" t="s">
        <v>30</v>
      </c>
      <c r="B45" s="169" t="s">
        <v>314</v>
      </c>
      <c r="C45" s="169" t="s">
        <v>314</v>
      </c>
      <c r="D45" s="169" t="s">
        <v>314</v>
      </c>
      <c r="E45" s="169" t="s">
        <v>314</v>
      </c>
      <c r="F45" s="169" t="s">
        <v>314</v>
      </c>
      <c r="G45" s="182" t="s">
        <v>314</v>
      </c>
      <c r="H45" s="170" t="s">
        <v>314</v>
      </c>
      <c r="I45" s="170" t="s">
        <v>314</v>
      </c>
      <c r="J45" s="175" t="s">
        <v>314</v>
      </c>
      <c r="K45" s="178" t="s">
        <v>314</v>
      </c>
    </row>
    <row r="46" spans="1:11" ht="13.5" customHeight="1">
      <c r="A46" s="225" t="s">
        <v>31</v>
      </c>
      <c r="B46" s="169" t="s">
        <v>314</v>
      </c>
      <c r="C46" s="169" t="s">
        <v>314</v>
      </c>
      <c r="D46" s="169" t="s">
        <v>314</v>
      </c>
      <c r="E46" s="169" t="s">
        <v>314</v>
      </c>
      <c r="F46" s="169" t="s">
        <v>314</v>
      </c>
      <c r="G46" s="182" t="s">
        <v>314</v>
      </c>
      <c r="H46" s="170" t="s">
        <v>314</v>
      </c>
      <c r="I46" s="170" t="s">
        <v>314</v>
      </c>
      <c r="J46" s="175" t="s">
        <v>314</v>
      </c>
      <c r="K46" s="178" t="s">
        <v>314</v>
      </c>
    </row>
    <row r="47" spans="1:11" ht="13.5" customHeight="1">
      <c r="A47" s="224" t="s">
        <v>287</v>
      </c>
      <c r="B47" s="11">
        <v>371</v>
      </c>
      <c r="C47" s="43">
        <v>371</v>
      </c>
      <c r="D47" s="43">
        <v>371</v>
      </c>
      <c r="E47" s="43">
        <v>371</v>
      </c>
      <c r="F47" s="43">
        <v>371</v>
      </c>
      <c r="G47" s="23">
        <v>1460.8</v>
      </c>
      <c r="H47" s="114">
        <v>825.3982379638694</v>
      </c>
      <c r="I47" s="114">
        <v>839.9366085578447</v>
      </c>
      <c r="J47" s="62">
        <v>851.6401533411381</v>
      </c>
      <c r="K47" s="87">
        <v>863.0315436866102</v>
      </c>
    </row>
    <row r="48" spans="1:11" ht="13.5" customHeight="1">
      <c r="A48" s="225" t="s">
        <v>71</v>
      </c>
      <c r="B48" s="169" t="s">
        <v>314</v>
      </c>
      <c r="C48" s="169" t="s">
        <v>314</v>
      </c>
      <c r="D48" s="169" t="s">
        <v>314</v>
      </c>
      <c r="E48" s="169" t="s">
        <v>314</v>
      </c>
      <c r="F48" s="169" t="s">
        <v>314</v>
      </c>
      <c r="G48" s="182" t="s">
        <v>314</v>
      </c>
      <c r="H48" s="170" t="s">
        <v>314</v>
      </c>
      <c r="I48" s="170" t="s">
        <v>314</v>
      </c>
      <c r="J48" s="175" t="s">
        <v>314</v>
      </c>
      <c r="K48" s="178" t="s">
        <v>314</v>
      </c>
    </row>
    <row r="49" spans="1:11" ht="13.5" customHeight="1">
      <c r="A49" s="225" t="s">
        <v>72</v>
      </c>
      <c r="B49" s="169" t="s">
        <v>314</v>
      </c>
      <c r="C49" s="169" t="s">
        <v>314</v>
      </c>
      <c r="D49" s="169" t="s">
        <v>314</v>
      </c>
      <c r="E49" s="169" t="s">
        <v>314</v>
      </c>
      <c r="F49" s="169" t="s">
        <v>314</v>
      </c>
      <c r="G49" s="182" t="s">
        <v>314</v>
      </c>
      <c r="H49" s="170" t="s">
        <v>314</v>
      </c>
      <c r="I49" s="170" t="s">
        <v>314</v>
      </c>
      <c r="J49" s="175" t="s">
        <v>314</v>
      </c>
      <c r="K49" s="178" t="s">
        <v>314</v>
      </c>
    </row>
    <row r="50" spans="1:11" ht="13.5" customHeight="1">
      <c r="A50" s="225" t="s">
        <v>73</v>
      </c>
      <c r="B50" s="169" t="s">
        <v>314</v>
      </c>
      <c r="C50" s="169" t="s">
        <v>314</v>
      </c>
      <c r="D50" s="169" t="s">
        <v>314</v>
      </c>
      <c r="E50" s="169" t="s">
        <v>314</v>
      </c>
      <c r="F50" s="169" t="s">
        <v>314</v>
      </c>
      <c r="G50" s="182" t="s">
        <v>314</v>
      </c>
      <c r="H50" s="170" t="s">
        <v>314</v>
      </c>
      <c r="I50" s="170" t="s">
        <v>314</v>
      </c>
      <c r="J50" s="175" t="s">
        <v>314</v>
      </c>
      <c r="K50" s="178" t="s">
        <v>314</v>
      </c>
    </row>
    <row r="51" spans="1:11" ht="13.5" customHeight="1">
      <c r="A51" s="225" t="s">
        <v>74</v>
      </c>
      <c r="B51" s="169" t="s">
        <v>314</v>
      </c>
      <c r="C51" s="169" t="s">
        <v>314</v>
      </c>
      <c r="D51" s="169" t="s">
        <v>314</v>
      </c>
      <c r="E51" s="169" t="s">
        <v>314</v>
      </c>
      <c r="F51" s="169" t="s">
        <v>314</v>
      </c>
      <c r="G51" s="182" t="s">
        <v>314</v>
      </c>
      <c r="H51" s="170" t="s">
        <v>314</v>
      </c>
      <c r="I51" s="170" t="s">
        <v>314</v>
      </c>
      <c r="J51" s="175" t="s">
        <v>314</v>
      </c>
      <c r="K51" s="178" t="s">
        <v>314</v>
      </c>
    </row>
    <row r="52" spans="1:11" ht="13.5" customHeight="1">
      <c r="A52" s="225" t="s">
        <v>75</v>
      </c>
      <c r="B52" s="169" t="s">
        <v>314</v>
      </c>
      <c r="C52" s="169" t="s">
        <v>314</v>
      </c>
      <c r="D52" s="169" t="s">
        <v>314</v>
      </c>
      <c r="E52" s="169" t="s">
        <v>314</v>
      </c>
      <c r="F52" s="169" t="s">
        <v>314</v>
      </c>
      <c r="G52" s="182" t="s">
        <v>314</v>
      </c>
      <c r="H52" s="170" t="s">
        <v>314</v>
      </c>
      <c r="I52" s="170" t="s">
        <v>314</v>
      </c>
      <c r="J52" s="175" t="s">
        <v>314</v>
      </c>
      <c r="K52" s="178" t="s">
        <v>314</v>
      </c>
    </row>
    <row r="53" spans="1:11" ht="13.5" customHeight="1">
      <c r="A53" s="224" t="s">
        <v>288</v>
      </c>
      <c r="B53" s="11">
        <v>1343</v>
      </c>
      <c r="C53" s="43">
        <v>1343</v>
      </c>
      <c r="D53" s="43">
        <v>1165</v>
      </c>
      <c r="E53" s="43">
        <v>1265</v>
      </c>
      <c r="F53" s="43">
        <v>1265</v>
      </c>
      <c r="G53" s="11">
        <v>3828.4</v>
      </c>
      <c r="H53" s="43">
        <v>3806.9051533533648</v>
      </c>
      <c r="I53" s="114">
        <v>3296.3612698772004</v>
      </c>
      <c r="J53" s="62">
        <v>3562.778122007548</v>
      </c>
      <c r="K53" s="87">
        <v>3563.581046819539</v>
      </c>
    </row>
    <row r="54" spans="1:11" ht="13.5" customHeight="1">
      <c r="A54" s="225" t="s">
        <v>49</v>
      </c>
      <c r="B54" s="169" t="s">
        <v>314</v>
      </c>
      <c r="C54" s="169" t="s">
        <v>314</v>
      </c>
      <c r="D54" s="169" t="s">
        <v>314</v>
      </c>
      <c r="E54" s="169" t="s">
        <v>314</v>
      </c>
      <c r="F54" s="169" t="s">
        <v>314</v>
      </c>
      <c r="G54" s="182" t="s">
        <v>314</v>
      </c>
      <c r="H54" s="170" t="s">
        <v>314</v>
      </c>
      <c r="I54" s="170" t="s">
        <v>314</v>
      </c>
      <c r="J54" s="175" t="s">
        <v>314</v>
      </c>
      <c r="K54" s="178" t="s">
        <v>314</v>
      </c>
    </row>
    <row r="55" spans="1:11" ht="13.5" customHeight="1">
      <c r="A55" s="228" t="s">
        <v>50</v>
      </c>
      <c r="B55" s="171" t="s">
        <v>314</v>
      </c>
      <c r="C55" s="171" t="s">
        <v>314</v>
      </c>
      <c r="D55" s="171" t="s">
        <v>314</v>
      </c>
      <c r="E55" s="171" t="s">
        <v>314</v>
      </c>
      <c r="F55" s="171" t="s">
        <v>314</v>
      </c>
      <c r="G55" s="183" t="s">
        <v>314</v>
      </c>
      <c r="H55" s="172" t="s">
        <v>314</v>
      </c>
      <c r="I55" s="172" t="s">
        <v>314</v>
      </c>
      <c r="J55" s="176" t="s">
        <v>314</v>
      </c>
      <c r="K55" s="232" t="s">
        <v>314</v>
      </c>
    </row>
    <row r="56" spans="1:11" ht="13.5" customHeight="1">
      <c r="A56" s="224" t="s">
        <v>289</v>
      </c>
      <c r="B56" s="11">
        <v>0</v>
      </c>
      <c r="C56" s="43">
        <v>0</v>
      </c>
      <c r="D56" s="43">
        <v>0</v>
      </c>
      <c r="E56" s="43">
        <v>0</v>
      </c>
      <c r="F56" s="43">
        <v>0</v>
      </c>
      <c r="G56" s="23">
        <v>0</v>
      </c>
      <c r="H56" s="114">
        <v>0</v>
      </c>
      <c r="I56" s="114">
        <v>0</v>
      </c>
      <c r="J56" s="62">
        <v>0</v>
      </c>
      <c r="K56" s="179">
        <v>0</v>
      </c>
    </row>
    <row r="57" spans="1:11" s="118" customFormat="1" ht="13.5" customHeight="1">
      <c r="A57" s="225" t="s">
        <v>42</v>
      </c>
      <c r="B57" s="169" t="s">
        <v>314</v>
      </c>
      <c r="C57" s="169" t="s">
        <v>314</v>
      </c>
      <c r="D57" s="169" t="s">
        <v>314</v>
      </c>
      <c r="E57" s="169" t="s">
        <v>314</v>
      </c>
      <c r="F57" s="169" t="s">
        <v>314</v>
      </c>
      <c r="G57" s="182" t="s">
        <v>314</v>
      </c>
      <c r="H57" s="170" t="s">
        <v>314</v>
      </c>
      <c r="I57" s="170" t="s">
        <v>314</v>
      </c>
      <c r="J57" s="169" t="s">
        <v>314</v>
      </c>
      <c r="K57" s="178" t="s">
        <v>314</v>
      </c>
    </row>
    <row r="58" spans="1:11" ht="13.5" customHeight="1">
      <c r="A58" s="225" t="s">
        <v>43</v>
      </c>
      <c r="B58" s="169" t="s">
        <v>314</v>
      </c>
      <c r="C58" s="169" t="s">
        <v>314</v>
      </c>
      <c r="D58" s="169" t="s">
        <v>314</v>
      </c>
      <c r="E58" s="169" t="s">
        <v>314</v>
      </c>
      <c r="F58" s="169" t="s">
        <v>314</v>
      </c>
      <c r="G58" s="182" t="s">
        <v>314</v>
      </c>
      <c r="H58" s="170" t="s">
        <v>314</v>
      </c>
      <c r="I58" s="170" t="s">
        <v>314</v>
      </c>
      <c r="J58" s="169" t="s">
        <v>314</v>
      </c>
      <c r="K58" s="178" t="s">
        <v>314</v>
      </c>
    </row>
    <row r="59" spans="1:11" ht="13.5" customHeight="1">
      <c r="A59" s="225" t="s">
        <v>44</v>
      </c>
      <c r="B59" s="169" t="s">
        <v>314</v>
      </c>
      <c r="C59" s="169" t="s">
        <v>314</v>
      </c>
      <c r="D59" s="169" t="s">
        <v>314</v>
      </c>
      <c r="E59" s="169" t="s">
        <v>314</v>
      </c>
      <c r="F59" s="169" t="s">
        <v>314</v>
      </c>
      <c r="G59" s="182" t="s">
        <v>314</v>
      </c>
      <c r="H59" s="170" t="s">
        <v>314</v>
      </c>
      <c r="I59" s="170" t="s">
        <v>314</v>
      </c>
      <c r="J59" s="169" t="s">
        <v>314</v>
      </c>
      <c r="K59" s="178" t="s">
        <v>314</v>
      </c>
    </row>
    <row r="60" spans="1:11" ht="13.5" customHeight="1">
      <c r="A60" s="228" t="s">
        <v>45</v>
      </c>
      <c r="B60" s="171" t="s">
        <v>314</v>
      </c>
      <c r="C60" s="171" t="s">
        <v>314</v>
      </c>
      <c r="D60" s="171" t="s">
        <v>314</v>
      </c>
      <c r="E60" s="171" t="s">
        <v>314</v>
      </c>
      <c r="F60" s="171" t="s">
        <v>314</v>
      </c>
      <c r="G60" s="183" t="s">
        <v>314</v>
      </c>
      <c r="H60" s="172" t="s">
        <v>314</v>
      </c>
      <c r="I60" s="172" t="s">
        <v>314</v>
      </c>
      <c r="J60" s="171" t="s">
        <v>314</v>
      </c>
      <c r="K60" s="232" t="s">
        <v>314</v>
      </c>
    </row>
    <row r="61" spans="1:11" ht="13.5" customHeight="1">
      <c r="A61" s="224" t="s">
        <v>290</v>
      </c>
      <c r="B61" s="11">
        <v>77</v>
      </c>
      <c r="C61" s="43">
        <v>77</v>
      </c>
      <c r="D61" s="43">
        <v>77</v>
      </c>
      <c r="E61" s="43">
        <v>77</v>
      </c>
      <c r="F61" s="43">
        <v>77</v>
      </c>
      <c r="G61" s="23">
        <v>689.8</v>
      </c>
      <c r="H61" s="114">
        <v>703.4533162799196</v>
      </c>
      <c r="I61" s="114">
        <v>722.6654152979821</v>
      </c>
      <c r="J61" s="62">
        <v>741.1685436519396</v>
      </c>
      <c r="K61" s="87">
        <v>759.5186427303215</v>
      </c>
    </row>
    <row r="62" spans="1:11" ht="13.5" customHeight="1">
      <c r="A62" s="225" t="s">
        <v>52</v>
      </c>
      <c r="B62" s="169" t="s">
        <v>314</v>
      </c>
      <c r="C62" s="169" t="s">
        <v>314</v>
      </c>
      <c r="D62" s="169" t="s">
        <v>314</v>
      </c>
      <c r="E62" s="169" t="s">
        <v>314</v>
      </c>
      <c r="F62" s="169" t="s">
        <v>314</v>
      </c>
      <c r="G62" s="182" t="s">
        <v>314</v>
      </c>
      <c r="H62" s="170" t="s">
        <v>314</v>
      </c>
      <c r="I62" s="170" t="s">
        <v>314</v>
      </c>
      <c r="J62" s="169" t="s">
        <v>314</v>
      </c>
      <c r="K62" s="178" t="s">
        <v>314</v>
      </c>
    </row>
    <row r="63" spans="1:11" ht="13.5" customHeight="1">
      <c r="A63" s="225" t="s">
        <v>53</v>
      </c>
      <c r="B63" s="169" t="s">
        <v>314</v>
      </c>
      <c r="C63" s="169" t="s">
        <v>314</v>
      </c>
      <c r="D63" s="169" t="s">
        <v>314</v>
      </c>
      <c r="E63" s="169" t="s">
        <v>314</v>
      </c>
      <c r="F63" s="169" t="s">
        <v>314</v>
      </c>
      <c r="G63" s="182" t="s">
        <v>314</v>
      </c>
      <c r="H63" s="170" t="s">
        <v>314</v>
      </c>
      <c r="I63" s="170" t="s">
        <v>314</v>
      </c>
      <c r="J63" s="169" t="s">
        <v>314</v>
      </c>
      <c r="K63" s="178" t="s">
        <v>314</v>
      </c>
    </row>
    <row r="64" spans="1:11" ht="13.5" customHeight="1">
      <c r="A64" s="225" t="s">
        <v>54</v>
      </c>
      <c r="B64" s="169" t="s">
        <v>314</v>
      </c>
      <c r="C64" s="169" t="s">
        <v>314</v>
      </c>
      <c r="D64" s="169" t="s">
        <v>314</v>
      </c>
      <c r="E64" s="169" t="s">
        <v>314</v>
      </c>
      <c r="F64" s="169" t="s">
        <v>314</v>
      </c>
      <c r="G64" s="182" t="s">
        <v>314</v>
      </c>
      <c r="H64" s="170" t="s">
        <v>314</v>
      </c>
      <c r="I64" s="170" t="s">
        <v>314</v>
      </c>
      <c r="J64" s="169" t="s">
        <v>314</v>
      </c>
      <c r="K64" s="178" t="s">
        <v>314</v>
      </c>
    </row>
    <row r="65" spans="1:11" ht="13.5" customHeight="1">
      <c r="A65" s="228" t="s">
        <v>55</v>
      </c>
      <c r="B65" s="171" t="s">
        <v>314</v>
      </c>
      <c r="C65" s="171" t="s">
        <v>314</v>
      </c>
      <c r="D65" s="171" t="s">
        <v>314</v>
      </c>
      <c r="E65" s="171" t="s">
        <v>314</v>
      </c>
      <c r="F65" s="171" t="s">
        <v>314</v>
      </c>
      <c r="G65" s="183" t="s">
        <v>314</v>
      </c>
      <c r="H65" s="172" t="s">
        <v>314</v>
      </c>
      <c r="I65" s="172" t="s">
        <v>314</v>
      </c>
      <c r="J65" s="171" t="s">
        <v>314</v>
      </c>
      <c r="K65" s="232" t="s">
        <v>314</v>
      </c>
    </row>
    <row r="66" spans="1:11" ht="13.5" customHeight="1">
      <c r="A66" s="224" t="s">
        <v>57</v>
      </c>
      <c r="B66" s="11">
        <v>209</v>
      </c>
      <c r="C66" s="43">
        <v>209</v>
      </c>
      <c r="D66" s="43">
        <v>209</v>
      </c>
      <c r="E66" s="43">
        <v>209</v>
      </c>
      <c r="F66" s="43">
        <v>209</v>
      </c>
      <c r="G66" s="23">
        <v>681</v>
      </c>
      <c r="H66" s="114">
        <v>683.8110195000654</v>
      </c>
      <c r="I66" s="114">
        <v>683.1181565615296</v>
      </c>
      <c r="J66" s="62">
        <v>684.4380403458214</v>
      </c>
      <c r="K66" s="87">
        <v>685.021304490331</v>
      </c>
    </row>
    <row r="67" spans="1:11" ht="13.5" customHeight="1">
      <c r="A67" s="224" t="s">
        <v>58</v>
      </c>
      <c r="B67" s="11">
        <v>100</v>
      </c>
      <c r="C67" s="43">
        <v>183</v>
      </c>
      <c r="D67" s="43">
        <v>183</v>
      </c>
      <c r="E67" s="43">
        <v>213</v>
      </c>
      <c r="F67" s="43">
        <v>213</v>
      </c>
      <c r="G67" s="23">
        <v>474.6</v>
      </c>
      <c r="H67" s="114">
        <v>816.0899036746343</v>
      </c>
      <c r="I67" s="114">
        <v>816.8184252811998</v>
      </c>
      <c r="J67" s="62">
        <v>953.4894131339809</v>
      </c>
      <c r="K67" s="87">
        <v>951.9553072625699</v>
      </c>
    </row>
    <row r="68" spans="1:11" ht="13.5" customHeight="1">
      <c r="A68" s="228" t="s">
        <v>59</v>
      </c>
      <c r="B68" s="171">
        <v>0</v>
      </c>
      <c r="C68" s="171" t="s">
        <v>314</v>
      </c>
      <c r="D68" s="171" t="s">
        <v>314</v>
      </c>
      <c r="E68" s="171" t="s">
        <v>314</v>
      </c>
      <c r="F68" s="171" t="s">
        <v>314</v>
      </c>
      <c r="G68" s="183">
        <v>0</v>
      </c>
      <c r="H68" s="172" t="s">
        <v>314</v>
      </c>
      <c r="I68" s="172" t="s">
        <v>314</v>
      </c>
      <c r="J68" s="176" t="s">
        <v>314</v>
      </c>
      <c r="K68" s="232" t="s">
        <v>314</v>
      </c>
    </row>
    <row r="69" spans="1:11" ht="13.5" customHeight="1">
      <c r="A69" s="224" t="s">
        <v>63</v>
      </c>
      <c r="B69" s="11">
        <v>106</v>
      </c>
      <c r="C69" s="43">
        <v>146</v>
      </c>
      <c r="D69" s="43">
        <v>146</v>
      </c>
      <c r="E69" s="43">
        <v>40</v>
      </c>
      <c r="F69" s="43">
        <v>40</v>
      </c>
      <c r="G69" s="23">
        <v>990.8</v>
      </c>
      <c r="H69" s="114">
        <v>744.138634046891</v>
      </c>
      <c r="I69" s="114">
        <v>756.7903794318888</v>
      </c>
      <c r="J69" s="62">
        <v>211.98791668874873</v>
      </c>
      <c r="K69" s="87">
        <v>215.6799309824221</v>
      </c>
    </row>
    <row r="70" spans="1:11" ht="13.5" customHeight="1">
      <c r="A70" s="225" t="s">
        <v>64</v>
      </c>
      <c r="B70" s="169">
        <v>0</v>
      </c>
      <c r="C70" s="169" t="s">
        <v>314</v>
      </c>
      <c r="D70" s="169" t="s">
        <v>314</v>
      </c>
      <c r="E70" s="169" t="s">
        <v>314</v>
      </c>
      <c r="F70" s="169" t="s">
        <v>314</v>
      </c>
      <c r="G70" s="182">
        <v>0</v>
      </c>
      <c r="H70" s="170" t="s">
        <v>314</v>
      </c>
      <c r="I70" s="170" t="s">
        <v>314</v>
      </c>
      <c r="J70" s="175" t="s">
        <v>314</v>
      </c>
      <c r="K70" s="178" t="s">
        <v>314</v>
      </c>
    </row>
    <row r="71" spans="1:11" ht="13.5" customHeight="1">
      <c r="A71" s="228" t="s">
        <v>56</v>
      </c>
      <c r="B71" s="171">
        <v>40</v>
      </c>
      <c r="C71" s="171" t="s">
        <v>314</v>
      </c>
      <c r="D71" s="171" t="s">
        <v>314</v>
      </c>
      <c r="E71" s="171" t="s">
        <v>314</v>
      </c>
      <c r="F71" s="171" t="s">
        <v>314</v>
      </c>
      <c r="G71" s="183">
        <v>1151.4</v>
      </c>
      <c r="H71" s="172" t="s">
        <v>314</v>
      </c>
      <c r="I71" s="172" t="s">
        <v>314</v>
      </c>
      <c r="J71" s="176" t="s">
        <v>314</v>
      </c>
      <c r="K71" s="232" t="s">
        <v>314</v>
      </c>
    </row>
    <row r="72" spans="1:11" ht="13.5" customHeight="1">
      <c r="A72" s="224" t="s">
        <v>68</v>
      </c>
      <c r="B72" s="11">
        <v>0</v>
      </c>
      <c r="C72" s="43">
        <v>0</v>
      </c>
      <c r="D72" s="43">
        <v>0</v>
      </c>
      <c r="E72" s="43">
        <v>0</v>
      </c>
      <c r="F72" s="43">
        <v>0</v>
      </c>
      <c r="G72" s="23">
        <v>0</v>
      </c>
      <c r="H72" s="114">
        <v>0</v>
      </c>
      <c r="I72" s="114">
        <v>0</v>
      </c>
      <c r="J72" s="62">
        <v>0</v>
      </c>
      <c r="K72" s="87">
        <v>0</v>
      </c>
    </row>
    <row r="73" spans="1:11" ht="13.5" customHeight="1">
      <c r="A73" s="225" t="s">
        <v>69</v>
      </c>
      <c r="B73" s="169">
        <v>0</v>
      </c>
      <c r="C73" s="169" t="s">
        <v>314</v>
      </c>
      <c r="D73" s="169" t="s">
        <v>314</v>
      </c>
      <c r="E73" s="169" t="s">
        <v>314</v>
      </c>
      <c r="F73" s="169" t="s">
        <v>314</v>
      </c>
      <c r="G73" s="182">
        <v>0</v>
      </c>
      <c r="H73" s="170" t="s">
        <v>314</v>
      </c>
      <c r="I73" s="170" t="s">
        <v>314</v>
      </c>
      <c r="J73" s="175" t="s">
        <v>314</v>
      </c>
      <c r="K73" s="178" t="s">
        <v>314</v>
      </c>
    </row>
    <row r="74" spans="1:11" ht="13.5" customHeight="1">
      <c r="A74" s="228" t="s">
        <v>70</v>
      </c>
      <c r="B74" s="171">
        <v>0</v>
      </c>
      <c r="C74" s="171" t="s">
        <v>314</v>
      </c>
      <c r="D74" s="171" t="s">
        <v>314</v>
      </c>
      <c r="E74" s="171" t="s">
        <v>314</v>
      </c>
      <c r="F74" s="171" t="s">
        <v>314</v>
      </c>
      <c r="G74" s="183">
        <v>0</v>
      </c>
      <c r="H74" s="172" t="s">
        <v>314</v>
      </c>
      <c r="I74" s="172" t="s">
        <v>314</v>
      </c>
      <c r="J74" s="176" t="s">
        <v>314</v>
      </c>
      <c r="K74" s="232" t="s">
        <v>314</v>
      </c>
    </row>
    <row r="75" spans="1:11" ht="13.5" customHeight="1">
      <c r="A75" s="224" t="s">
        <v>79</v>
      </c>
      <c r="B75" s="11">
        <v>0</v>
      </c>
      <c r="C75" s="43">
        <v>0</v>
      </c>
      <c r="D75" s="43">
        <v>0</v>
      </c>
      <c r="E75" s="43">
        <v>0</v>
      </c>
      <c r="F75" s="43">
        <v>0</v>
      </c>
      <c r="G75" s="23">
        <v>0</v>
      </c>
      <c r="H75" s="114">
        <v>0</v>
      </c>
      <c r="I75" s="114">
        <v>0</v>
      </c>
      <c r="J75" s="62">
        <v>0</v>
      </c>
      <c r="K75" s="87">
        <v>0</v>
      </c>
    </row>
    <row r="76" spans="1:11" ht="13.5" customHeight="1">
      <c r="A76" s="227" t="s">
        <v>330</v>
      </c>
      <c r="B76" s="229" t="s">
        <v>314</v>
      </c>
      <c r="C76" s="43">
        <v>230</v>
      </c>
      <c r="D76" s="43">
        <v>230</v>
      </c>
      <c r="E76" s="43">
        <v>230</v>
      </c>
      <c r="F76" s="43">
        <v>230</v>
      </c>
      <c r="G76" s="230" t="s">
        <v>314</v>
      </c>
      <c r="H76" s="24">
        <v>1850.1</v>
      </c>
      <c r="I76" s="24">
        <v>1866.1</v>
      </c>
      <c r="J76" s="62">
        <v>1892.848325240721</v>
      </c>
      <c r="K76" s="87">
        <v>1925.4918375889492</v>
      </c>
    </row>
    <row r="77" spans="1:11" ht="13.5" customHeight="1">
      <c r="A77" s="225" t="s">
        <v>78</v>
      </c>
      <c r="B77" s="169">
        <v>230</v>
      </c>
      <c r="C77" s="169" t="s">
        <v>314</v>
      </c>
      <c r="D77" s="169" t="s">
        <v>314</v>
      </c>
      <c r="E77" s="169" t="s">
        <v>314</v>
      </c>
      <c r="F77" s="169" t="s">
        <v>314</v>
      </c>
      <c r="G77" s="182">
        <v>2147.1</v>
      </c>
      <c r="H77" s="170" t="s">
        <v>314</v>
      </c>
      <c r="I77" s="170" t="s">
        <v>314</v>
      </c>
      <c r="J77" s="175" t="s">
        <v>314</v>
      </c>
      <c r="K77" s="178" t="s">
        <v>314</v>
      </c>
    </row>
    <row r="78" spans="1:11" ht="13.5" customHeight="1">
      <c r="A78" s="228" t="s">
        <v>80</v>
      </c>
      <c r="B78" s="171">
        <v>0</v>
      </c>
      <c r="C78" s="171" t="s">
        <v>314</v>
      </c>
      <c r="D78" s="171" t="s">
        <v>314</v>
      </c>
      <c r="E78" s="171" t="s">
        <v>314</v>
      </c>
      <c r="F78" s="171" t="s">
        <v>314</v>
      </c>
      <c r="G78" s="183">
        <v>0</v>
      </c>
      <c r="H78" s="172" t="s">
        <v>314</v>
      </c>
      <c r="I78" s="172" t="s">
        <v>314</v>
      </c>
      <c r="J78" s="176" t="s">
        <v>314</v>
      </c>
      <c r="K78" s="232" t="s">
        <v>314</v>
      </c>
    </row>
    <row r="79" spans="1:11" ht="13.5" customHeight="1">
      <c r="A79" s="224" t="s">
        <v>313</v>
      </c>
      <c r="B79" s="11">
        <v>432</v>
      </c>
      <c r="C79" s="43">
        <v>415</v>
      </c>
      <c r="D79" s="43">
        <v>413</v>
      </c>
      <c r="E79" s="43">
        <v>396</v>
      </c>
      <c r="F79" s="43">
        <v>396</v>
      </c>
      <c r="G79" s="23">
        <v>1543.3</v>
      </c>
      <c r="H79" s="114">
        <v>1558.0417480102117</v>
      </c>
      <c r="I79" s="114">
        <v>1590.5414773164907</v>
      </c>
      <c r="J79" s="62">
        <v>1561.3910574875797</v>
      </c>
      <c r="K79" s="87">
        <v>1593.689632968448</v>
      </c>
    </row>
    <row r="80" spans="1:11" ht="13.5" customHeight="1">
      <c r="A80" s="225" t="s">
        <v>82</v>
      </c>
      <c r="B80" s="169" t="s">
        <v>314</v>
      </c>
      <c r="C80" s="169" t="s">
        <v>314</v>
      </c>
      <c r="D80" s="169" t="s">
        <v>314</v>
      </c>
      <c r="E80" s="169" t="s">
        <v>314</v>
      </c>
      <c r="F80" s="169" t="s">
        <v>314</v>
      </c>
      <c r="G80" s="182" t="s">
        <v>314</v>
      </c>
      <c r="H80" s="170" t="s">
        <v>314</v>
      </c>
      <c r="I80" s="170" t="s">
        <v>314</v>
      </c>
      <c r="J80" s="169" t="s">
        <v>314</v>
      </c>
      <c r="K80" s="178" t="s">
        <v>314</v>
      </c>
    </row>
    <row r="81" spans="1:11" ht="13.5" customHeight="1">
      <c r="A81" s="225" t="s">
        <v>83</v>
      </c>
      <c r="B81" s="169" t="s">
        <v>314</v>
      </c>
      <c r="C81" s="169" t="s">
        <v>314</v>
      </c>
      <c r="D81" s="169" t="s">
        <v>314</v>
      </c>
      <c r="E81" s="169" t="s">
        <v>314</v>
      </c>
      <c r="F81" s="169" t="s">
        <v>314</v>
      </c>
      <c r="G81" s="182" t="s">
        <v>314</v>
      </c>
      <c r="H81" s="170" t="s">
        <v>314</v>
      </c>
      <c r="I81" s="170" t="s">
        <v>314</v>
      </c>
      <c r="J81" s="169" t="s">
        <v>314</v>
      </c>
      <c r="K81" s="178" t="s">
        <v>314</v>
      </c>
    </row>
    <row r="82" spans="1:11" ht="13.5" customHeight="1">
      <c r="A82" s="225" t="s">
        <v>84</v>
      </c>
      <c r="B82" s="169" t="s">
        <v>314</v>
      </c>
      <c r="C82" s="169" t="s">
        <v>314</v>
      </c>
      <c r="D82" s="169" t="s">
        <v>314</v>
      </c>
      <c r="E82" s="169" t="s">
        <v>314</v>
      </c>
      <c r="F82" s="169" t="s">
        <v>314</v>
      </c>
      <c r="G82" s="182" t="s">
        <v>314</v>
      </c>
      <c r="H82" s="170" t="s">
        <v>314</v>
      </c>
      <c r="I82" s="170" t="s">
        <v>314</v>
      </c>
      <c r="J82" s="169" t="s">
        <v>314</v>
      </c>
      <c r="K82" s="178" t="s">
        <v>314</v>
      </c>
    </row>
    <row r="83" spans="1:11" ht="13.5" customHeight="1">
      <c r="A83" s="225" t="s">
        <v>85</v>
      </c>
      <c r="B83" s="169" t="s">
        <v>314</v>
      </c>
      <c r="C83" s="169" t="s">
        <v>314</v>
      </c>
      <c r="D83" s="169" t="s">
        <v>314</v>
      </c>
      <c r="E83" s="169" t="s">
        <v>314</v>
      </c>
      <c r="F83" s="169" t="s">
        <v>314</v>
      </c>
      <c r="G83" s="182" t="s">
        <v>314</v>
      </c>
      <c r="H83" s="170" t="s">
        <v>314</v>
      </c>
      <c r="I83" s="170" t="s">
        <v>314</v>
      </c>
      <c r="J83" s="169" t="s">
        <v>314</v>
      </c>
      <c r="K83" s="178" t="s">
        <v>314</v>
      </c>
    </row>
    <row r="84" spans="1:11" ht="13.5" customHeight="1" thickBot="1">
      <c r="A84" s="225" t="s">
        <v>86</v>
      </c>
      <c r="B84" s="169" t="s">
        <v>314</v>
      </c>
      <c r="C84" s="169" t="s">
        <v>314</v>
      </c>
      <c r="D84" s="169" t="s">
        <v>314</v>
      </c>
      <c r="E84" s="169" t="s">
        <v>314</v>
      </c>
      <c r="F84" s="169" t="s">
        <v>314</v>
      </c>
      <c r="G84" s="182" t="s">
        <v>314</v>
      </c>
      <c r="H84" s="170" t="s">
        <v>314</v>
      </c>
      <c r="I84" s="170" t="s">
        <v>314</v>
      </c>
      <c r="J84" s="169" t="s">
        <v>314</v>
      </c>
      <c r="K84" s="231" t="s">
        <v>314</v>
      </c>
    </row>
    <row r="85" spans="1:11" ht="13.5" customHeight="1" thickTop="1">
      <c r="A85" s="226" t="s">
        <v>87</v>
      </c>
      <c r="B85" s="173">
        <v>1365</v>
      </c>
      <c r="C85" s="173">
        <v>1355</v>
      </c>
      <c r="D85" s="173">
        <v>1350</v>
      </c>
      <c r="E85" s="173">
        <v>1348</v>
      </c>
      <c r="F85" s="173">
        <v>1348</v>
      </c>
      <c r="G85" s="184">
        <v>1460.8</v>
      </c>
      <c r="H85" s="174">
        <v>1459.2801602515779</v>
      </c>
      <c r="I85" s="174">
        <v>1461.9408076410773</v>
      </c>
      <c r="J85" s="174">
        <v>1469.850616072402</v>
      </c>
      <c r="K85" s="180">
        <v>1478.4268134857093</v>
      </c>
    </row>
    <row r="86" spans="1:11" ht="13.5" customHeight="1">
      <c r="A86" s="17" t="s">
        <v>88</v>
      </c>
      <c r="B86" s="8">
        <v>4392</v>
      </c>
      <c r="C86" s="8">
        <v>4392</v>
      </c>
      <c r="D86" s="8">
        <v>4392</v>
      </c>
      <c r="E86" s="8">
        <v>4380</v>
      </c>
      <c r="F86" s="8">
        <v>4380</v>
      </c>
      <c r="G86" s="23">
        <v>1844</v>
      </c>
      <c r="H86" s="24">
        <v>1850.6423734741259</v>
      </c>
      <c r="I86" s="24">
        <v>1856.2504754739948</v>
      </c>
      <c r="J86" s="24">
        <v>1856.7583034824816</v>
      </c>
      <c r="K86" s="87">
        <v>1861.6354339778218</v>
      </c>
    </row>
    <row r="87" spans="1:11" ht="13.5" customHeight="1">
      <c r="A87" s="17" t="s">
        <v>89</v>
      </c>
      <c r="B87" s="8">
        <v>2663</v>
      </c>
      <c r="C87" s="8">
        <v>2663</v>
      </c>
      <c r="D87" s="8">
        <v>2531</v>
      </c>
      <c r="E87" s="8">
        <v>2529</v>
      </c>
      <c r="F87" s="8">
        <v>2529</v>
      </c>
      <c r="G87" s="23">
        <v>1439.8</v>
      </c>
      <c r="H87" s="24">
        <v>1462.5359043502617</v>
      </c>
      <c r="I87" s="24">
        <v>1402.014114310404</v>
      </c>
      <c r="J87" s="24">
        <v>1412.8570550673467</v>
      </c>
      <c r="K87" s="87">
        <v>1424.0746893107118</v>
      </c>
    </row>
    <row r="88" spans="1:11" ht="13.5" customHeight="1">
      <c r="A88" s="17" t="s">
        <v>90</v>
      </c>
      <c r="B88" s="8">
        <v>10252</v>
      </c>
      <c r="C88" s="8">
        <v>10199</v>
      </c>
      <c r="D88" s="8">
        <v>10016</v>
      </c>
      <c r="E88" s="8">
        <v>9961</v>
      </c>
      <c r="F88" s="8">
        <v>9961</v>
      </c>
      <c r="G88" s="23">
        <v>1565.4</v>
      </c>
      <c r="H88" s="24">
        <v>1560.334250247077</v>
      </c>
      <c r="I88" s="24">
        <v>1533.2708758136316</v>
      </c>
      <c r="J88" s="24">
        <v>1526.1035562609927</v>
      </c>
      <c r="K88" s="87">
        <v>1527.2196507065748</v>
      </c>
    </row>
    <row r="89" spans="1:11" ht="13.5" customHeight="1">
      <c r="A89" s="17" t="s">
        <v>91</v>
      </c>
      <c r="B89" s="8">
        <v>2730</v>
      </c>
      <c r="C89" s="8">
        <v>2770</v>
      </c>
      <c r="D89" s="8">
        <v>2770</v>
      </c>
      <c r="E89" s="8">
        <v>2624</v>
      </c>
      <c r="F89" s="8">
        <v>2607</v>
      </c>
      <c r="G89" s="23">
        <v>1624.6</v>
      </c>
      <c r="H89" s="24">
        <v>1641.8414704261083</v>
      </c>
      <c r="I89" s="24">
        <v>1667.9612936635535</v>
      </c>
      <c r="J89" s="24">
        <v>1604.3336573793845</v>
      </c>
      <c r="K89" s="87">
        <v>1619.073643940429</v>
      </c>
    </row>
    <row r="90" spans="1:11" ht="13.5">
      <c r="A90" s="18" t="s">
        <v>92</v>
      </c>
      <c r="B90" s="10">
        <v>2412</v>
      </c>
      <c r="C90" s="10">
        <v>2395</v>
      </c>
      <c r="D90" s="10">
        <v>2393</v>
      </c>
      <c r="E90" s="10">
        <v>2376</v>
      </c>
      <c r="F90" s="10">
        <v>2376</v>
      </c>
      <c r="G90" s="26">
        <v>1767.9</v>
      </c>
      <c r="H90" s="27">
        <v>1798.0210507349739</v>
      </c>
      <c r="I90" s="27">
        <v>1823.960731108706</v>
      </c>
      <c r="J90" s="27">
        <v>1840.3767505267072</v>
      </c>
      <c r="K90" s="88">
        <v>1870.9398007795583</v>
      </c>
    </row>
    <row r="91" spans="2:6" ht="13.5">
      <c r="B91" s="41"/>
      <c r="C91" s="41"/>
      <c r="D91" s="41"/>
      <c r="E91" s="41"/>
      <c r="F91" s="41"/>
    </row>
    <row r="92" spans="2:6" ht="13.5">
      <c r="B92" s="41"/>
      <c r="C92" s="41"/>
      <c r="D92" s="41"/>
      <c r="E92" s="41"/>
      <c r="F92" s="41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9"/>
  <sheetViews>
    <sheetView view="pageBreakPreview" zoomScaleSheetLayoutView="100" workbookViewId="0" topLeftCell="A1">
      <selection activeCell="C1" sqref="C1"/>
    </sheetView>
  </sheetViews>
  <sheetFormatPr defaultColWidth="6.50390625" defaultRowHeight="13.5"/>
  <cols>
    <col min="1" max="2" width="1.75390625" style="97" customWidth="1"/>
    <col min="3" max="3" width="20.25390625" style="97" customWidth="1"/>
    <col min="4" max="8" width="10.50390625" style="97" customWidth="1"/>
    <col min="9" max="9" width="13.00390625" style="97" customWidth="1"/>
    <col min="10" max="255" width="6.50390625" style="0" customWidth="1"/>
  </cols>
  <sheetData>
    <row r="1" spans="1:9" ht="13.5">
      <c r="A1" s="89" t="s">
        <v>223</v>
      </c>
      <c r="B1" s="90"/>
      <c r="C1" s="90"/>
      <c r="D1" s="90"/>
      <c r="E1" s="90"/>
      <c r="F1" s="90"/>
      <c r="G1" s="90"/>
      <c r="H1" s="90"/>
      <c r="I1" s="91" t="s">
        <v>359</v>
      </c>
    </row>
    <row r="2" spans="1:9" ht="45" customHeight="1">
      <c r="A2" s="321" t="s">
        <v>218</v>
      </c>
      <c r="B2" s="322"/>
      <c r="C2" s="323"/>
      <c r="D2" s="44" t="s">
        <v>346</v>
      </c>
      <c r="E2" s="44" t="s">
        <v>224</v>
      </c>
      <c r="F2" s="44" t="s">
        <v>273</v>
      </c>
      <c r="G2" s="44" t="s">
        <v>225</v>
      </c>
      <c r="H2" s="46" t="s">
        <v>226</v>
      </c>
      <c r="I2" s="92" t="s">
        <v>227</v>
      </c>
    </row>
    <row r="3" spans="1:9" ht="19.5" customHeight="1">
      <c r="A3" s="93" t="s">
        <v>93</v>
      </c>
      <c r="B3" s="94"/>
      <c r="C3" s="94"/>
      <c r="D3" s="207">
        <f>SUM(D4:D8)</f>
        <v>23218</v>
      </c>
      <c r="E3" s="207">
        <f>SUM(E4:E8)</f>
        <v>6959839</v>
      </c>
      <c r="F3" s="207">
        <f aca="true" t="shared" si="0" ref="F3:F9">E3/366</f>
        <v>19015.953551912567</v>
      </c>
      <c r="G3" s="207">
        <f>SUM(G4:G8)</f>
        <v>177372</v>
      </c>
      <c r="H3" s="207">
        <f>SUM(H4:H8)</f>
        <v>177814</v>
      </c>
      <c r="I3" s="208">
        <v>7672281</v>
      </c>
    </row>
    <row r="4" spans="1:9" ht="19.5" customHeight="1">
      <c r="A4" s="96"/>
      <c r="B4" s="93" t="s">
        <v>219</v>
      </c>
      <c r="C4" s="94"/>
      <c r="D4" s="95">
        <v>5220</v>
      </c>
      <c r="E4" s="45">
        <v>1655253</v>
      </c>
      <c r="F4" s="246">
        <f t="shared" si="0"/>
        <v>4522.549180327869</v>
      </c>
      <c r="G4" s="45">
        <v>4631</v>
      </c>
      <c r="H4" s="50">
        <v>4682</v>
      </c>
      <c r="I4" s="64"/>
    </row>
    <row r="5" spans="1:9" ht="19.5" customHeight="1">
      <c r="A5" s="96"/>
      <c r="B5" s="93" t="s">
        <v>258</v>
      </c>
      <c r="C5" s="94"/>
      <c r="D5" s="95">
        <v>26</v>
      </c>
      <c r="E5" s="45">
        <v>75</v>
      </c>
      <c r="F5" s="246">
        <f t="shared" si="0"/>
        <v>0.20491803278688525</v>
      </c>
      <c r="G5" s="45">
        <v>1</v>
      </c>
      <c r="H5" s="49">
        <v>2</v>
      </c>
      <c r="I5" s="64"/>
    </row>
    <row r="6" spans="1:9" ht="19.5" customHeight="1">
      <c r="A6" s="96"/>
      <c r="B6" s="93" t="s">
        <v>220</v>
      </c>
      <c r="C6" s="94"/>
      <c r="D6" s="95">
        <v>153</v>
      </c>
      <c r="E6" s="45">
        <v>9224</v>
      </c>
      <c r="F6" s="246">
        <f t="shared" si="0"/>
        <v>25.202185792349727</v>
      </c>
      <c r="G6" s="45">
        <v>215</v>
      </c>
      <c r="H6" s="49">
        <v>167</v>
      </c>
      <c r="I6" s="64"/>
    </row>
    <row r="7" spans="1:9" ht="19.5" customHeight="1">
      <c r="A7" s="96"/>
      <c r="B7" s="408" t="s">
        <v>320</v>
      </c>
      <c r="C7" s="409"/>
      <c r="D7" s="95">
        <v>5527</v>
      </c>
      <c r="E7" s="45">
        <v>1832926</v>
      </c>
      <c r="F7" s="246">
        <f t="shared" si="0"/>
        <v>5007.994535519126</v>
      </c>
      <c r="G7" s="45">
        <v>7280</v>
      </c>
      <c r="H7" s="49">
        <v>10711</v>
      </c>
      <c r="I7" s="64"/>
    </row>
    <row r="8" spans="1:9" ht="19.5" customHeight="1">
      <c r="A8" s="96"/>
      <c r="B8" s="406" t="s">
        <v>319</v>
      </c>
      <c r="C8" s="407"/>
      <c r="D8" s="95">
        <v>12292</v>
      </c>
      <c r="E8" s="45">
        <v>3462361</v>
      </c>
      <c r="F8" s="246">
        <f t="shared" si="0"/>
        <v>9460.002732240437</v>
      </c>
      <c r="G8" s="45">
        <v>165245</v>
      </c>
      <c r="H8" s="49">
        <v>162252</v>
      </c>
      <c r="I8" s="64"/>
    </row>
    <row r="9" spans="1:9" ht="19.5" customHeight="1">
      <c r="A9" s="145"/>
      <c r="B9" s="406" t="s">
        <v>345</v>
      </c>
      <c r="C9" s="407"/>
      <c r="D9" s="95">
        <v>1786</v>
      </c>
      <c r="E9" s="45">
        <v>628978</v>
      </c>
      <c r="F9" s="246">
        <f t="shared" si="0"/>
        <v>1718.51912568306</v>
      </c>
      <c r="G9" s="45">
        <v>1246</v>
      </c>
      <c r="H9" s="49">
        <v>1589</v>
      </c>
      <c r="I9" s="64"/>
    </row>
  </sheetData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K34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00390625" style="97" customWidth="1"/>
    <col min="2" max="4" width="10.375" style="97" customWidth="1"/>
    <col min="5" max="5" width="8.75390625" style="97" customWidth="1"/>
    <col min="6" max="6" width="8.375" style="97" customWidth="1"/>
    <col min="7" max="7" width="6.75390625" style="97" customWidth="1"/>
    <col min="8" max="8" width="10.00390625" style="97" customWidth="1"/>
    <col min="9" max="11" width="9.875" style="97" customWidth="1"/>
  </cols>
  <sheetData>
    <row r="1" spans="1:11" ht="13.5">
      <c r="A1" s="89" t="s">
        <v>248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2" customHeight="1">
      <c r="A2" s="410" t="s">
        <v>221</v>
      </c>
      <c r="B2" s="410" t="s">
        <v>93</v>
      </c>
      <c r="C2" s="321" t="s">
        <v>228</v>
      </c>
      <c r="D2" s="322"/>
      <c r="E2" s="323"/>
      <c r="F2" s="44" t="s">
        <v>323</v>
      </c>
      <c r="G2" s="46" t="s">
        <v>321</v>
      </c>
      <c r="H2" s="411" t="s">
        <v>322</v>
      </c>
      <c r="I2" s="412"/>
      <c r="J2" s="412"/>
      <c r="K2" s="413"/>
    </row>
    <row r="3" spans="1:11" ht="28.5" customHeight="1">
      <c r="A3" s="337"/>
      <c r="B3" s="337"/>
      <c r="C3" s="18" t="s">
        <v>93</v>
      </c>
      <c r="D3" s="18" t="s">
        <v>370</v>
      </c>
      <c r="E3" s="9" t="s">
        <v>229</v>
      </c>
      <c r="F3" s="9" t="s">
        <v>230</v>
      </c>
      <c r="G3" s="42" t="s">
        <v>230</v>
      </c>
      <c r="H3" s="42" t="s">
        <v>230</v>
      </c>
      <c r="I3" s="42" t="s">
        <v>272</v>
      </c>
      <c r="J3" s="42" t="s">
        <v>270</v>
      </c>
      <c r="K3" s="247" t="s">
        <v>349</v>
      </c>
    </row>
    <row r="4" spans="1:11" ht="23.25" customHeight="1">
      <c r="A4" s="98" t="s">
        <v>231</v>
      </c>
      <c r="B4" s="99">
        <v>5437451</v>
      </c>
      <c r="C4" s="100">
        <v>1749837</v>
      </c>
      <c r="D4" s="100">
        <v>1565636</v>
      </c>
      <c r="E4" s="100">
        <v>184201</v>
      </c>
      <c r="F4" s="100">
        <v>352030</v>
      </c>
      <c r="G4" s="100">
        <v>1435</v>
      </c>
      <c r="H4" s="100">
        <v>3334149</v>
      </c>
      <c r="I4" s="119" t="s">
        <v>222</v>
      </c>
      <c r="J4" s="119" t="s">
        <v>222</v>
      </c>
      <c r="K4" s="144" t="s">
        <v>222</v>
      </c>
    </row>
    <row r="5" spans="1:11" ht="13.5" customHeight="1">
      <c r="A5" s="102">
        <v>55</v>
      </c>
      <c r="B5" s="103">
        <v>6486428</v>
      </c>
      <c r="C5" s="43">
        <v>1913564</v>
      </c>
      <c r="D5" s="43">
        <v>1739999</v>
      </c>
      <c r="E5" s="43">
        <v>173565</v>
      </c>
      <c r="F5" s="43">
        <v>220607</v>
      </c>
      <c r="G5" s="43">
        <v>292</v>
      </c>
      <c r="H5" s="43">
        <v>4164946</v>
      </c>
      <c r="I5" s="112" t="s">
        <v>222</v>
      </c>
      <c r="J5" s="112" t="s">
        <v>222</v>
      </c>
      <c r="K5" s="101" t="s">
        <v>222</v>
      </c>
    </row>
    <row r="6" spans="1:11" ht="13.5" customHeight="1">
      <c r="A6" s="102">
        <v>60</v>
      </c>
      <c r="B6" s="103">
        <v>7536267</v>
      </c>
      <c r="C6" s="43">
        <v>1873808</v>
      </c>
      <c r="D6" s="43">
        <v>1406932</v>
      </c>
      <c r="E6" s="43">
        <v>466876</v>
      </c>
      <c r="F6" s="43">
        <v>153143</v>
      </c>
      <c r="G6" s="43">
        <v>135</v>
      </c>
      <c r="H6" s="43">
        <v>5509181</v>
      </c>
      <c r="I6" s="112" t="s">
        <v>222</v>
      </c>
      <c r="J6" s="112" t="s">
        <v>222</v>
      </c>
      <c r="K6" s="101" t="s">
        <v>222</v>
      </c>
    </row>
    <row r="7" spans="1:11" ht="13.5" customHeight="1">
      <c r="A7" s="104" t="s">
        <v>232</v>
      </c>
      <c r="B7" s="103">
        <v>7863372</v>
      </c>
      <c r="C7" s="43">
        <v>1816142</v>
      </c>
      <c r="D7" s="43">
        <v>1349829</v>
      </c>
      <c r="E7" s="43">
        <v>466313</v>
      </c>
      <c r="F7" s="43">
        <v>103567</v>
      </c>
      <c r="G7" s="43">
        <v>22</v>
      </c>
      <c r="H7" s="43">
        <v>5943641</v>
      </c>
      <c r="I7" s="112" t="s">
        <v>222</v>
      </c>
      <c r="J7" s="112" t="s">
        <v>222</v>
      </c>
      <c r="K7" s="101" t="s">
        <v>222</v>
      </c>
    </row>
    <row r="8" spans="1:11" ht="13.5" customHeight="1" hidden="1">
      <c r="A8" s="102">
        <v>3</v>
      </c>
      <c r="B8" s="103">
        <v>7871016</v>
      </c>
      <c r="C8" s="43">
        <v>1832477</v>
      </c>
      <c r="D8" s="43">
        <v>1293470</v>
      </c>
      <c r="E8" s="43">
        <v>539007</v>
      </c>
      <c r="F8" s="43">
        <v>96116</v>
      </c>
      <c r="G8" s="43">
        <v>146</v>
      </c>
      <c r="H8" s="43">
        <v>5942277</v>
      </c>
      <c r="I8" s="112" t="s">
        <v>222</v>
      </c>
      <c r="J8" s="112" t="s">
        <v>222</v>
      </c>
      <c r="K8" s="101" t="s">
        <v>222</v>
      </c>
    </row>
    <row r="9" spans="1:11" ht="13.5" customHeight="1" hidden="1">
      <c r="A9" s="102">
        <v>4</v>
      </c>
      <c r="B9" s="103">
        <v>7845015</v>
      </c>
      <c r="C9" s="43">
        <v>1842751</v>
      </c>
      <c r="D9" s="43">
        <v>1194701</v>
      </c>
      <c r="E9" s="43">
        <v>648050</v>
      </c>
      <c r="F9" s="43">
        <v>86087</v>
      </c>
      <c r="G9" s="43">
        <v>48</v>
      </c>
      <c r="H9" s="43">
        <v>5916129</v>
      </c>
      <c r="I9" s="112" t="s">
        <v>222</v>
      </c>
      <c r="J9" s="112" t="s">
        <v>222</v>
      </c>
      <c r="K9" s="101" t="s">
        <v>222</v>
      </c>
    </row>
    <row r="10" spans="1:11" ht="13.5" customHeight="1" hidden="1">
      <c r="A10" s="102">
        <v>5</v>
      </c>
      <c r="B10" s="103">
        <v>7815330</v>
      </c>
      <c r="C10" s="43">
        <v>1828208</v>
      </c>
      <c r="D10" s="43">
        <v>1283607</v>
      </c>
      <c r="E10" s="43">
        <v>544601</v>
      </c>
      <c r="F10" s="43">
        <v>81308</v>
      </c>
      <c r="G10" s="43">
        <v>98</v>
      </c>
      <c r="H10" s="43">
        <v>5905716</v>
      </c>
      <c r="I10" s="112" t="s">
        <v>222</v>
      </c>
      <c r="J10" s="112" t="s">
        <v>222</v>
      </c>
      <c r="K10" s="101" t="s">
        <v>222</v>
      </c>
    </row>
    <row r="11" spans="1:11" ht="13.5" customHeight="1" hidden="1">
      <c r="A11" s="102">
        <v>6</v>
      </c>
      <c r="B11" s="103">
        <v>7822361</v>
      </c>
      <c r="C11" s="43">
        <v>1806689</v>
      </c>
      <c r="D11" s="43">
        <v>1256355</v>
      </c>
      <c r="E11" s="43">
        <v>550334</v>
      </c>
      <c r="F11" s="43">
        <v>72500</v>
      </c>
      <c r="G11" s="43">
        <v>169</v>
      </c>
      <c r="H11" s="43">
        <v>5943003</v>
      </c>
      <c r="I11" s="112" t="s">
        <v>222</v>
      </c>
      <c r="J11" s="112" t="s">
        <v>222</v>
      </c>
      <c r="K11" s="101" t="s">
        <v>222</v>
      </c>
    </row>
    <row r="12" spans="1:11" ht="13.5" customHeight="1">
      <c r="A12" s="102">
        <v>7</v>
      </c>
      <c r="B12" s="103">
        <v>7793872</v>
      </c>
      <c r="C12" s="43">
        <v>1762909</v>
      </c>
      <c r="D12" s="43">
        <v>1231932</v>
      </c>
      <c r="E12" s="43">
        <v>530977</v>
      </c>
      <c r="F12" s="43">
        <v>71519</v>
      </c>
      <c r="G12" s="43">
        <v>60</v>
      </c>
      <c r="H12" s="43">
        <v>5959384</v>
      </c>
      <c r="I12" s="112" t="s">
        <v>222</v>
      </c>
      <c r="J12" s="112" t="s">
        <v>222</v>
      </c>
      <c r="K12" s="101" t="s">
        <v>222</v>
      </c>
    </row>
    <row r="13" spans="1:11" ht="13.5" customHeight="1">
      <c r="A13" s="102">
        <v>8</v>
      </c>
      <c r="B13" s="103">
        <v>7865119</v>
      </c>
      <c r="C13" s="43">
        <v>1758426</v>
      </c>
      <c r="D13" s="43">
        <v>1227984</v>
      </c>
      <c r="E13" s="43">
        <v>530442</v>
      </c>
      <c r="F13" s="43">
        <v>61983</v>
      </c>
      <c r="G13" s="43">
        <v>163</v>
      </c>
      <c r="H13" s="43">
        <v>6044547</v>
      </c>
      <c r="I13" s="112" t="s">
        <v>222</v>
      </c>
      <c r="J13" s="112" t="s">
        <v>222</v>
      </c>
      <c r="K13" s="101" t="s">
        <v>222</v>
      </c>
    </row>
    <row r="14" spans="1:11" ht="13.5" customHeight="1">
      <c r="A14" s="102">
        <v>9</v>
      </c>
      <c r="B14" s="103">
        <v>7764920</v>
      </c>
      <c r="C14" s="43">
        <v>1726951</v>
      </c>
      <c r="D14" s="43">
        <v>1215899</v>
      </c>
      <c r="E14" s="43">
        <v>511052</v>
      </c>
      <c r="F14" s="43">
        <v>54048</v>
      </c>
      <c r="G14" s="43">
        <v>100</v>
      </c>
      <c r="H14" s="43">
        <v>5983821</v>
      </c>
      <c r="I14" s="112" t="s">
        <v>222</v>
      </c>
      <c r="J14" s="112" t="s">
        <v>222</v>
      </c>
      <c r="K14" s="101" t="s">
        <v>222</v>
      </c>
    </row>
    <row r="15" spans="1:11" ht="13.5" customHeight="1">
      <c r="A15" s="102">
        <v>10</v>
      </c>
      <c r="B15" s="103">
        <v>7680726</v>
      </c>
      <c r="C15" s="43">
        <v>1697292</v>
      </c>
      <c r="D15" s="43">
        <v>1192937</v>
      </c>
      <c r="E15" s="43">
        <v>504355</v>
      </c>
      <c r="F15" s="43">
        <v>46505</v>
      </c>
      <c r="G15" s="43">
        <v>281</v>
      </c>
      <c r="H15" s="43">
        <v>5936648</v>
      </c>
      <c r="I15" s="112" t="s">
        <v>222</v>
      </c>
      <c r="J15" s="112" t="s">
        <v>222</v>
      </c>
      <c r="K15" s="101" t="s">
        <v>222</v>
      </c>
    </row>
    <row r="16" spans="1:11" ht="13.5" customHeight="1">
      <c r="A16" s="110" t="s">
        <v>233</v>
      </c>
      <c r="B16" s="43">
        <v>7650295</v>
      </c>
      <c r="C16" s="43">
        <v>1702366</v>
      </c>
      <c r="D16" s="43">
        <v>1178959</v>
      </c>
      <c r="E16" s="43">
        <v>523407</v>
      </c>
      <c r="F16" s="43">
        <v>44662</v>
      </c>
      <c r="G16" s="43">
        <v>0</v>
      </c>
      <c r="H16" s="43">
        <v>5903267</v>
      </c>
      <c r="I16" s="112" t="s">
        <v>222</v>
      </c>
      <c r="J16" s="112" t="s">
        <v>222</v>
      </c>
      <c r="K16" s="101" t="s">
        <v>222</v>
      </c>
    </row>
    <row r="17" spans="1:11" ht="13.5" customHeight="1">
      <c r="A17" s="110" t="s">
        <v>252</v>
      </c>
      <c r="B17" s="43">
        <v>7645340</v>
      </c>
      <c r="C17" s="43">
        <v>1699421</v>
      </c>
      <c r="D17" s="43">
        <v>1172308</v>
      </c>
      <c r="E17" s="43">
        <v>527113</v>
      </c>
      <c r="F17" s="43">
        <v>36892</v>
      </c>
      <c r="G17" s="43">
        <v>361</v>
      </c>
      <c r="H17" s="43">
        <v>5908666</v>
      </c>
      <c r="I17" s="112" t="s">
        <v>222</v>
      </c>
      <c r="J17" s="112" t="s">
        <v>222</v>
      </c>
      <c r="K17" s="101" t="s">
        <v>222</v>
      </c>
    </row>
    <row r="18" spans="1:11" ht="13.5" customHeight="1">
      <c r="A18" s="110" t="s">
        <v>259</v>
      </c>
      <c r="B18" s="43">
        <v>7627386</v>
      </c>
      <c r="C18" s="43">
        <v>1704786</v>
      </c>
      <c r="D18" s="43">
        <v>1175351</v>
      </c>
      <c r="E18" s="43">
        <v>529435</v>
      </c>
      <c r="F18" s="43">
        <v>29835</v>
      </c>
      <c r="G18" s="43">
        <v>352</v>
      </c>
      <c r="H18" s="43">
        <v>5892413</v>
      </c>
      <c r="I18" s="43">
        <v>4071704</v>
      </c>
      <c r="J18" s="43">
        <v>1820709</v>
      </c>
      <c r="K18" s="101" t="s">
        <v>222</v>
      </c>
    </row>
    <row r="19" spans="1:11" ht="13.5" customHeight="1">
      <c r="A19" s="110" t="s">
        <v>282</v>
      </c>
      <c r="B19" s="43">
        <v>7518365</v>
      </c>
      <c r="C19" s="43">
        <v>1689464</v>
      </c>
      <c r="D19" s="43">
        <v>1166252</v>
      </c>
      <c r="E19" s="43">
        <v>523212</v>
      </c>
      <c r="F19" s="43">
        <v>27198</v>
      </c>
      <c r="G19" s="43">
        <v>555</v>
      </c>
      <c r="H19" s="43">
        <v>5801148</v>
      </c>
      <c r="I19" s="43">
        <v>3950071</v>
      </c>
      <c r="J19" s="43">
        <v>1851077</v>
      </c>
      <c r="K19" s="101" t="s">
        <v>222</v>
      </c>
    </row>
    <row r="20" spans="1:11" ht="13.5" customHeight="1">
      <c r="A20" s="110" t="s">
        <v>310</v>
      </c>
      <c r="B20" s="43">
        <v>7472224</v>
      </c>
      <c r="C20" s="43">
        <v>1708826</v>
      </c>
      <c r="D20" s="43">
        <v>1393629</v>
      </c>
      <c r="E20" s="43">
        <v>315197</v>
      </c>
      <c r="F20" s="43">
        <v>21469</v>
      </c>
      <c r="G20" s="43">
        <v>1008</v>
      </c>
      <c r="H20" s="43">
        <v>5740921</v>
      </c>
      <c r="I20" s="43">
        <v>3855510</v>
      </c>
      <c r="J20" s="43">
        <v>1885411</v>
      </c>
      <c r="K20" s="101" t="s">
        <v>222</v>
      </c>
    </row>
    <row r="21" spans="1:11" ht="13.5" customHeight="1">
      <c r="A21" s="110" t="s">
        <v>324</v>
      </c>
      <c r="B21" s="43">
        <v>7490915</v>
      </c>
      <c r="C21" s="43">
        <v>1699104</v>
      </c>
      <c r="D21" s="43">
        <v>1406922</v>
      </c>
      <c r="E21" s="43">
        <v>292182</v>
      </c>
      <c r="F21" s="43">
        <v>17606</v>
      </c>
      <c r="G21" s="43">
        <v>712</v>
      </c>
      <c r="H21" s="43">
        <v>5773493</v>
      </c>
      <c r="I21" s="43">
        <v>3797452</v>
      </c>
      <c r="J21" s="43">
        <v>1976041</v>
      </c>
      <c r="K21" s="101" t="s">
        <v>222</v>
      </c>
    </row>
    <row r="22" spans="1:11" ht="13.5" customHeight="1">
      <c r="A22" s="110" t="s">
        <v>343</v>
      </c>
      <c r="B22" s="43">
        <v>7427827</v>
      </c>
      <c r="C22" s="43">
        <v>1695612</v>
      </c>
      <c r="D22" s="43">
        <v>1396307</v>
      </c>
      <c r="E22" s="43">
        <v>299305</v>
      </c>
      <c r="F22" s="43">
        <v>16830</v>
      </c>
      <c r="G22" s="43">
        <v>483</v>
      </c>
      <c r="H22" s="43">
        <v>5714902</v>
      </c>
      <c r="I22" s="43">
        <v>3736510</v>
      </c>
      <c r="J22" s="43">
        <v>1978392</v>
      </c>
      <c r="K22" s="101" t="s">
        <v>222</v>
      </c>
    </row>
    <row r="23" spans="1:11" ht="13.5">
      <c r="A23" s="110" t="s">
        <v>339</v>
      </c>
      <c r="B23" s="43">
        <v>7291569</v>
      </c>
      <c r="C23" s="43">
        <v>1699308</v>
      </c>
      <c r="D23" s="43">
        <v>1387300</v>
      </c>
      <c r="E23" s="43">
        <v>312008</v>
      </c>
      <c r="F23" s="43">
        <v>13650</v>
      </c>
      <c r="G23" s="43">
        <v>248</v>
      </c>
      <c r="H23" s="43">
        <v>5578363</v>
      </c>
      <c r="I23" s="43">
        <v>3654359</v>
      </c>
      <c r="J23" s="43">
        <v>1924004</v>
      </c>
      <c r="K23" s="48">
        <v>733556</v>
      </c>
    </row>
    <row r="24" spans="1:11" ht="13.5">
      <c r="A24" s="110" t="s">
        <v>354</v>
      </c>
      <c r="B24" s="43">
        <v>7083219</v>
      </c>
      <c r="C24" s="43">
        <v>1652369</v>
      </c>
      <c r="D24" s="43">
        <v>1373459</v>
      </c>
      <c r="E24" s="43">
        <v>278910</v>
      </c>
      <c r="F24" s="43">
        <v>12036</v>
      </c>
      <c r="G24" s="43">
        <v>123</v>
      </c>
      <c r="H24" s="43">
        <v>5418691</v>
      </c>
      <c r="I24" s="43">
        <v>3576893</v>
      </c>
      <c r="J24" s="43">
        <v>1841798</v>
      </c>
      <c r="K24" s="48">
        <v>670087</v>
      </c>
    </row>
    <row r="25" spans="1:11" ht="13.5">
      <c r="A25" s="105" t="s">
        <v>356</v>
      </c>
      <c r="B25" s="45">
        <v>6959839</v>
      </c>
      <c r="C25" s="45">
        <v>1655253</v>
      </c>
      <c r="D25" s="45">
        <v>1380744</v>
      </c>
      <c r="E25" s="45">
        <v>274509</v>
      </c>
      <c r="F25" s="45">
        <v>9224</v>
      </c>
      <c r="G25" s="45">
        <v>75</v>
      </c>
      <c r="H25" s="45">
        <v>5295287</v>
      </c>
      <c r="I25" s="45">
        <v>3462361</v>
      </c>
      <c r="J25" s="45">
        <v>1832926</v>
      </c>
      <c r="K25" s="49">
        <v>628978</v>
      </c>
    </row>
    <row r="26" ht="13.5">
      <c r="A26" s="136"/>
    </row>
    <row r="27" spans="2:11" ht="13.5"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3.5">
      <c r="A28"/>
      <c r="B28"/>
      <c r="C28"/>
      <c r="D28"/>
      <c r="E28"/>
      <c r="F28"/>
      <c r="G28"/>
      <c r="H28"/>
      <c r="I28"/>
      <c r="J28"/>
      <c r="K28"/>
    </row>
    <row r="29" spans="1:11" ht="13.5">
      <c r="A29"/>
      <c r="B29"/>
      <c r="C29"/>
      <c r="D29"/>
      <c r="E29"/>
      <c r="F29"/>
      <c r="G29"/>
      <c r="H29"/>
      <c r="I29"/>
      <c r="J29"/>
      <c r="K29"/>
    </row>
    <row r="30" spans="1:11" ht="13.5">
      <c r="A30"/>
      <c r="B30"/>
      <c r="C30"/>
      <c r="D30"/>
      <c r="E30"/>
      <c r="F30"/>
      <c r="G30"/>
      <c r="H30"/>
      <c r="I30"/>
      <c r="J30"/>
      <c r="K30"/>
    </row>
    <row r="31" spans="1:11" ht="13.5">
      <c r="A31"/>
      <c r="B31"/>
      <c r="C31"/>
      <c r="D31"/>
      <c r="E31"/>
      <c r="F31"/>
      <c r="G31"/>
      <c r="H31"/>
      <c r="I31"/>
      <c r="J31"/>
      <c r="K31"/>
    </row>
    <row r="32" spans="1:11" ht="13.5">
      <c r="A32"/>
      <c r="B32"/>
      <c r="C32"/>
      <c r="D32"/>
      <c r="E32"/>
      <c r="F32"/>
      <c r="G32"/>
      <c r="H32"/>
      <c r="I32"/>
      <c r="J32"/>
      <c r="K32"/>
    </row>
    <row r="33" spans="1:11" ht="13.5">
      <c r="A33"/>
      <c r="B33"/>
      <c r="C33"/>
      <c r="D33"/>
      <c r="E33"/>
      <c r="F33"/>
      <c r="G33"/>
      <c r="H33"/>
      <c r="I33"/>
      <c r="J33"/>
      <c r="K33"/>
    </row>
    <row r="34" spans="1:11" ht="13.5">
      <c r="A34"/>
      <c r="B34"/>
      <c r="C34"/>
      <c r="D34"/>
      <c r="E34"/>
      <c r="F34"/>
      <c r="G34"/>
      <c r="H34"/>
      <c r="I34"/>
      <c r="J34"/>
      <c r="K34"/>
    </row>
  </sheetData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J33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9" width="10.875" style="97" customWidth="1"/>
    <col min="10" max="254" width="6.50390625" style="0" customWidth="1"/>
  </cols>
  <sheetData>
    <row r="1" spans="1:9" ht="13.5">
      <c r="A1" s="89" t="s">
        <v>234</v>
      </c>
      <c r="B1" s="90"/>
      <c r="C1" s="90"/>
      <c r="D1" s="90"/>
      <c r="E1" s="90"/>
      <c r="F1" s="90"/>
      <c r="G1" s="90"/>
      <c r="H1" s="90"/>
      <c r="I1" s="90"/>
    </row>
    <row r="2" spans="1:9" s="106" customFormat="1" ht="27" customHeight="1">
      <c r="A2" s="410" t="s">
        <v>221</v>
      </c>
      <c r="B2" s="410" t="s">
        <v>93</v>
      </c>
      <c r="C2" s="410" t="s">
        <v>235</v>
      </c>
      <c r="D2" s="335" t="s">
        <v>260</v>
      </c>
      <c r="E2" s="410" t="s">
        <v>236</v>
      </c>
      <c r="F2" s="410" t="s">
        <v>274</v>
      </c>
      <c r="G2" s="324"/>
      <c r="H2" s="324"/>
      <c r="I2" s="324"/>
    </row>
    <row r="3" spans="1:9" s="106" customFormat="1" ht="21.75" customHeight="1">
      <c r="A3" s="337"/>
      <c r="B3" s="337"/>
      <c r="C3" s="337"/>
      <c r="D3" s="414"/>
      <c r="E3" s="337"/>
      <c r="F3" s="17"/>
      <c r="G3" s="15" t="s">
        <v>272</v>
      </c>
      <c r="H3" s="13" t="s">
        <v>270</v>
      </c>
      <c r="I3" s="244" t="s">
        <v>347</v>
      </c>
    </row>
    <row r="4" spans="1:9" s="106" customFormat="1" ht="13.5">
      <c r="A4" s="107" t="s">
        <v>237</v>
      </c>
      <c r="B4" s="79">
        <v>1016.7</v>
      </c>
      <c r="C4" s="55">
        <v>372.2</v>
      </c>
      <c r="D4" s="55">
        <v>0.3</v>
      </c>
      <c r="E4" s="55">
        <v>65.8</v>
      </c>
      <c r="F4" s="55">
        <v>623.4</v>
      </c>
      <c r="G4" s="112" t="s">
        <v>222</v>
      </c>
      <c r="H4" s="112" t="s">
        <v>222</v>
      </c>
      <c r="I4" s="101" t="s">
        <v>222</v>
      </c>
    </row>
    <row r="5" spans="1:9" ht="13.5" customHeight="1">
      <c r="A5" s="108">
        <v>55</v>
      </c>
      <c r="B5" s="81">
        <v>1176.3</v>
      </c>
      <c r="C5" s="62">
        <v>347</v>
      </c>
      <c r="D5" s="62">
        <v>0.1</v>
      </c>
      <c r="E5" s="62">
        <v>40</v>
      </c>
      <c r="F5" s="62">
        <v>789.2</v>
      </c>
      <c r="G5" s="112" t="s">
        <v>222</v>
      </c>
      <c r="H5" s="112" t="s">
        <v>222</v>
      </c>
      <c r="I5" s="101" t="s">
        <v>222</v>
      </c>
    </row>
    <row r="6" spans="1:9" ht="13.5" customHeight="1">
      <c r="A6" s="108">
        <v>60</v>
      </c>
      <c r="B6" s="81">
        <v>1349.5</v>
      </c>
      <c r="C6" s="62">
        <v>335.5</v>
      </c>
      <c r="D6" s="109">
        <v>0</v>
      </c>
      <c r="E6" s="62">
        <v>27.4</v>
      </c>
      <c r="F6" s="62">
        <v>986.5</v>
      </c>
      <c r="G6" s="112" t="s">
        <v>222</v>
      </c>
      <c r="H6" s="112" t="s">
        <v>222</v>
      </c>
      <c r="I6" s="101" t="s">
        <v>222</v>
      </c>
    </row>
    <row r="7" spans="1:9" ht="13.5" customHeight="1">
      <c r="A7" s="110" t="s">
        <v>232</v>
      </c>
      <c r="B7" s="81">
        <v>1422</v>
      </c>
      <c r="C7" s="62">
        <v>328.4</v>
      </c>
      <c r="D7" s="109">
        <v>0</v>
      </c>
      <c r="E7" s="62">
        <v>18.7</v>
      </c>
      <c r="F7" s="62">
        <v>1074.8</v>
      </c>
      <c r="G7" s="112" t="s">
        <v>222</v>
      </c>
      <c r="H7" s="112" t="s">
        <v>222</v>
      </c>
      <c r="I7" s="101" t="s">
        <v>222</v>
      </c>
    </row>
    <row r="8" spans="1:9" ht="13.5" customHeight="1" hidden="1">
      <c r="A8" s="108">
        <v>3</v>
      </c>
      <c r="B8" s="81">
        <v>1424.3</v>
      </c>
      <c r="C8" s="62">
        <v>332</v>
      </c>
      <c r="D8" s="109">
        <v>0</v>
      </c>
      <c r="E8" s="62">
        <v>17.4</v>
      </c>
      <c r="F8" s="62">
        <v>1076.7</v>
      </c>
      <c r="G8" s="112" t="s">
        <v>222</v>
      </c>
      <c r="H8" s="112" t="s">
        <v>222</v>
      </c>
      <c r="I8" s="101" t="s">
        <v>222</v>
      </c>
    </row>
    <row r="9" spans="1:9" ht="13.5" customHeight="1" hidden="1">
      <c r="A9" s="108">
        <v>4</v>
      </c>
      <c r="B9" s="81">
        <v>1423.4</v>
      </c>
      <c r="C9" s="62">
        <v>334.3</v>
      </c>
      <c r="D9" s="109">
        <v>0</v>
      </c>
      <c r="E9" s="62">
        <v>15.6</v>
      </c>
      <c r="F9" s="62">
        <v>1073.4</v>
      </c>
      <c r="G9" s="112" t="s">
        <v>222</v>
      </c>
      <c r="H9" s="112" t="s">
        <v>222</v>
      </c>
      <c r="I9" s="101" t="s">
        <v>222</v>
      </c>
    </row>
    <row r="10" spans="1:9" ht="13.5" customHeight="1" hidden="1">
      <c r="A10" s="108">
        <v>5</v>
      </c>
      <c r="B10" s="81">
        <v>1418.9</v>
      </c>
      <c r="C10" s="62">
        <v>331.9</v>
      </c>
      <c r="D10" s="109">
        <v>0</v>
      </c>
      <c r="E10" s="62">
        <v>14.7</v>
      </c>
      <c r="F10" s="62">
        <v>1072.3</v>
      </c>
      <c r="G10" s="112" t="s">
        <v>222</v>
      </c>
      <c r="H10" s="112" t="s">
        <v>222</v>
      </c>
      <c r="I10" s="101" t="s">
        <v>222</v>
      </c>
    </row>
    <row r="11" spans="1:9" ht="13.5" customHeight="1" hidden="1">
      <c r="A11" s="108">
        <v>6</v>
      </c>
      <c r="B11" s="81">
        <v>1421.2</v>
      </c>
      <c r="C11" s="62">
        <v>328.2</v>
      </c>
      <c r="D11" s="109">
        <v>0</v>
      </c>
      <c r="E11" s="62">
        <v>13.2</v>
      </c>
      <c r="F11" s="62">
        <v>1079.7</v>
      </c>
      <c r="G11" s="112" t="s">
        <v>222</v>
      </c>
      <c r="H11" s="112" t="s">
        <v>222</v>
      </c>
      <c r="I11" s="101" t="s">
        <v>222</v>
      </c>
    </row>
    <row r="12" spans="1:9" ht="13.5" customHeight="1">
      <c r="A12" s="108">
        <v>7</v>
      </c>
      <c r="B12" s="81">
        <v>1417.3</v>
      </c>
      <c r="C12" s="62">
        <v>320.6</v>
      </c>
      <c r="D12" s="109">
        <v>0</v>
      </c>
      <c r="E12" s="62">
        <v>13</v>
      </c>
      <c r="F12" s="62">
        <v>1083.7</v>
      </c>
      <c r="G12" s="112" t="s">
        <v>222</v>
      </c>
      <c r="H12" s="112" t="s">
        <v>222</v>
      </c>
      <c r="I12" s="101" t="s">
        <v>222</v>
      </c>
    </row>
    <row r="13" spans="1:9" ht="13.5" customHeight="1">
      <c r="A13" s="108">
        <v>8</v>
      </c>
      <c r="B13" s="81">
        <v>1427.9</v>
      </c>
      <c r="C13" s="62">
        <v>319.2</v>
      </c>
      <c r="D13" s="109">
        <v>0</v>
      </c>
      <c r="E13" s="62">
        <v>11.3</v>
      </c>
      <c r="F13" s="62">
        <v>1097.4</v>
      </c>
      <c r="G13" s="112" t="s">
        <v>222</v>
      </c>
      <c r="H13" s="112" t="s">
        <v>222</v>
      </c>
      <c r="I13" s="101" t="s">
        <v>222</v>
      </c>
    </row>
    <row r="14" spans="1:10" ht="13.5" customHeight="1">
      <c r="A14" s="108">
        <v>9</v>
      </c>
      <c r="B14" s="81">
        <v>1414.5</v>
      </c>
      <c r="C14" s="62">
        <v>314.6</v>
      </c>
      <c r="D14" s="109">
        <v>0</v>
      </c>
      <c r="E14" s="62">
        <v>9.8</v>
      </c>
      <c r="F14" s="62">
        <v>1090</v>
      </c>
      <c r="G14" s="112" t="s">
        <v>222</v>
      </c>
      <c r="H14" s="112" t="s">
        <v>222</v>
      </c>
      <c r="I14" s="101" t="s">
        <v>222</v>
      </c>
      <c r="J14" s="116"/>
    </row>
    <row r="15" spans="1:10" ht="13.5" customHeight="1">
      <c r="A15" s="108">
        <v>10</v>
      </c>
      <c r="B15" s="81">
        <v>1401</v>
      </c>
      <c r="C15" s="62">
        <v>309.6</v>
      </c>
      <c r="D15" s="109">
        <v>0.1</v>
      </c>
      <c r="E15" s="62">
        <v>8.5</v>
      </c>
      <c r="F15" s="62">
        <v>1082.9</v>
      </c>
      <c r="G15" s="112" t="s">
        <v>222</v>
      </c>
      <c r="H15" s="112" t="s">
        <v>222</v>
      </c>
      <c r="I15" s="101" t="s">
        <v>222</v>
      </c>
      <c r="J15" s="116"/>
    </row>
    <row r="16" spans="1:10" ht="13.5" customHeight="1">
      <c r="A16" s="108" t="s">
        <v>239</v>
      </c>
      <c r="B16" s="81">
        <v>1400.11438401918</v>
      </c>
      <c r="C16" s="62">
        <v>311.55754431236903</v>
      </c>
      <c r="D16" s="109">
        <v>0</v>
      </c>
      <c r="E16" s="62">
        <v>8.173790503381191</v>
      </c>
      <c r="F16" s="62">
        <v>1080.3830492034297</v>
      </c>
      <c r="G16" s="112" t="s">
        <v>222</v>
      </c>
      <c r="H16" s="112" t="s">
        <v>222</v>
      </c>
      <c r="I16" s="101" t="s">
        <v>222</v>
      </c>
      <c r="J16" s="116"/>
    </row>
    <row r="17" spans="1:10" ht="13.5" customHeight="1">
      <c r="A17" s="110" t="s">
        <v>271</v>
      </c>
      <c r="B17" s="81">
        <v>1399</v>
      </c>
      <c r="C17" s="62">
        <v>311</v>
      </c>
      <c r="D17" s="109">
        <v>0.1</v>
      </c>
      <c r="E17" s="62">
        <v>6.8</v>
      </c>
      <c r="F17" s="62">
        <v>1081.2</v>
      </c>
      <c r="G17" s="112" t="s">
        <v>222</v>
      </c>
      <c r="H17" s="112" t="s">
        <v>222</v>
      </c>
      <c r="I17" s="101" t="s">
        <v>222</v>
      </c>
      <c r="J17" s="116"/>
    </row>
    <row r="18" spans="1:10" ht="13.5">
      <c r="A18" s="108" t="s">
        <v>259</v>
      </c>
      <c r="B18" s="81">
        <v>1401.5390975992946</v>
      </c>
      <c r="C18" s="62">
        <v>313.2559742013726</v>
      </c>
      <c r="D18" s="62">
        <v>0.06468031935907684</v>
      </c>
      <c r="E18" s="62">
        <v>5.482208318403571</v>
      </c>
      <c r="F18" s="62">
        <v>1082.7</v>
      </c>
      <c r="G18" s="62">
        <v>748.2</v>
      </c>
      <c r="H18" s="62">
        <v>334.5</v>
      </c>
      <c r="I18" s="101" t="s">
        <v>222</v>
      </c>
      <c r="J18" s="116"/>
    </row>
    <row r="19" spans="1:10" ht="13.5">
      <c r="A19" s="108" t="s">
        <v>282</v>
      </c>
      <c r="B19" s="81">
        <v>1386.2</v>
      </c>
      <c r="C19" s="62">
        <v>311.5</v>
      </c>
      <c r="D19" s="62">
        <v>0.1</v>
      </c>
      <c r="E19" s="62">
        <v>5</v>
      </c>
      <c r="F19" s="62">
        <v>1069.6</v>
      </c>
      <c r="G19" s="62">
        <v>728.3</v>
      </c>
      <c r="H19" s="62">
        <v>341.3</v>
      </c>
      <c r="I19" s="101" t="s">
        <v>222</v>
      </c>
      <c r="J19" s="116"/>
    </row>
    <row r="20" spans="1:10" ht="13.5">
      <c r="A20" s="108" t="s">
        <v>310</v>
      </c>
      <c r="B20" s="81">
        <v>1380.4</v>
      </c>
      <c r="C20" s="62">
        <v>315.7</v>
      </c>
      <c r="D20" s="62">
        <v>0.2</v>
      </c>
      <c r="E20" s="62">
        <v>4</v>
      </c>
      <c r="F20" s="62">
        <v>1060.6</v>
      </c>
      <c r="G20" s="62">
        <v>712.3</v>
      </c>
      <c r="H20" s="62">
        <v>348.3</v>
      </c>
      <c r="I20" s="101" t="s">
        <v>222</v>
      </c>
      <c r="J20" s="116"/>
    </row>
    <row r="21" spans="1:10" ht="13.5">
      <c r="A21" s="108" t="s">
        <v>324</v>
      </c>
      <c r="B21" s="81">
        <v>1385.7</v>
      </c>
      <c r="C21" s="62">
        <v>314.3</v>
      </c>
      <c r="D21" s="62">
        <v>0.1</v>
      </c>
      <c r="E21" s="62">
        <v>3.3</v>
      </c>
      <c r="F21" s="62">
        <v>1068</v>
      </c>
      <c r="G21" s="62">
        <v>702.5</v>
      </c>
      <c r="H21" s="62">
        <v>365.5</v>
      </c>
      <c r="I21" s="101" t="s">
        <v>222</v>
      </c>
      <c r="J21" s="116"/>
    </row>
    <row r="22" spans="1:10" ht="13.5">
      <c r="A22" s="108" t="s">
        <v>343</v>
      </c>
      <c r="B22" s="81">
        <v>1386.4</v>
      </c>
      <c r="C22" s="62">
        <v>316.5</v>
      </c>
      <c r="D22" s="62">
        <v>0.1</v>
      </c>
      <c r="E22" s="62">
        <v>3.1</v>
      </c>
      <c r="F22" s="62">
        <v>1066.7</v>
      </c>
      <c r="G22" s="62">
        <v>697.4</v>
      </c>
      <c r="H22" s="62">
        <v>369.3</v>
      </c>
      <c r="I22" s="101" t="s">
        <v>222</v>
      </c>
      <c r="J22" s="116"/>
    </row>
    <row r="23" spans="1:10" ht="13.5">
      <c r="A23" s="110" t="s">
        <v>339</v>
      </c>
      <c r="B23" s="81">
        <v>1368.3</v>
      </c>
      <c r="C23" s="62">
        <v>318.9</v>
      </c>
      <c r="D23" s="109">
        <v>0</v>
      </c>
      <c r="E23" s="62">
        <v>2.6</v>
      </c>
      <c r="F23" s="62">
        <f>G23+H23</f>
        <v>1046.7</v>
      </c>
      <c r="G23" s="62">
        <v>685.7</v>
      </c>
      <c r="H23" s="62">
        <v>361</v>
      </c>
      <c r="I23" s="63">
        <v>137.7</v>
      </c>
      <c r="J23" s="116"/>
    </row>
    <row r="24" spans="1:10" ht="13.5">
      <c r="A24" s="110">
        <v>19</v>
      </c>
      <c r="B24" s="81">
        <v>1336.5</v>
      </c>
      <c r="C24" s="62">
        <v>311.8</v>
      </c>
      <c r="D24" s="109">
        <v>0</v>
      </c>
      <c r="E24" s="62">
        <v>2.3</v>
      </c>
      <c r="F24" s="62">
        <v>1022.4</v>
      </c>
      <c r="G24" s="62">
        <v>674.9</v>
      </c>
      <c r="H24" s="62">
        <v>347.5</v>
      </c>
      <c r="I24" s="63">
        <v>126.4</v>
      </c>
      <c r="J24" s="116"/>
    </row>
    <row r="25" spans="1:9" ht="13.5">
      <c r="A25" s="105" t="s">
        <v>356</v>
      </c>
      <c r="B25" s="82">
        <v>1316.9</v>
      </c>
      <c r="C25" s="67">
        <v>313.2</v>
      </c>
      <c r="D25" s="248">
        <v>0</v>
      </c>
      <c r="E25" s="67">
        <v>1.7</v>
      </c>
      <c r="F25" s="67">
        <v>1001.9</v>
      </c>
      <c r="G25" s="67">
        <v>655.1</v>
      </c>
      <c r="H25" s="67">
        <v>346.8</v>
      </c>
      <c r="I25" s="68">
        <v>119</v>
      </c>
    </row>
    <row r="26" ht="13.5">
      <c r="A26" s="111" t="s">
        <v>275</v>
      </c>
    </row>
    <row r="27" ht="13.5">
      <c r="A27" s="111" t="s">
        <v>276</v>
      </c>
    </row>
    <row r="28" ht="13.5">
      <c r="A28" s="111" t="s">
        <v>277</v>
      </c>
    </row>
    <row r="29" ht="13.5">
      <c r="A29" s="111" t="s">
        <v>334</v>
      </c>
    </row>
    <row r="30" ht="13.5">
      <c r="A30" s="111"/>
    </row>
    <row r="31" ht="13.5">
      <c r="A31" s="111"/>
    </row>
    <row r="32" ht="13.5">
      <c r="A32" s="111"/>
    </row>
    <row r="33" ht="13.5">
      <c r="A33" s="111"/>
    </row>
  </sheetData>
  <mergeCells count="6"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L64"/>
  <sheetViews>
    <sheetView view="pageBreakPreview" zoomScaleSheetLayoutView="100" workbookViewId="0" topLeftCell="A1">
      <selection activeCell="A1" sqref="A1"/>
    </sheetView>
  </sheetViews>
  <sheetFormatPr defaultColWidth="6.50390625" defaultRowHeight="13.5"/>
  <cols>
    <col min="1" max="1" width="10.50390625" style="97" customWidth="1"/>
    <col min="2" max="2" width="10.50390625" style="97" bestFit="1" customWidth="1"/>
    <col min="3" max="7" width="8.625" style="97" customWidth="1"/>
    <col min="8" max="8" width="9.875" style="97" customWidth="1"/>
    <col min="9" max="12" width="8.625" style="97" customWidth="1"/>
    <col min="13" max="13" width="4.625" style="0" customWidth="1"/>
  </cols>
  <sheetData>
    <row r="1" spans="1:12" ht="13.5">
      <c r="A1" s="89" t="s">
        <v>241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06" customFormat="1" ht="15" customHeight="1">
      <c r="A2" s="324" t="s">
        <v>221</v>
      </c>
      <c r="B2" s="324" t="s">
        <v>93</v>
      </c>
      <c r="C2" s="324" t="s">
        <v>235</v>
      </c>
      <c r="D2" s="324"/>
      <c r="E2" s="324"/>
      <c r="F2" s="335" t="s">
        <v>278</v>
      </c>
      <c r="G2" s="410" t="s">
        <v>360</v>
      </c>
      <c r="H2" s="415" t="s">
        <v>274</v>
      </c>
      <c r="I2" s="411" t="s">
        <v>242</v>
      </c>
      <c r="J2" s="412"/>
      <c r="K2" s="412"/>
      <c r="L2" s="413"/>
    </row>
    <row r="3" spans="1:12" s="106" customFormat="1" ht="58.5" customHeight="1">
      <c r="A3" s="324"/>
      <c r="B3" s="324"/>
      <c r="C3" s="15" t="s">
        <v>93</v>
      </c>
      <c r="D3" s="46" t="s">
        <v>371</v>
      </c>
      <c r="E3" s="46" t="s">
        <v>243</v>
      </c>
      <c r="F3" s="414"/>
      <c r="G3" s="337"/>
      <c r="H3" s="416"/>
      <c r="I3" s="42" t="s">
        <v>272</v>
      </c>
      <c r="J3" s="47" t="s">
        <v>270</v>
      </c>
      <c r="K3" s="46" t="s">
        <v>283</v>
      </c>
      <c r="L3" s="244" t="s">
        <v>348</v>
      </c>
    </row>
    <row r="4" spans="1:12" ht="15" customHeight="1">
      <c r="A4" s="107" t="s">
        <v>361</v>
      </c>
      <c r="B4" s="59">
        <v>86373</v>
      </c>
      <c r="C4" s="60">
        <v>3691</v>
      </c>
      <c r="D4" s="60">
        <v>3330</v>
      </c>
      <c r="E4" s="60">
        <v>361</v>
      </c>
      <c r="F4" s="60">
        <v>78</v>
      </c>
      <c r="G4" s="60">
        <v>986</v>
      </c>
      <c r="H4" s="60">
        <v>81650</v>
      </c>
      <c r="I4" s="135" t="s">
        <v>362</v>
      </c>
      <c r="J4" s="135" t="s">
        <v>222</v>
      </c>
      <c r="K4" s="135" t="s">
        <v>222</v>
      </c>
      <c r="L4" s="209" t="s">
        <v>222</v>
      </c>
    </row>
    <row r="5" spans="1:12" ht="15" customHeight="1">
      <c r="A5" s="108">
        <v>55</v>
      </c>
      <c r="B5" s="59">
        <v>95849</v>
      </c>
      <c r="C5" s="60">
        <v>3668</v>
      </c>
      <c r="D5" s="60">
        <v>3320</v>
      </c>
      <c r="E5" s="60">
        <v>348</v>
      </c>
      <c r="F5" s="60">
        <v>17</v>
      </c>
      <c r="G5" s="60">
        <v>772</v>
      </c>
      <c r="H5" s="60">
        <v>91392</v>
      </c>
      <c r="I5" s="135" t="s">
        <v>222</v>
      </c>
      <c r="J5" s="135" t="s">
        <v>222</v>
      </c>
      <c r="K5" s="135" t="s">
        <v>222</v>
      </c>
      <c r="L5" s="209" t="s">
        <v>222</v>
      </c>
    </row>
    <row r="6" spans="1:12" ht="15" customHeight="1">
      <c r="A6" s="108">
        <v>60</v>
      </c>
      <c r="B6" s="59">
        <v>116140</v>
      </c>
      <c r="C6" s="60">
        <v>3109</v>
      </c>
      <c r="D6" s="60">
        <v>2195</v>
      </c>
      <c r="E6" s="60">
        <v>914</v>
      </c>
      <c r="F6" s="60">
        <v>6</v>
      </c>
      <c r="G6" s="60">
        <v>578</v>
      </c>
      <c r="H6" s="60">
        <v>112447</v>
      </c>
      <c r="I6" s="135" t="s">
        <v>222</v>
      </c>
      <c r="J6" s="135" t="s">
        <v>222</v>
      </c>
      <c r="K6" s="135" t="s">
        <v>222</v>
      </c>
      <c r="L6" s="209" t="s">
        <v>222</v>
      </c>
    </row>
    <row r="7" spans="1:12" ht="13.5" customHeight="1" hidden="1">
      <c r="A7" s="108">
        <v>61</v>
      </c>
      <c r="B7" s="59">
        <v>119082</v>
      </c>
      <c r="C7" s="60">
        <v>3200</v>
      </c>
      <c r="D7" s="60">
        <v>2243</v>
      </c>
      <c r="E7" s="60">
        <v>957</v>
      </c>
      <c r="F7" s="60">
        <v>5</v>
      </c>
      <c r="G7" s="60">
        <v>564</v>
      </c>
      <c r="H7" s="60">
        <v>115313</v>
      </c>
      <c r="I7" s="135" t="s">
        <v>222</v>
      </c>
      <c r="J7" s="135" t="s">
        <v>222</v>
      </c>
      <c r="K7" s="135" t="s">
        <v>222</v>
      </c>
      <c r="L7" s="209" t="s">
        <v>222</v>
      </c>
    </row>
    <row r="8" spans="1:12" ht="13.5" customHeight="1" hidden="1">
      <c r="A8" s="108">
        <v>62</v>
      </c>
      <c r="B8" s="59">
        <v>122026</v>
      </c>
      <c r="C8" s="60">
        <v>3129</v>
      </c>
      <c r="D8" s="60">
        <v>2177</v>
      </c>
      <c r="E8" s="60">
        <v>952</v>
      </c>
      <c r="F8" s="60">
        <v>5</v>
      </c>
      <c r="G8" s="60">
        <v>593</v>
      </c>
      <c r="H8" s="60">
        <v>118299</v>
      </c>
      <c r="I8" s="135" t="s">
        <v>222</v>
      </c>
      <c r="J8" s="135" t="s">
        <v>222</v>
      </c>
      <c r="K8" s="135" t="s">
        <v>222</v>
      </c>
      <c r="L8" s="209" t="s">
        <v>222</v>
      </c>
    </row>
    <row r="9" spans="1:12" ht="13.5" customHeight="1" hidden="1">
      <c r="A9" s="108">
        <v>63</v>
      </c>
      <c r="B9" s="59">
        <v>124030</v>
      </c>
      <c r="C9" s="60">
        <v>3239</v>
      </c>
      <c r="D9" s="60">
        <v>2218</v>
      </c>
      <c r="E9" s="60">
        <v>1021</v>
      </c>
      <c r="F9" s="60">
        <v>2</v>
      </c>
      <c r="G9" s="60">
        <v>584</v>
      </c>
      <c r="H9" s="60">
        <v>120205</v>
      </c>
      <c r="I9" s="135" t="s">
        <v>222</v>
      </c>
      <c r="J9" s="135" t="s">
        <v>222</v>
      </c>
      <c r="K9" s="135" t="s">
        <v>222</v>
      </c>
      <c r="L9" s="209" t="s">
        <v>222</v>
      </c>
    </row>
    <row r="10" spans="1:12" ht="13.5" customHeight="1" hidden="1">
      <c r="A10" s="108" t="s">
        <v>363</v>
      </c>
      <c r="B10" s="59">
        <v>125832</v>
      </c>
      <c r="C10" s="60">
        <v>3257</v>
      </c>
      <c r="D10" s="60">
        <v>2307</v>
      </c>
      <c r="E10" s="60">
        <v>950</v>
      </c>
      <c r="F10" s="60">
        <v>21</v>
      </c>
      <c r="G10" s="60">
        <v>664</v>
      </c>
      <c r="H10" s="60">
        <v>121890</v>
      </c>
      <c r="I10" s="135" t="s">
        <v>222</v>
      </c>
      <c r="J10" s="135" t="s">
        <v>222</v>
      </c>
      <c r="K10" s="135" t="s">
        <v>222</v>
      </c>
      <c r="L10" s="209" t="s">
        <v>222</v>
      </c>
    </row>
    <row r="11" spans="1:12" ht="15" customHeight="1">
      <c r="A11" s="110" t="s">
        <v>232</v>
      </c>
      <c r="B11" s="59">
        <v>128063</v>
      </c>
      <c r="C11" s="60">
        <v>3333</v>
      </c>
      <c r="D11" s="60">
        <v>2386</v>
      </c>
      <c r="E11" s="60">
        <v>947</v>
      </c>
      <c r="F11" s="60">
        <v>2</v>
      </c>
      <c r="G11" s="60">
        <v>667</v>
      </c>
      <c r="H11" s="60">
        <v>124061</v>
      </c>
      <c r="I11" s="135" t="s">
        <v>222</v>
      </c>
      <c r="J11" s="135" t="s">
        <v>222</v>
      </c>
      <c r="K11" s="135" t="s">
        <v>222</v>
      </c>
      <c r="L11" s="209" t="s">
        <v>222</v>
      </c>
    </row>
    <row r="12" spans="1:12" ht="13.5" customHeight="1" hidden="1">
      <c r="A12" s="108">
        <v>3</v>
      </c>
      <c r="B12" s="59">
        <v>129684</v>
      </c>
      <c r="C12" s="60">
        <v>3508</v>
      </c>
      <c r="D12" s="60">
        <v>2353</v>
      </c>
      <c r="E12" s="60">
        <v>1155</v>
      </c>
      <c r="F12" s="60">
        <v>5</v>
      </c>
      <c r="G12" s="60">
        <v>716</v>
      </c>
      <c r="H12" s="60">
        <v>125455</v>
      </c>
      <c r="I12" s="135" t="s">
        <v>222</v>
      </c>
      <c r="J12" s="135" t="s">
        <v>222</v>
      </c>
      <c r="K12" s="135" t="s">
        <v>222</v>
      </c>
      <c r="L12" s="209" t="s">
        <v>222</v>
      </c>
    </row>
    <row r="13" spans="1:12" ht="13.5" customHeight="1" hidden="1">
      <c r="A13" s="108">
        <v>4</v>
      </c>
      <c r="B13" s="59">
        <v>133800</v>
      </c>
      <c r="C13" s="60">
        <v>3440</v>
      </c>
      <c r="D13" s="60">
        <v>2165</v>
      </c>
      <c r="E13" s="60">
        <v>1275</v>
      </c>
      <c r="F13" s="60">
        <v>2</v>
      </c>
      <c r="G13" s="60">
        <v>615</v>
      </c>
      <c r="H13" s="60">
        <v>129743</v>
      </c>
      <c r="I13" s="135" t="s">
        <v>222</v>
      </c>
      <c r="J13" s="135" t="s">
        <v>222</v>
      </c>
      <c r="K13" s="135" t="s">
        <v>222</v>
      </c>
      <c r="L13" s="209" t="s">
        <v>222</v>
      </c>
    </row>
    <row r="14" spans="1:12" ht="13.5" customHeight="1" hidden="1">
      <c r="A14" s="108">
        <v>5</v>
      </c>
      <c r="B14" s="59">
        <v>137694</v>
      </c>
      <c r="C14" s="60">
        <v>3576</v>
      </c>
      <c r="D14" s="60">
        <v>2363</v>
      </c>
      <c r="E14" s="60">
        <v>1213</v>
      </c>
      <c r="F14" s="60">
        <v>6</v>
      </c>
      <c r="G14" s="60">
        <v>683</v>
      </c>
      <c r="H14" s="60">
        <v>133429</v>
      </c>
      <c r="I14" s="135" t="s">
        <v>222</v>
      </c>
      <c r="J14" s="135" t="s">
        <v>222</v>
      </c>
      <c r="K14" s="135" t="s">
        <v>222</v>
      </c>
      <c r="L14" s="209" t="s">
        <v>222</v>
      </c>
    </row>
    <row r="15" spans="1:12" ht="13.5" customHeight="1" hidden="1">
      <c r="A15" s="108">
        <v>6</v>
      </c>
      <c r="B15" s="59">
        <v>138827</v>
      </c>
      <c r="C15" s="60">
        <v>3646</v>
      </c>
      <c r="D15" s="60">
        <v>2415</v>
      </c>
      <c r="E15" s="60">
        <v>1231</v>
      </c>
      <c r="F15" s="60">
        <v>10</v>
      </c>
      <c r="G15" s="60">
        <v>564</v>
      </c>
      <c r="H15" s="60">
        <v>134607</v>
      </c>
      <c r="I15" s="135" t="s">
        <v>222</v>
      </c>
      <c r="J15" s="135" t="s">
        <v>222</v>
      </c>
      <c r="K15" s="135" t="s">
        <v>222</v>
      </c>
      <c r="L15" s="209" t="s">
        <v>222</v>
      </c>
    </row>
    <row r="16" spans="1:12" ht="15" customHeight="1">
      <c r="A16" s="108">
        <v>7</v>
      </c>
      <c r="B16" s="59">
        <v>144497</v>
      </c>
      <c r="C16" s="60">
        <v>3578</v>
      </c>
      <c r="D16" s="60">
        <v>2407</v>
      </c>
      <c r="E16" s="60">
        <v>1171</v>
      </c>
      <c r="F16" s="60">
        <v>4</v>
      </c>
      <c r="G16" s="60">
        <v>566</v>
      </c>
      <c r="H16" s="60">
        <v>140349</v>
      </c>
      <c r="I16" s="135" t="s">
        <v>222</v>
      </c>
      <c r="J16" s="135" t="s">
        <v>222</v>
      </c>
      <c r="K16" s="135" t="s">
        <v>222</v>
      </c>
      <c r="L16" s="209" t="s">
        <v>222</v>
      </c>
    </row>
    <row r="17" spans="1:12" ht="15" customHeight="1">
      <c r="A17" s="108">
        <v>8</v>
      </c>
      <c r="B17" s="59">
        <v>149486</v>
      </c>
      <c r="C17" s="60">
        <v>3706</v>
      </c>
      <c r="D17" s="60">
        <v>2433</v>
      </c>
      <c r="E17" s="60">
        <v>1273</v>
      </c>
      <c r="F17" s="60">
        <v>10</v>
      </c>
      <c r="G17" s="60">
        <v>537</v>
      </c>
      <c r="H17" s="60">
        <v>145233</v>
      </c>
      <c r="I17" s="135" t="s">
        <v>222</v>
      </c>
      <c r="J17" s="135" t="s">
        <v>222</v>
      </c>
      <c r="K17" s="135" t="s">
        <v>222</v>
      </c>
      <c r="L17" s="209" t="s">
        <v>222</v>
      </c>
    </row>
    <row r="18" spans="1:12" ht="15" customHeight="1">
      <c r="A18" s="108">
        <v>9</v>
      </c>
      <c r="B18" s="59">
        <v>152411</v>
      </c>
      <c r="C18" s="60">
        <v>3680</v>
      </c>
      <c r="D18" s="60">
        <v>2399</v>
      </c>
      <c r="E18" s="60">
        <v>1281</v>
      </c>
      <c r="F18" s="60">
        <v>7</v>
      </c>
      <c r="G18" s="60">
        <v>457</v>
      </c>
      <c r="H18" s="60">
        <v>148267</v>
      </c>
      <c r="I18" s="135" t="s">
        <v>222</v>
      </c>
      <c r="J18" s="135" t="s">
        <v>222</v>
      </c>
      <c r="K18" s="135" t="s">
        <v>222</v>
      </c>
      <c r="L18" s="209" t="s">
        <v>222</v>
      </c>
    </row>
    <row r="19" spans="1:12" ht="15" customHeight="1">
      <c r="A19" s="108">
        <v>10</v>
      </c>
      <c r="B19" s="59">
        <v>160657</v>
      </c>
      <c r="C19" s="60">
        <v>3879</v>
      </c>
      <c r="D19" s="60">
        <v>2312</v>
      </c>
      <c r="E19" s="60">
        <v>1567</v>
      </c>
      <c r="F19" s="60">
        <v>21</v>
      </c>
      <c r="G19" s="60">
        <v>444</v>
      </c>
      <c r="H19" s="60">
        <v>156313</v>
      </c>
      <c r="I19" s="135" t="s">
        <v>222</v>
      </c>
      <c r="J19" s="60">
        <v>2709</v>
      </c>
      <c r="K19" s="60">
        <v>2701</v>
      </c>
      <c r="L19" s="209" t="s">
        <v>222</v>
      </c>
    </row>
    <row r="20" spans="1:12" ht="15" customHeight="1">
      <c r="A20" s="110" t="s">
        <v>233</v>
      </c>
      <c r="B20" s="59">
        <v>164213</v>
      </c>
      <c r="C20" s="60">
        <v>4039</v>
      </c>
      <c r="D20" s="60">
        <v>2325</v>
      </c>
      <c r="E20" s="60">
        <v>1714</v>
      </c>
      <c r="F20" s="60">
        <v>0</v>
      </c>
      <c r="G20" s="60">
        <v>513</v>
      </c>
      <c r="H20" s="60">
        <v>159661</v>
      </c>
      <c r="I20" s="135" t="s">
        <v>222</v>
      </c>
      <c r="J20" s="60">
        <v>3761</v>
      </c>
      <c r="K20" s="60">
        <v>4679</v>
      </c>
      <c r="L20" s="209" t="s">
        <v>222</v>
      </c>
    </row>
    <row r="21" spans="1:12" ht="15" customHeight="1">
      <c r="A21" s="110" t="s">
        <v>247</v>
      </c>
      <c r="B21" s="59">
        <v>169030</v>
      </c>
      <c r="C21" s="60">
        <v>4149</v>
      </c>
      <c r="D21" s="60">
        <v>2441</v>
      </c>
      <c r="E21" s="60">
        <v>1708</v>
      </c>
      <c r="F21" s="60">
        <v>42</v>
      </c>
      <c r="G21" s="60">
        <v>426</v>
      </c>
      <c r="H21" s="60">
        <v>164413</v>
      </c>
      <c r="I21" s="135" t="s">
        <v>222</v>
      </c>
      <c r="J21" s="60">
        <v>4764</v>
      </c>
      <c r="K21" s="60">
        <v>5481</v>
      </c>
      <c r="L21" s="209" t="s">
        <v>222</v>
      </c>
    </row>
    <row r="22" spans="1:12" ht="15" customHeight="1">
      <c r="A22" s="110" t="s">
        <v>253</v>
      </c>
      <c r="B22" s="59">
        <v>172423</v>
      </c>
      <c r="C22" s="60">
        <v>4097</v>
      </c>
      <c r="D22" s="60">
        <v>2281</v>
      </c>
      <c r="E22" s="60">
        <v>1816</v>
      </c>
      <c r="F22" s="60">
        <v>47</v>
      </c>
      <c r="G22" s="60">
        <v>364</v>
      </c>
      <c r="H22" s="60">
        <v>167915</v>
      </c>
      <c r="I22" s="60">
        <v>12070</v>
      </c>
      <c r="J22" s="60">
        <v>5585</v>
      </c>
      <c r="K22" s="60">
        <v>4692</v>
      </c>
      <c r="L22" s="209" t="s">
        <v>222</v>
      </c>
    </row>
    <row r="23" spans="1:12" ht="15" customHeight="1">
      <c r="A23" s="110" t="s">
        <v>282</v>
      </c>
      <c r="B23" s="59">
        <v>176541</v>
      </c>
      <c r="C23" s="60">
        <v>4201</v>
      </c>
      <c r="D23" s="60">
        <v>2372</v>
      </c>
      <c r="E23" s="60">
        <v>1829</v>
      </c>
      <c r="F23" s="60">
        <v>64</v>
      </c>
      <c r="G23" s="60">
        <v>342</v>
      </c>
      <c r="H23" s="60">
        <v>171934</v>
      </c>
      <c r="I23" s="60">
        <v>44281</v>
      </c>
      <c r="J23" s="60">
        <v>5963</v>
      </c>
      <c r="K23" s="60">
        <v>5010</v>
      </c>
      <c r="L23" s="209" t="s">
        <v>222</v>
      </c>
    </row>
    <row r="24" spans="1:12" ht="15" customHeight="1">
      <c r="A24" s="110" t="s">
        <v>281</v>
      </c>
      <c r="B24" s="59">
        <v>181607</v>
      </c>
      <c r="C24" s="60">
        <v>4465</v>
      </c>
      <c r="D24" s="60">
        <v>3316</v>
      </c>
      <c r="E24" s="60">
        <v>1149</v>
      </c>
      <c r="F24" s="60">
        <v>86</v>
      </c>
      <c r="G24" s="60">
        <v>297</v>
      </c>
      <c r="H24" s="60">
        <v>176759</v>
      </c>
      <c r="I24" s="60">
        <v>120122</v>
      </c>
      <c r="J24" s="60">
        <v>6352</v>
      </c>
      <c r="K24" s="60">
        <v>5183</v>
      </c>
      <c r="L24" s="209" t="s">
        <v>222</v>
      </c>
    </row>
    <row r="25" spans="1:12" ht="15" customHeight="1">
      <c r="A25" s="110" t="s">
        <v>324</v>
      </c>
      <c r="B25" s="59">
        <v>183040</v>
      </c>
      <c r="C25" s="60">
        <v>4627</v>
      </c>
      <c r="D25" s="60">
        <v>3503</v>
      </c>
      <c r="E25" s="60">
        <v>1124</v>
      </c>
      <c r="F25" s="60">
        <v>47</v>
      </c>
      <c r="G25" s="60">
        <v>260</v>
      </c>
      <c r="H25" s="60">
        <v>178106</v>
      </c>
      <c r="I25" s="60">
        <v>171083</v>
      </c>
      <c r="J25" s="60">
        <v>7023</v>
      </c>
      <c r="K25" s="60">
        <v>5357</v>
      </c>
      <c r="L25" s="209" t="s">
        <v>222</v>
      </c>
    </row>
    <row r="26" spans="1:12" ht="15" customHeight="1">
      <c r="A26" s="110" t="s">
        <v>343</v>
      </c>
      <c r="B26" s="59">
        <v>184171</v>
      </c>
      <c r="C26" s="60">
        <v>4715</v>
      </c>
      <c r="D26" s="60">
        <v>3591</v>
      </c>
      <c r="E26" s="60">
        <f>C26-D26</f>
        <v>1124</v>
      </c>
      <c r="F26" s="60">
        <v>41</v>
      </c>
      <c r="G26" s="60">
        <v>254</v>
      </c>
      <c r="H26" s="60">
        <v>179161</v>
      </c>
      <c r="I26" s="60">
        <v>171586</v>
      </c>
      <c r="J26" s="60">
        <v>7575</v>
      </c>
      <c r="K26" s="60">
        <v>5007</v>
      </c>
      <c r="L26" s="209" t="s">
        <v>222</v>
      </c>
    </row>
    <row r="27" spans="1:12" ht="15" customHeight="1">
      <c r="A27" s="110" t="s">
        <v>364</v>
      </c>
      <c r="B27" s="59">
        <v>184096</v>
      </c>
      <c r="C27" s="60">
        <v>4841</v>
      </c>
      <c r="D27" s="60">
        <v>3725</v>
      </c>
      <c r="E27" s="60">
        <f>C27-D27</f>
        <v>1116</v>
      </c>
      <c r="F27" s="60">
        <v>39</v>
      </c>
      <c r="G27" s="60">
        <v>244</v>
      </c>
      <c r="H27" s="60">
        <v>178972</v>
      </c>
      <c r="I27" s="60">
        <v>171663</v>
      </c>
      <c r="J27" s="60">
        <v>7309</v>
      </c>
      <c r="K27" s="60">
        <v>4939</v>
      </c>
      <c r="L27" s="61">
        <v>1466</v>
      </c>
    </row>
    <row r="28" spans="1:12" ht="15" customHeight="1">
      <c r="A28" s="110" t="s">
        <v>354</v>
      </c>
      <c r="B28" s="59">
        <v>180023</v>
      </c>
      <c r="C28" s="60">
        <v>4620</v>
      </c>
      <c r="D28" s="60">
        <v>3622</v>
      </c>
      <c r="E28" s="60">
        <f>C28-D28</f>
        <v>998</v>
      </c>
      <c r="F28" s="60">
        <v>6</v>
      </c>
      <c r="G28" s="60">
        <v>230</v>
      </c>
      <c r="H28" s="60">
        <v>175167</v>
      </c>
      <c r="I28" s="60">
        <v>167841</v>
      </c>
      <c r="J28" s="60">
        <v>7326</v>
      </c>
      <c r="K28" s="60">
        <v>4561</v>
      </c>
      <c r="L28" s="61">
        <v>1365</v>
      </c>
    </row>
    <row r="29" spans="1:12" ht="15" customHeight="1">
      <c r="A29" s="105" t="s">
        <v>355</v>
      </c>
      <c r="B29" s="75">
        <v>177372</v>
      </c>
      <c r="C29" s="65">
        <v>4631</v>
      </c>
      <c r="D29" s="65">
        <v>3701</v>
      </c>
      <c r="E29" s="65">
        <f>C29-D29</f>
        <v>930</v>
      </c>
      <c r="F29" s="65">
        <v>1</v>
      </c>
      <c r="G29" s="65">
        <v>215</v>
      </c>
      <c r="H29" s="65">
        <f>B29-G29-F29-C29</f>
        <v>172525</v>
      </c>
      <c r="I29" s="65">
        <v>165245</v>
      </c>
      <c r="J29" s="65">
        <v>7280</v>
      </c>
      <c r="K29" s="65">
        <v>4926</v>
      </c>
      <c r="L29" s="66">
        <v>1246</v>
      </c>
    </row>
    <row r="30" spans="1:12" ht="13.5" customHeight="1">
      <c r="A30" s="137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61.5" customHeight="1">
      <c r="A31" s="106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89" t="s">
        <v>244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3.5" customHeight="1">
      <c r="A33" s="324" t="s">
        <v>245</v>
      </c>
      <c r="B33" s="324" t="s">
        <v>93</v>
      </c>
      <c r="C33" s="324" t="s">
        <v>246</v>
      </c>
      <c r="D33" s="324"/>
      <c r="E33" s="324"/>
      <c r="F33" s="335" t="s">
        <v>278</v>
      </c>
      <c r="G33" s="410" t="s">
        <v>360</v>
      </c>
      <c r="H33" s="415" t="s">
        <v>274</v>
      </c>
      <c r="I33" s="411" t="s">
        <v>242</v>
      </c>
      <c r="J33" s="412"/>
      <c r="K33" s="412"/>
      <c r="L33" s="413"/>
    </row>
    <row r="34" spans="1:12" ht="55.5" customHeight="1">
      <c r="A34" s="324"/>
      <c r="B34" s="324"/>
      <c r="C34" s="15" t="s">
        <v>93</v>
      </c>
      <c r="D34" s="46" t="s">
        <v>371</v>
      </c>
      <c r="E34" s="46" t="s">
        <v>243</v>
      </c>
      <c r="F34" s="414"/>
      <c r="G34" s="337"/>
      <c r="H34" s="416"/>
      <c r="I34" s="42" t="s">
        <v>272</v>
      </c>
      <c r="J34" s="47" t="s">
        <v>270</v>
      </c>
      <c r="K34" s="46" t="s">
        <v>284</v>
      </c>
      <c r="L34" s="244" t="s">
        <v>348</v>
      </c>
    </row>
    <row r="35" spans="1:12" ht="15" customHeight="1">
      <c r="A35" s="102" t="s">
        <v>240</v>
      </c>
      <c r="B35" s="59">
        <v>85605</v>
      </c>
      <c r="C35" s="60">
        <v>3423</v>
      </c>
      <c r="D35" s="60">
        <v>3092</v>
      </c>
      <c r="E35" s="60">
        <v>331</v>
      </c>
      <c r="F35" s="60">
        <v>78</v>
      </c>
      <c r="G35" s="60">
        <v>1065</v>
      </c>
      <c r="H35" s="60">
        <v>81039</v>
      </c>
      <c r="I35" s="135" t="s">
        <v>222</v>
      </c>
      <c r="J35" s="135" t="s">
        <v>222</v>
      </c>
      <c r="K35" s="135" t="s">
        <v>222</v>
      </c>
      <c r="L35" s="209" t="s">
        <v>222</v>
      </c>
    </row>
    <row r="36" spans="1:12" ht="15" customHeight="1">
      <c r="A36" s="102">
        <v>55</v>
      </c>
      <c r="B36" s="59">
        <v>95695</v>
      </c>
      <c r="C36" s="60">
        <v>3673</v>
      </c>
      <c r="D36" s="60">
        <v>3314</v>
      </c>
      <c r="E36" s="60">
        <v>359</v>
      </c>
      <c r="F36" s="60">
        <v>17</v>
      </c>
      <c r="G36" s="60">
        <v>868</v>
      </c>
      <c r="H36" s="60">
        <v>91137</v>
      </c>
      <c r="I36" s="135" t="s">
        <v>222</v>
      </c>
      <c r="J36" s="135" t="s">
        <v>222</v>
      </c>
      <c r="K36" s="135" t="s">
        <v>222</v>
      </c>
      <c r="L36" s="209" t="s">
        <v>222</v>
      </c>
    </row>
    <row r="37" spans="1:12" ht="15" customHeight="1">
      <c r="A37" s="102">
        <v>60</v>
      </c>
      <c r="B37" s="59">
        <v>115948</v>
      </c>
      <c r="C37" s="60">
        <v>3231</v>
      </c>
      <c r="D37" s="60">
        <v>2255</v>
      </c>
      <c r="E37" s="60">
        <v>976</v>
      </c>
      <c r="F37" s="60">
        <v>6</v>
      </c>
      <c r="G37" s="60">
        <v>619</v>
      </c>
      <c r="H37" s="60">
        <v>112092</v>
      </c>
      <c r="I37" s="135" t="s">
        <v>222</v>
      </c>
      <c r="J37" s="135" t="s">
        <v>222</v>
      </c>
      <c r="K37" s="135" t="s">
        <v>222</v>
      </c>
      <c r="L37" s="209" t="s">
        <v>222</v>
      </c>
    </row>
    <row r="38" spans="1:12" ht="13.5" hidden="1">
      <c r="A38" s="102">
        <v>61</v>
      </c>
      <c r="B38" s="59">
        <v>118955</v>
      </c>
      <c r="C38" s="60">
        <v>3231</v>
      </c>
      <c r="D38" s="60">
        <v>2322</v>
      </c>
      <c r="E38" s="60">
        <v>909</v>
      </c>
      <c r="F38" s="60">
        <v>5</v>
      </c>
      <c r="G38" s="60">
        <v>654</v>
      </c>
      <c r="H38" s="60">
        <v>115065</v>
      </c>
      <c r="I38" s="135" t="s">
        <v>222</v>
      </c>
      <c r="J38" s="135" t="s">
        <v>222</v>
      </c>
      <c r="K38" s="135" t="s">
        <v>222</v>
      </c>
      <c r="L38" s="209" t="s">
        <v>222</v>
      </c>
    </row>
    <row r="39" spans="1:12" ht="13.5" hidden="1">
      <c r="A39" s="102">
        <v>62</v>
      </c>
      <c r="B39" s="59">
        <v>121895</v>
      </c>
      <c r="C39" s="60">
        <v>3141</v>
      </c>
      <c r="D39" s="60">
        <v>2208</v>
      </c>
      <c r="E39" s="60">
        <v>933</v>
      </c>
      <c r="F39" s="60">
        <v>5</v>
      </c>
      <c r="G39" s="60">
        <v>616</v>
      </c>
      <c r="H39" s="60">
        <v>118133</v>
      </c>
      <c r="I39" s="135" t="s">
        <v>222</v>
      </c>
      <c r="J39" s="135" t="s">
        <v>222</v>
      </c>
      <c r="K39" s="135" t="s">
        <v>222</v>
      </c>
      <c r="L39" s="209" t="s">
        <v>222</v>
      </c>
    </row>
    <row r="40" spans="1:12" ht="13.5" hidden="1">
      <c r="A40" s="102">
        <v>63</v>
      </c>
      <c r="B40" s="59">
        <v>124106</v>
      </c>
      <c r="C40" s="60">
        <v>3245</v>
      </c>
      <c r="D40" s="60">
        <v>2269</v>
      </c>
      <c r="E40" s="60">
        <v>976</v>
      </c>
      <c r="F40" s="60">
        <v>2</v>
      </c>
      <c r="G40" s="60">
        <v>639</v>
      </c>
      <c r="H40" s="60">
        <v>120220</v>
      </c>
      <c r="I40" s="135" t="s">
        <v>222</v>
      </c>
      <c r="J40" s="135" t="s">
        <v>222</v>
      </c>
      <c r="K40" s="135" t="s">
        <v>222</v>
      </c>
      <c r="L40" s="209" t="s">
        <v>222</v>
      </c>
    </row>
    <row r="41" spans="1:12" ht="13.5" hidden="1">
      <c r="A41" s="102" t="s">
        <v>238</v>
      </c>
      <c r="B41" s="59">
        <v>125929</v>
      </c>
      <c r="C41" s="60">
        <v>3239</v>
      </c>
      <c r="D41" s="60">
        <v>2282</v>
      </c>
      <c r="E41" s="60">
        <v>957</v>
      </c>
      <c r="F41" s="60">
        <v>21</v>
      </c>
      <c r="G41" s="60">
        <v>673</v>
      </c>
      <c r="H41" s="60">
        <v>121996</v>
      </c>
      <c r="I41" s="135" t="s">
        <v>222</v>
      </c>
      <c r="J41" s="135" t="s">
        <v>222</v>
      </c>
      <c r="K41" s="135" t="s">
        <v>222</v>
      </c>
      <c r="L41" s="209" t="s">
        <v>222</v>
      </c>
    </row>
    <row r="42" spans="1:12" ht="15" customHeight="1">
      <c r="A42" s="110" t="s">
        <v>232</v>
      </c>
      <c r="B42" s="59">
        <v>127797</v>
      </c>
      <c r="C42" s="60">
        <v>3268</v>
      </c>
      <c r="D42" s="60">
        <v>2298</v>
      </c>
      <c r="E42" s="60">
        <v>970</v>
      </c>
      <c r="F42" s="60">
        <v>1</v>
      </c>
      <c r="G42" s="60">
        <v>707</v>
      </c>
      <c r="H42" s="60">
        <v>123821</v>
      </c>
      <c r="I42" s="135" t="s">
        <v>222</v>
      </c>
      <c r="J42" s="135" t="s">
        <v>222</v>
      </c>
      <c r="K42" s="135" t="s">
        <v>222</v>
      </c>
      <c r="L42" s="209" t="s">
        <v>222</v>
      </c>
    </row>
    <row r="43" spans="1:12" ht="13.5" hidden="1">
      <c r="A43" s="102">
        <v>3</v>
      </c>
      <c r="B43" s="59">
        <v>129826</v>
      </c>
      <c r="C43" s="60">
        <v>3477</v>
      </c>
      <c r="D43" s="60">
        <v>2333</v>
      </c>
      <c r="E43" s="60">
        <v>1144</v>
      </c>
      <c r="F43" s="60">
        <v>6</v>
      </c>
      <c r="G43" s="60">
        <v>733</v>
      </c>
      <c r="H43" s="60">
        <v>125610</v>
      </c>
      <c r="I43" s="135" t="s">
        <v>222</v>
      </c>
      <c r="J43" s="135" t="s">
        <v>222</v>
      </c>
      <c r="K43" s="135" t="s">
        <v>222</v>
      </c>
      <c r="L43" s="209" t="s">
        <v>222</v>
      </c>
    </row>
    <row r="44" spans="1:12" ht="13.5" hidden="1">
      <c r="A44" s="102">
        <v>4</v>
      </c>
      <c r="B44" s="59">
        <v>133966</v>
      </c>
      <c r="C44" s="60">
        <v>3451</v>
      </c>
      <c r="D44" s="60">
        <v>2124</v>
      </c>
      <c r="E44" s="60">
        <v>1327</v>
      </c>
      <c r="F44" s="60">
        <v>3</v>
      </c>
      <c r="G44" s="60">
        <v>603</v>
      </c>
      <c r="H44" s="60">
        <v>129909</v>
      </c>
      <c r="I44" s="135" t="s">
        <v>222</v>
      </c>
      <c r="J44" s="135" t="s">
        <v>222</v>
      </c>
      <c r="K44" s="135" t="s">
        <v>222</v>
      </c>
      <c r="L44" s="209" t="s">
        <v>222</v>
      </c>
    </row>
    <row r="45" spans="1:12" ht="13.5" hidden="1">
      <c r="A45" s="102">
        <v>5</v>
      </c>
      <c r="B45" s="59">
        <v>137648</v>
      </c>
      <c r="C45" s="60">
        <v>3570</v>
      </c>
      <c r="D45" s="60">
        <v>2375</v>
      </c>
      <c r="E45" s="60">
        <v>1195</v>
      </c>
      <c r="F45" s="60">
        <v>6</v>
      </c>
      <c r="G45" s="60">
        <v>711</v>
      </c>
      <c r="H45" s="60">
        <v>133361</v>
      </c>
      <c r="I45" s="135" t="s">
        <v>222</v>
      </c>
      <c r="J45" s="135" t="s">
        <v>222</v>
      </c>
      <c r="K45" s="135" t="s">
        <v>222</v>
      </c>
      <c r="L45" s="209" t="s">
        <v>222</v>
      </c>
    </row>
    <row r="46" spans="1:12" ht="13.5" hidden="1">
      <c r="A46" s="102">
        <v>6</v>
      </c>
      <c r="B46" s="59">
        <v>139035</v>
      </c>
      <c r="C46" s="60">
        <v>3736</v>
      </c>
      <c r="D46" s="60">
        <v>2495</v>
      </c>
      <c r="E46" s="60">
        <v>1241</v>
      </c>
      <c r="F46" s="60">
        <v>10</v>
      </c>
      <c r="G46" s="60">
        <v>588</v>
      </c>
      <c r="H46" s="60">
        <v>134701</v>
      </c>
      <c r="I46" s="135" t="s">
        <v>222</v>
      </c>
      <c r="J46" s="135" t="s">
        <v>222</v>
      </c>
      <c r="K46" s="135" t="s">
        <v>222</v>
      </c>
      <c r="L46" s="209" t="s">
        <v>222</v>
      </c>
    </row>
    <row r="47" spans="1:12" ht="15" customHeight="1">
      <c r="A47" s="102">
        <v>7</v>
      </c>
      <c r="B47" s="59">
        <v>144475</v>
      </c>
      <c r="C47" s="60">
        <v>3645</v>
      </c>
      <c r="D47" s="60">
        <v>2456</v>
      </c>
      <c r="E47" s="60">
        <v>1189</v>
      </c>
      <c r="F47" s="60">
        <v>4</v>
      </c>
      <c r="G47" s="60">
        <v>581</v>
      </c>
      <c r="H47" s="60">
        <v>140245</v>
      </c>
      <c r="I47" s="135" t="s">
        <v>222</v>
      </c>
      <c r="J47" s="135" t="s">
        <v>222</v>
      </c>
      <c r="K47" s="135" t="s">
        <v>222</v>
      </c>
      <c r="L47" s="209" t="s">
        <v>222</v>
      </c>
    </row>
    <row r="48" spans="1:12" ht="15" customHeight="1">
      <c r="A48" s="102">
        <v>8</v>
      </c>
      <c r="B48" s="59">
        <v>149302</v>
      </c>
      <c r="C48" s="60">
        <v>3742</v>
      </c>
      <c r="D48" s="60">
        <v>2457</v>
      </c>
      <c r="E48" s="60">
        <v>1285</v>
      </c>
      <c r="F48" s="60">
        <v>10</v>
      </c>
      <c r="G48" s="60">
        <v>545</v>
      </c>
      <c r="H48" s="60">
        <v>145005</v>
      </c>
      <c r="I48" s="135" t="s">
        <v>222</v>
      </c>
      <c r="J48" s="135" t="s">
        <v>222</v>
      </c>
      <c r="K48" s="135" t="s">
        <v>222</v>
      </c>
      <c r="L48" s="209" t="s">
        <v>222</v>
      </c>
    </row>
    <row r="49" spans="1:12" ht="15" customHeight="1">
      <c r="A49" s="102">
        <v>9</v>
      </c>
      <c r="B49" s="59">
        <v>152984</v>
      </c>
      <c r="C49" s="60">
        <v>3774</v>
      </c>
      <c r="D49" s="60">
        <v>2442</v>
      </c>
      <c r="E49" s="60">
        <v>1332</v>
      </c>
      <c r="F49" s="60">
        <v>7</v>
      </c>
      <c r="G49" s="60">
        <v>505</v>
      </c>
      <c r="H49" s="60">
        <v>148698</v>
      </c>
      <c r="I49" s="135" t="s">
        <v>222</v>
      </c>
      <c r="J49" s="135" t="s">
        <v>222</v>
      </c>
      <c r="K49" s="135" t="s">
        <v>222</v>
      </c>
      <c r="L49" s="209" t="s">
        <v>222</v>
      </c>
    </row>
    <row r="50" spans="1:12" ht="15" customHeight="1">
      <c r="A50" s="102">
        <v>10</v>
      </c>
      <c r="B50" s="59">
        <v>160763</v>
      </c>
      <c r="C50" s="60">
        <v>3907</v>
      </c>
      <c r="D50" s="60">
        <v>2384</v>
      </c>
      <c r="E50" s="60">
        <v>1523</v>
      </c>
      <c r="F50" s="60">
        <v>21</v>
      </c>
      <c r="G50" s="60">
        <v>437</v>
      </c>
      <c r="H50" s="60">
        <v>156398</v>
      </c>
      <c r="I50" s="135" t="s">
        <v>222</v>
      </c>
      <c r="J50" s="60">
        <v>4289</v>
      </c>
      <c r="K50" s="60">
        <v>537</v>
      </c>
      <c r="L50" s="209" t="s">
        <v>222</v>
      </c>
    </row>
    <row r="51" spans="1:12" ht="15" customHeight="1">
      <c r="A51" s="104" t="s">
        <v>233</v>
      </c>
      <c r="B51" s="59">
        <v>164243</v>
      </c>
      <c r="C51" s="60">
        <v>4007</v>
      </c>
      <c r="D51" s="60">
        <v>2310</v>
      </c>
      <c r="E51" s="60">
        <v>1697</v>
      </c>
      <c r="F51" s="60">
        <v>0</v>
      </c>
      <c r="G51" s="60">
        <v>524</v>
      </c>
      <c r="H51" s="60">
        <v>159712</v>
      </c>
      <c r="I51" s="135" t="s">
        <v>222</v>
      </c>
      <c r="J51" s="60">
        <v>6604</v>
      </c>
      <c r="K51" s="60">
        <v>993</v>
      </c>
      <c r="L51" s="209" t="s">
        <v>222</v>
      </c>
    </row>
    <row r="52" spans="1:12" ht="15" customHeight="1">
      <c r="A52" s="104" t="s">
        <v>247</v>
      </c>
      <c r="B52" s="59">
        <v>168993</v>
      </c>
      <c r="C52" s="60">
        <v>4170</v>
      </c>
      <c r="D52" s="60">
        <v>2476</v>
      </c>
      <c r="E52" s="60">
        <v>1694</v>
      </c>
      <c r="F52" s="60">
        <v>41</v>
      </c>
      <c r="G52" s="60">
        <v>431</v>
      </c>
      <c r="H52" s="60">
        <v>164351</v>
      </c>
      <c r="I52" s="135" t="s">
        <v>222</v>
      </c>
      <c r="J52" s="60">
        <v>8278</v>
      </c>
      <c r="K52" s="60">
        <v>1262</v>
      </c>
      <c r="L52" s="209" t="s">
        <v>222</v>
      </c>
    </row>
    <row r="53" spans="1:12" ht="15" customHeight="1">
      <c r="A53" s="110" t="s">
        <v>253</v>
      </c>
      <c r="B53" s="59">
        <v>172427</v>
      </c>
      <c r="C53" s="60">
        <v>4103</v>
      </c>
      <c r="D53" s="60">
        <v>2265</v>
      </c>
      <c r="E53" s="60">
        <v>1838</v>
      </c>
      <c r="F53" s="60">
        <v>48</v>
      </c>
      <c r="G53" s="60">
        <v>374</v>
      </c>
      <c r="H53" s="60">
        <v>167902</v>
      </c>
      <c r="I53" s="60">
        <v>12231</v>
      </c>
      <c r="J53" s="60">
        <v>8821</v>
      </c>
      <c r="K53" s="60">
        <v>1265</v>
      </c>
      <c r="L53" s="209" t="s">
        <v>222</v>
      </c>
    </row>
    <row r="54" spans="1:12" ht="15" customHeight="1">
      <c r="A54" s="110" t="s">
        <v>282</v>
      </c>
      <c r="B54" s="59">
        <v>176840</v>
      </c>
      <c r="C54" s="60">
        <v>4233</v>
      </c>
      <c r="D54" s="60">
        <v>2401</v>
      </c>
      <c r="E54" s="60">
        <v>1832</v>
      </c>
      <c r="F54" s="60">
        <v>59</v>
      </c>
      <c r="G54" s="60">
        <v>363</v>
      </c>
      <c r="H54" s="60">
        <v>172175</v>
      </c>
      <c r="I54" s="60">
        <v>43954</v>
      </c>
      <c r="J54" s="60">
        <v>9581</v>
      </c>
      <c r="K54" s="60">
        <v>1392</v>
      </c>
      <c r="L54" s="209" t="s">
        <v>222</v>
      </c>
    </row>
    <row r="55" spans="1:12" ht="15" customHeight="1">
      <c r="A55" s="110" t="s">
        <v>281</v>
      </c>
      <c r="B55" s="59">
        <v>181847</v>
      </c>
      <c r="C55" s="60">
        <v>4433</v>
      </c>
      <c r="D55" s="60">
        <v>3299</v>
      </c>
      <c r="E55" s="60">
        <v>1134</v>
      </c>
      <c r="F55" s="60">
        <v>87</v>
      </c>
      <c r="G55" s="60">
        <v>301</v>
      </c>
      <c r="H55" s="60">
        <v>177026</v>
      </c>
      <c r="I55" s="60">
        <v>118528</v>
      </c>
      <c r="J55" s="60">
        <v>10168</v>
      </c>
      <c r="K55" s="60">
        <v>714</v>
      </c>
      <c r="L55" s="209" t="s">
        <v>222</v>
      </c>
    </row>
    <row r="56" spans="1:12" ht="15" customHeight="1">
      <c r="A56" s="110" t="s">
        <v>324</v>
      </c>
      <c r="B56" s="59">
        <v>183038</v>
      </c>
      <c r="C56" s="60">
        <v>4685</v>
      </c>
      <c r="D56" s="60">
        <v>3557</v>
      </c>
      <c r="E56" s="60">
        <v>1128</v>
      </c>
      <c r="F56" s="60">
        <v>49</v>
      </c>
      <c r="G56" s="60">
        <v>257</v>
      </c>
      <c r="H56" s="60">
        <v>178047</v>
      </c>
      <c r="I56" s="60">
        <v>167309</v>
      </c>
      <c r="J56" s="60">
        <v>10738</v>
      </c>
      <c r="K56" s="60">
        <v>1498</v>
      </c>
      <c r="L56" s="209" t="s">
        <v>222</v>
      </c>
    </row>
    <row r="57" spans="1:12" ht="15" customHeight="1">
      <c r="A57" s="110" t="s">
        <v>343</v>
      </c>
      <c r="B57" s="59">
        <v>183909</v>
      </c>
      <c r="C57" s="60">
        <v>4654</v>
      </c>
      <c r="D57" s="60">
        <v>3581</v>
      </c>
      <c r="E57" s="60">
        <v>1073</v>
      </c>
      <c r="F57" s="60">
        <v>42</v>
      </c>
      <c r="G57" s="60">
        <v>258</v>
      </c>
      <c r="H57" s="60">
        <v>178955</v>
      </c>
      <c r="I57" s="60">
        <v>167852</v>
      </c>
      <c r="J57" s="60">
        <v>11103</v>
      </c>
      <c r="K57" s="60">
        <v>1444</v>
      </c>
      <c r="L57" s="209" t="s">
        <v>222</v>
      </c>
    </row>
    <row r="58" spans="1:12" ht="15" customHeight="1">
      <c r="A58" s="110" t="s">
        <v>364</v>
      </c>
      <c r="B58" s="59">
        <v>184760</v>
      </c>
      <c r="C58" s="60">
        <v>4982</v>
      </c>
      <c r="D58" s="60">
        <v>3778</v>
      </c>
      <c r="E58" s="60">
        <f>C58-D58</f>
        <v>1204</v>
      </c>
      <c r="F58" s="60">
        <v>39</v>
      </c>
      <c r="G58" s="60">
        <v>229</v>
      </c>
      <c r="H58" s="60">
        <v>179510</v>
      </c>
      <c r="I58" s="60">
        <v>168677</v>
      </c>
      <c r="J58" s="60">
        <v>10833</v>
      </c>
      <c r="K58" s="60">
        <v>1669</v>
      </c>
      <c r="L58" s="61">
        <v>1909</v>
      </c>
    </row>
    <row r="59" spans="1:12" ht="15" customHeight="1">
      <c r="A59" s="110" t="s">
        <v>365</v>
      </c>
      <c r="B59" s="59">
        <v>180502</v>
      </c>
      <c r="C59" s="60">
        <f>D59+E59</f>
        <v>4655</v>
      </c>
      <c r="D59" s="60">
        <v>3653</v>
      </c>
      <c r="E59" s="60">
        <v>1002</v>
      </c>
      <c r="F59" s="60">
        <v>5</v>
      </c>
      <c r="G59" s="60">
        <v>211</v>
      </c>
      <c r="H59" s="60">
        <f>B59-G59-F59-C59</f>
        <v>175631</v>
      </c>
      <c r="I59" s="60">
        <v>165082</v>
      </c>
      <c r="J59" s="60">
        <v>10549</v>
      </c>
      <c r="K59" s="60">
        <v>1359</v>
      </c>
      <c r="L59" s="61">
        <v>1711</v>
      </c>
    </row>
    <row r="60" spans="1:12" ht="13.5">
      <c r="A60" s="105" t="s">
        <v>355</v>
      </c>
      <c r="B60" s="75">
        <v>177814</v>
      </c>
      <c r="C60" s="65">
        <f>D60+E60</f>
        <v>4682</v>
      </c>
      <c r="D60" s="65">
        <v>3685</v>
      </c>
      <c r="E60" s="65">
        <v>997</v>
      </c>
      <c r="F60" s="65">
        <v>2</v>
      </c>
      <c r="G60" s="65">
        <v>167</v>
      </c>
      <c r="H60" s="65">
        <f>B60-G60-F60-C60</f>
        <v>172963</v>
      </c>
      <c r="I60" s="65">
        <v>162252</v>
      </c>
      <c r="J60" s="65">
        <v>10711</v>
      </c>
      <c r="K60" s="65">
        <v>1538</v>
      </c>
      <c r="L60" s="66">
        <v>1589</v>
      </c>
    </row>
    <row r="61" spans="1:2" ht="13.5">
      <c r="A61" s="245"/>
      <c r="B61" s="152"/>
    </row>
    <row r="62" spans="1:12" ht="13.5">
      <c r="A62" s="111" t="s">
        <v>275</v>
      </c>
      <c r="J62"/>
      <c r="K62"/>
      <c r="L62"/>
    </row>
    <row r="63" spans="1:12" ht="13.5">
      <c r="A63" s="111" t="s">
        <v>276</v>
      </c>
      <c r="J63"/>
      <c r="K63"/>
      <c r="L63"/>
    </row>
    <row r="64" spans="1:12" ht="13.5">
      <c r="A64" s="111" t="s">
        <v>277</v>
      </c>
      <c r="J64"/>
      <c r="K64"/>
      <c r="L64"/>
    </row>
  </sheetData>
  <mergeCells count="14">
    <mergeCell ref="G2:G3"/>
    <mergeCell ref="F33:F34"/>
    <mergeCell ref="G33:G34"/>
    <mergeCell ref="H33:H34"/>
    <mergeCell ref="I2:L2"/>
    <mergeCell ref="F2:F3"/>
    <mergeCell ref="A33:A34"/>
    <mergeCell ref="B33:B34"/>
    <mergeCell ref="C33:E33"/>
    <mergeCell ref="I33:L33"/>
    <mergeCell ref="A2:A3"/>
    <mergeCell ref="B2:B3"/>
    <mergeCell ref="C2:E2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view="pageBreakPreview" zoomScaleSheetLayoutView="100" workbookViewId="0" topLeftCell="A1">
      <pane xSplit="1" ySplit="5" topLeftCell="B6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A1" sqref="A1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52" t="s">
        <v>250</v>
      </c>
      <c r="B1" s="53"/>
      <c r="C1" s="53"/>
      <c r="D1" s="53"/>
      <c r="E1" s="53"/>
      <c r="F1" s="53"/>
      <c r="G1" s="53"/>
      <c r="H1" s="53"/>
      <c r="J1" s="53"/>
      <c r="K1" s="53"/>
      <c r="L1" s="53"/>
      <c r="M1" s="53"/>
      <c r="N1" s="53"/>
      <c r="O1" s="51" t="s">
        <v>357</v>
      </c>
    </row>
    <row r="2" spans="1:17" ht="13.5">
      <c r="A2" s="335" t="s">
        <v>145</v>
      </c>
      <c r="B2" s="321" t="s">
        <v>146</v>
      </c>
      <c r="C2" s="322"/>
      <c r="D2" s="322"/>
      <c r="E2" s="322"/>
      <c r="F2" s="322"/>
      <c r="G2" s="322"/>
      <c r="H2" s="323"/>
      <c r="I2" s="13"/>
      <c r="J2" s="322" t="s">
        <v>147</v>
      </c>
      <c r="K2" s="322"/>
      <c r="L2" s="322"/>
      <c r="M2" s="322"/>
      <c r="N2" s="322"/>
      <c r="O2" s="323"/>
      <c r="Q2" s="58"/>
    </row>
    <row r="3" spans="1:17" ht="13.5">
      <c r="A3" s="336"/>
      <c r="B3" s="315" t="s">
        <v>148</v>
      </c>
      <c r="C3" s="54"/>
      <c r="D3" s="54"/>
      <c r="E3" s="54"/>
      <c r="F3" s="54"/>
      <c r="G3" s="54"/>
      <c r="H3" s="318" t="s">
        <v>149</v>
      </c>
      <c r="I3" s="315" t="s">
        <v>148</v>
      </c>
      <c r="J3" s="54"/>
      <c r="K3" s="54"/>
      <c r="L3" s="54"/>
      <c r="M3" s="54"/>
      <c r="N3" s="54"/>
      <c r="O3" s="318" t="s">
        <v>149</v>
      </c>
      <c r="P3" s="53"/>
      <c r="Q3" s="58"/>
    </row>
    <row r="4" spans="1:17" ht="24" customHeight="1">
      <c r="A4" s="336"/>
      <c r="B4" s="316"/>
      <c r="C4" s="324" t="s">
        <v>150</v>
      </c>
      <c r="D4" s="324" t="s">
        <v>344</v>
      </c>
      <c r="E4" s="324" t="s">
        <v>151</v>
      </c>
      <c r="F4" s="324" t="s">
        <v>251</v>
      </c>
      <c r="G4" s="324" t="s">
        <v>152</v>
      </c>
      <c r="H4" s="319"/>
      <c r="I4" s="316"/>
      <c r="J4" s="324" t="s">
        <v>150</v>
      </c>
      <c r="K4" s="324" t="s">
        <v>344</v>
      </c>
      <c r="L4" s="324" t="s">
        <v>151</v>
      </c>
      <c r="M4" s="324" t="s">
        <v>251</v>
      </c>
      <c r="N4" s="324" t="s">
        <v>152</v>
      </c>
      <c r="O4" s="319"/>
      <c r="P4" s="53"/>
      <c r="Q4" s="58"/>
    </row>
    <row r="5" spans="1:17" ht="55.5" customHeight="1">
      <c r="A5" s="337"/>
      <c r="B5" s="317"/>
      <c r="C5" s="324"/>
      <c r="D5" s="324"/>
      <c r="E5" s="324"/>
      <c r="F5" s="324"/>
      <c r="G5" s="324"/>
      <c r="H5" s="320"/>
      <c r="I5" s="316"/>
      <c r="J5" s="324"/>
      <c r="K5" s="324"/>
      <c r="L5" s="324"/>
      <c r="M5" s="324"/>
      <c r="N5" s="324"/>
      <c r="O5" s="319"/>
      <c r="P5" s="53"/>
      <c r="Q5" s="58"/>
    </row>
    <row r="6" spans="1:15" ht="13.5">
      <c r="A6" s="16" t="s">
        <v>97</v>
      </c>
      <c r="B6" s="185">
        <v>1609403</v>
      </c>
      <c r="C6" s="185">
        <v>349321</v>
      </c>
      <c r="D6" s="185">
        <v>1785</v>
      </c>
      <c r="E6" s="185">
        <v>9502</v>
      </c>
      <c r="F6" s="185">
        <v>339358</v>
      </c>
      <c r="G6" s="185">
        <v>909437</v>
      </c>
      <c r="H6" s="186">
        <v>146568</v>
      </c>
      <c r="I6" s="187">
        <v>1260.4</v>
      </c>
      <c r="J6" s="188">
        <v>273.6</v>
      </c>
      <c r="K6" s="188">
        <v>1.4</v>
      </c>
      <c r="L6" s="188">
        <v>7.4</v>
      </c>
      <c r="M6" s="188">
        <v>265.8</v>
      </c>
      <c r="N6" s="188">
        <v>712.2</v>
      </c>
      <c r="O6" s="189">
        <v>114.8</v>
      </c>
    </row>
    <row r="7" spans="1:17" s="58" customFormat="1" ht="24.75" customHeight="1">
      <c r="A7" s="56" t="s">
        <v>98</v>
      </c>
      <c r="B7" s="190">
        <v>101071</v>
      </c>
      <c r="C7" s="190">
        <v>21222</v>
      </c>
      <c r="D7" s="190">
        <v>90</v>
      </c>
      <c r="E7" s="190">
        <v>534</v>
      </c>
      <c r="F7" s="190">
        <v>25042</v>
      </c>
      <c r="G7" s="190">
        <v>54183</v>
      </c>
      <c r="H7" s="191">
        <v>8657</v>
      </c>
      <c r="I7" s="192">
        <v>1826</v>
      </c>
      <c r="J7" s="193">
        <v>383.4</v>
      </c>
      <c r="K7" s="193">
        <v>1.6</v>
      </c>
      <c r="L7" s="193">
        <v>9.6</v>
      </c>
      <c r="M7" s="193">
        <v>452.4</v>
      </c>
      <c r="N7" s="193">
        <v>978.9</v>
      </c>
      <c r="O7" s="194">
        <v>156.4</v>
      </c>
      <c r="Q7"/>
    </row>
    <row r="8" spans="1:16" ht="13.5">
      <c r="A8" s="17" t="s">
        <v>99</v>
      </c>
      <c r="B8" s="195">
        <v>18879</v>
      </c>
      <c r="C8" s="196">
        <v>4619</v>
      </c>
      <c r="D8" s="196">
        <v>20</v>
      </c>
      <c r="E8" s="196">
        <v>112</v>
      </c>
      <c r="F8" s="196">
        <v>2841</v>
      </c>
      <c r="G8" s="196">
        <v>11287</v>
      </c>
      <c r="H8" s="197">
        <v>3981</v>
      </c>
      <c r="I8" s="198">
        <v>1356.3</v>
      </c>
      <c r="J8" s="199">
        <v>331.8</v>
      </c>
      <c r="K8" s="199">
        <v>1.4</v>
      </c>
      <c r="L8" s="199">
        <v>8</v>
      </c>
      <c r="M8" s="199">
        <v>204.1</v>
      </c>
      <c r="N8" s="199">
        <v>810.8</v>
      </c>
      <c r="O8" s="200">
        <v>286</v>
      </c>
      <c r="P8" s="64"/>
    </row>
    <row r="9" spans="1:15" ht="13.5">
      <c r="A9" s="17" t="s">
        <v>100</v>
      </c>
      <c r="B9" s="196">
        <v>19129</v>
      </c>
      <c r="C9" s="196">
        <v>4782</v>
      </c>
      <c r="D9" s="196">
        <v>40</v>
      </c>
      <c r="E9" s="196">
        <v>171</v>
      </c>
      <c r="F9" s="196">
        <v>2973</v>
      </c>
      <c r="G9" s="196">
        <v>11163</v>
      </c>
      <c r="H9" s="197">
        <v>2288</v>
      </c>
      <c r="I9" s="198">
        <v>1414.9</v>
      </c>
      <c r="J9" s="199">
        <v>353.7</v>
      </c>
      <c r="K9" s="199">
        <v>3</v>
      </c>
      <c r="L9" s="199">
        <v>12.6</v>
      </c>
      <c r="M9" s="199">
        <v>219.9</v>
      </c>
      <c r="N9" s="199">
        <v>825.7</v>
      </c>
      <c r="O9" s="200">
        <v>169.2</v>
      </c>
    </row>
    <row r="10" spans="1:15" ht="13.5">
      <c r="A10" s="17" t="s">
        <v>101</v>
      </c>
      <c r="B10" s="196">
        <v>26579</v>
      </c>
      <c r="C10" s="196">
        <v>6298</v>
      </c>
      <c r="D10" s="196">
        <v>28</v>
      </c>
      <c r="E10" s="196">
        <v>124</v>
      </c>
      <c r="F10" s="196">
        <v>3309</v>
      </c>
      <c r="G10" s="196">
        <v>16820</v>
      </c>
      <c r="H10" s="197">
        <v>2880</v>
      </c>
      <c r="I10" s="198">
        <v>1135.9</v>
      </c>
      <c r="J10" s="199">
        <v>269.1</v>
      </c>
      <c r="K10" s="199">
        <v>1.2</v>
      </c>
      <c r="L10" s="199">
        <v>5.3</v>
      </c>
      <c r="M10" s="199">
        <v>141.4</v>
      </c>
      <c r="N10" s="199">
        <v>718.8</v>
      </c>
      <c r="O10" s="200">
        <v>123.1</v>
      </c>
    </row>
    <row r="11" spans="1:15" ht="13.5">
      <c r="A11" s="17" t="s">
        <v>102</v>
      </c>
      <c r="B11" s="196">
        <v>16705</v>
      </c>
      <c r="C11" s="196">
        <v>4348</v>
      </c>
      <c r="D11" s="196">
        <v>30</v>
      </c>
      <c r="E11" s="196">
        <v>65</v>
      </c>
      <c r="F11" s="196">
        <v>2393</v>
      </c>
      <c r="G11" s="196">
        <v>9869</v>
      </c>
      <c r="H11" s="197">
        <v>1483</v>
      </c>
      <c r="I11" s="198">
        <v>1507.7</v>
      </c>
      <c r="J11" s="199">
        <v>392.4</v>
      </c>
      <c r="K11" s="199">
        <v>2.7</v>
      </c>
      <c r="L11" s="199">
        <v>5.9</v>
      </c>
      <c r="M11" s="199">
        <v>216</v>
      </c>
      <c r="N11" s="199">
        <v>890.7</v>
      </c>
      <c r="O11" s="200">
        <v>133.8</v>
      </c>
    </row>
    <row r="12" spans="1:17" s="58" customFormat="1" ht="24.75" customHeight="1">
      <c r="A12" s="56" t="s">
        <v>103</v>
      </c>
      <c r="B12" s="190">
        <v>15415</v>
      </c>
      <c r="C12" s="190">
        <v>3935</v>
      </c>
      <c r="D12" s="190">
        <v>18</v>
      </c>
      <c r="E12" s="190">
        <v>50</v>
      </c>
      <c r="F12" s="190">
        <v>2049</v>
      </c>
      <c r="G12" s="190">
        <v>9363</v>
      </c>
      <c r="H12" s="191">
        <v>1063</v>
      </c>
      <c r="I12" s="192">
        <v>1297.6</v>
      </c>
      <c r="J12" s="193">
        <v>331.2</v>
      </c>
      <c r="K12" s="193">
        <v>1.5</v>
      </c>
      <c r="L12" s="193">
        <v>4.2</v>
      </c>
      <c r="M12" s="193">
        <v>172.5</v>
      </c>
      <c r="N12" s="193">
        <v>788.1</v>
      </c>
      <c r="O12" s="194">
        <v>89.5</v>
      </c>
      <c r="Q12"/>
    </row>
    <row r="13" spans="1:15" ht="13.5">
      <c r="A13" s="17" t="s">
        <v>104</v>
      </c>
      <c r="B13" s="196">
        <v>29139</v>
      </c>
      <c r="C13" s="196">
        <v>7491</v>
      </c>
      <c r="D13" s="196">
        <v>36</v>
      </c>
      <c r="E13" s="196">
        <v>200</v>
      </c>
      <c r="F13" s="196">
        <v>4612</v>
      </c>
      <c r="G13" s="196">
        <v>16800</v>
      </c>
      <c r="H13" s="197">
        <v>2589</v>
      </c>
      <c r="I13" s="198">
        <v>1420</v>
      </c>
      <c r="J13" s="199">
        <v>365.1</v>
      </c>
      <c r="K13" s="199">
        <v>1.8</v>
      </c>
      <c r="L13" s="199">
        <v>9.7</v>
      </c>
      <c r="M13" s="199">
        <v>224.8</v>
      </c>
      <c r="N13" s="199">
        <v>818.7</v>
      </c>
      <c r="O13" s="200">
        <v>126.2</v>
      </c>
    </row>
    <row r="14" spans="1:15" ht="13.5">
      <c r="A14" s="17" t="s">
        <v>105</v>
      </c>
      <c r="B14" s="196">
        <v>33025</v>
      </c>
      <c r="C14" s="196">
        <v>7507</v>
      </c>
      <c r="D14" s="196">
        <v>48</v>
      </c>
      <c r="E14" s="196">
        <v>171</v>
      </c>
      <c r="F14" s="196">
        <v>5952</v>
      </c>
      <c r="G14" s="196">
        <v>19347</v>
      </c>
      <c r="H14" s="197">
        <v>2778</v>
      </c>
      <c r="I14" s="198">
        <v>1114.2</v>
      </c>
      <c r="J14" s="199">
        <v>253.3</v>
      </c>
      <c r="K14" s="199">
        <v>1.6</v>
      </c>
      <c r="L14" s="199">
        <v>5.8</v>
      </c>
      <c r="M14" s="199">
        <v>200.8</v>
      </c>
      <c r="N14" s="199">
        <v>652.7</v>
      </c>
      <c r="O14" s="200">
        <v>93.7</v>
      </c>
    </row>
    <row r="15" spans="1:15" ht="13.5">
      <c r="A15" s="17" t="s">
        <v>106</v>
      </c>
      <c r="B15" s="196">
        <v>22272</v>
      </c>
      <c r="C15" s="196">
        <v>5315</v>
      </c>
      <c r="D15" s="196">
        <v>26</v>
      </c>
      <c r="E15" s="196">
        <v>134</v>
      </c>
      <c r="F15" s="196">
        <v>4423</v>
      </c>
      <c r="G15" s="196">
        <v>12374</v>
      </c>
      <c r="H15" s="197">
        <v>2676</v>
      </c>
      <c r="I15" s="198">
        <v>1107.5</v>
      </c>
      <c r="J15" s="199">
        <v>264.3</v>
      </c>
      <c r="K15" s="199">
        <v>1.3</v>
      </c>
      <c r="L15" s="199">
        <v>6.7</v>
      </c>
      <c r="M15" s="199">
        <v>219.9</v>
      </c>
      <c r="N15" s="199">
        <v>615.3</v>
      </c>
      <c r="O15" s="200">
        <v>133.1</v>
      </c>
    </row>
    <row r="16" spans="1:15" ht="13.5">
      <c r="A16" s="17" t="s">
        <v>107</v>
      </c>
      <c r="B16" s="196">
        <v>25393</v>
      </c>
      <c r="C16" s="196">
        <v>5261</v>
      </c>
      <c r="D16" s="196">
        <v>46</v>
      </c>
      <c r="E16" s="196">
        <v>79</v>
      </c>
      <c r="F16" s="196">
        <v>5148</v>
      </c>
      <c r="G16" s="196">
        <v>14859</v>
      </c>
      <c r="H16" s="197">
        <v>2094</v>
      </c>
      <c r="I16" s="198">
        <v>1262.1</v>
      </c>
      <c r="J16" s="199">
        <v>261.5</v>
      </c>
      <c r="K16" s="199">
        <v>2.3</v>
      </c>
      <c r="L16" s="199">
        <v>3.9</v>
      </c>
      <c r="M16" s="199">
        <v>255.9</v>
      </c>
      <c r="N16" s="199">
        <v>738.5</v>
      </c>
      <c r="O16" s="200">
        <v>104.1</v>
      </c>
    </row>
    <row r="17" spans="1:17" s="58" customFormat="1" ht="24.75" customHeight="1">
      <c r="A17" s="56" t="s">
        <v>108</v>
      </c>
      <c r="B17" s="190">
        <v>62986</v>
      </c>
      <c r="C17" s="190">
        <v>14523</v>
      </c>
      <c r="D17" s="190">
        <v>30</v>
      </c>
      <c r="E17" s="190">
        <v>223</v>
      </c>
      <c r="F17" s="190">
        <v>13423</v>
      </c>
      <c r="G17" s="190">
        <v>34787</v>
      </c>
      <c r="H17" s="191">
        <v>4021</v>
      </c>
      <c r="I17" s="192">
        <v>885.5</v>
      </c>
      <c r="J17" s="193">
        <v>204.2</v>
      </c>
      <c r="K17" s="193">
        <v>0.4</v>
      </c>
      <c r="L17" s="193">
        <v>3.1</v>
      </c>
      <c r="M17" s="193">
        <v>188.7</v>
      </c>
      <c r="N17" s="193">
        <v>489.1</v>
      </c>
      <c r="O17" s="194">
        <v>56.5</v>
      </c>
      <c r="Q17"/>
    </row>
    <row r="18" spans="1:15" ht="13.5">
      <c r="A18" s="17" t="s">
        <v>109</v>
      </c>
      <c r="B18" s="196">
        <v>56488</v>
      </c>
      <c r="C18" s="196">
        <v>13083</v>
      </c>
      <c r="D18" s="196">
        <v>49</v>
      </c>
      <c r="E18" s="196">
        <v>251</v>
      </c>
      <c r="F18" s="196">
        <v>9607</v>
      </c>
      <c r="G18" s="196">
        <v>33498</v>
      </c>
      <c r="H18" s="197">
        <v>3539</v>
      </c>
      <c r="I18" s="198">
        <v>922.7</v>
      </c>
      <c r="J18" s="199">
        <v>213.7</v>
      </c>
      <c r="K18" s="199">
        <v>0.8</v>
      </c>
      <c r="L18" s="199">
        <v>4.1</v>
      </c>
      <c r="M18" s="199">
        <v>156.9</v>
      </c>
      <c r="N18" s="199">
        <v>547.2</v>
      </c>
      <c r="O18" s="200">
        <v>57.8</v>
      </c>
    </row>
    <row r="19" spans="1:15" ht="13.5">
      <c r="A19" s="17" t="s">
        <v>110</v>
      </c>
      <c r="B19" s="196">
        <v>128243</v>
      </c>
      <c r="C19" s="196">
        <v>24585</v>
      </c>
      <c r="D19" s="196">
        <v>153</v>
      </c>
      <c r="E19" s="196">
        <v>741</v>
      </c>
      <c r="F19" s="196">
        <v>20368</v>
      </c>
      <c r="G19" s="196">
        <v>82396</v>
      </c>
      <c r="H19" s="197">
        <v>5507</v>
      </c>
      <c r="I19" s="198">
        <v>998.9</v>
      </c>
      <c r="J19" s="199">
        <v>191.5</v>
      </c>
      <c r="K19" s="199">
        <v>1.2</v>
      </c>
      <c r="L19" s="199">
        <v>5.8</v>
      </c>
      <c r="M19" s="199">
        <v>158.7</v>
      </c>
      <c r="N19" s="199">
        <v>641.8</v>
      </c>
      <c r="O19" s="200">
        <v>42.9</v>
      </c>
    </row>
    <row r="20" spans="1:15" ht="13.5">
      <c r="A20" s="17" t="s">
        <v>111</v>
      </c>
      <c r="B20" s="196">
        <v>74206</v>
      </c>
      <c r="C20" s="196">
        <v>14053</v>
      </c>
      <c r="D20" s="196">
        <v>74</v>
      </c>
      <c r="E20" s="196">
        <v>334</v>
      </c>
      <c r="F20" s="196">
        <v>12712</v>
      </c>
      <c r="G20" s="196">
        <v>47033</v>
      </c>
      <c r="H20" s="197">
        <v>3436</v>
      </c>
      <c r="I20" s="198">
        <v>832.2</v>
      </c>
      <c r="J20" s="199">
        <v>157.6</v>
      </c>
      <c r="K20" s="199">
        <v>0.8</v>
      </c>
      <c r="L20" s="199">
        <v>3.7</v>
      </c>
      <c r="M20" s="199">
        <v>142.6</v>
      </c>
      <c r="N20" s="199">
        <v>527.5</v>
      </c>
      <c r="O20" s="200">
        <v>38.5</v>
      </c>
    </row>
    <row r="21" spans="1:15" ht="13.5">
      <c r="A21" s="17" t="s">
        <v>112</v>
      </c>
      <c r="B21" s="196">
        <v>30091</v>
      </c>
      <c r="C21" s="196">
        <v>7039</v>
      </c>
      <c r="D21" s="196">
        <v>36</v>
      </c>
      <c r="E21" s="196">
        <v>100</v>
      </c>
      <c r="F21" s="196">
        <v>5283</v>
      </c>
      <c r="G21" s="196">
        <v>17633</v>
      </c>
      <c r="H21" s="197">
        <v>1186</v>
      </c>
      <c r="I21" s="198">
        <v>1258.5</v>
      </c>
      <c r="J21" s="199">
        <v>294.4</v>
      </c>
      <c r="K21" s="199">
        <v>1.5</v>
      </c>
      <c r="L21" s="199">
        <v>4.2</v>
      </c>
      <c r="M21" s="199">
        <v>221</v>
      </c>
      <c r="N21" s="199">
        <v>737.5</v>
      </c>
      <c r="O21" s="200">
        <v>49.6</v>
      </c>
    </row>
    <row r="22" spans="1:17" s="58" customFormat="1" ht="24.75" customHeight="1">
      <c r="A22" s="56" t="s">
        <v>113</v>
      </c>
      <c r="B22" s="190">
        <v>18002</v>
      </c>
      <c r="C22" s="190">
        <v>3452</v>
      </c>
      <c r="D22" s="190">
        <v>20</v>
      </c>
      <c r="E22" s="190">
        <v>106</v>
      </c>
      <c r="F22" s="190">
        <v>5330</v>
      </c>
      <c r="G22" s="190">
        <v>9094</v>
      </c>
      <c r="H22" s="191">
        <v>1255</v>
      </c>
      <c r="I22" s="192">
        <v>1635.1</v>
      </c>
      <c r="J22" s="193">
        <v>313.5</v>
      </c>
      <c r="K22" s="193">
        <v>1.8</v>
      </c>
      <c r="L22" s="193">
        <v>9.6</v>
      </c>
      <c r="M22" s="193">
        <v>484.1</v>
      </c>
      <c r="N22" s="193">
        <v>826</v>
      </c>
      <c r="O22" s="194">
        <v>114</v>
      </c>
      <c r="Q22"/>
    </row>
    <row r="23" spans="1:15" ht="13.5">
      <c r="A23" s="17" t="s">
        <v>114</v>
      </c>
      <c r="B23" s="196">
        <v>19483</v>
      </c>
      <c r="C23" s="196">
        <v>3849</v>
      </c>
      <c r="D23" s="196">
        <v>18</v>
      </c>
      <c r="E23" s="196">
        <v>142</v>
      </c>
      <c r="F23" s="196">
        <v>4871</v>
      </c>
      <c r="G23" s="196">
        <v>10603</v>
      </c>
      <c r="H23" s="197">
        <v>1498</v>
      </c>
      <c r="I23" s="198">
        <v>1668.1</v>
      </c>
      <c r="J23" s="199">
        <v>329.5</v>
      </c>
      <c r="K23" s="199">
        <v>1.5</v>
      </c>
      <c r="L23" s="199">
        <v>12.2</v>
      </c>
      <c r="M23" s="199">
        <v>417</v>
      </c>
      <c r="N23" s="199">
        <v>907.8</v>
      </c>
      <c r="O23" s="200">
        <v>128.3</v>
      </c>
    </row>
    <row r="24" spans="1:15" ht="13.5">
      <c r="A24" s="17" t="s">
        <v>115</v>
      </c>
      <c r="B24" s="196">
        <v>11653</v>
      </c>
      <c r="C24" s="196">
        <v>2419</v>
      </c>
      <c r="D24" s="196">
        <v>16</v>
      </c>
      <c r="E24" s="196">
        <v>116</v>
      </c>
      <c r="F24" s="196">
        <v>2494</v>
      </c>
      <c r="G24" s="196">
        <v>6608</v>
      </c>
      <c r="H24" s="197">
        <v>1686</v>
      </c>
      <c r="I24" s="198">
        <v>1435.1</v>
      </c>
      <c r="J24" s="199">
        <v>297.9</v>
      </c>
      <c r="K24" s="199">
        <v>2</v>
      </c>
      <c r="L24" s="199">
        <v>14.3</v>
      </c>
      <c r="M24" s="199">
        <v>307.1</v>
      </c>
      <c r="N24" s="199">
        <v>813.8</v>
      </c>
      <c r="O24" s="200">
        <v>207.6</v>
      </c>
    </row>
    <row r="25" spans="1:15" ht="13.5">
      <c r="A25" s="17" t="s">
        <v>116</v>
      </c>
      <c r="B25" s="196">
        <v>11275</v>
      </c>
      <c r="C25" s="196">
        <v>2440</v>
      </c>
      <c r="D25" s="196">
        <v>28</v>
      </c>
      <c r="E25" s="196">
        <v>70</v>
      </c>
      <c r="F25" s="196">
        <v>2308</v>
      </c>
      <c r="G25" s="196">
        <v>6429</v>
      </c>
      <c r="H25" s="197">
        <v>857</v>
      </c>
      <c r="I25" s="198">
        <v>1294.5</v>
      </c>
      <c r="J25" s="199">
        <v>280.1</v>
      </c>
      <c r="K25" s="199">
        <v>3.2</v>
      </c>
      <c r="L25" s="199">
        <v>8</v>
      </c>
      <c r="M25" s="199">
        <v>265</v>
      </c>
      <c r="N25" s="199">
        <v>738.1</v>
      </c>
      <c r="O25" s="200">
        <v>98.4</v>
      </c>
    </row>
    <row r="26" spans="1:15" ht="13.5">
      <c r="A26" s="17" t="s">
        <v>117</v>
      </c>
      <c r="B26" s="196">
        <v>24871</v>
      </c>
      <c r="C26" s="196">
        <v>5244</v>
      </c>
      <c r="D26" s="196">
        <v>44</v>
      </c>
      <c r="E26" s="196">
        <v>134</v>
      </c>
      <c r="F26" s="196">
        <v>3759</v>
      </c>
      <c r="G26" s="196">
        <v>15690</v>
      </c>
      <c r="H26" s="197">
        <v>1566</v>
      </c>
      <c r="I26" s="198">
        <v>1145.6</v>
      </c>
      <c r="J26" s="199">
        <v>241.5</v>
      </c>
      <c r="K26" s="199">
        <v>2</v>
      </c>
      <c r="L26" s="199">
        <v>6.2</v>
      </c>
      <c r="M26" s="199">
        <v>173.1</v>
      </c>
      <c r="N26" s="199">
        <v>722.7</v>
      </c>
      <c r="O26" s="200">
        <v>72.1</v>
      </c>
    </row>
    <row r="27" spans="1:17" s="58" customFormat="1" ht="24.75" customHeight="1">
      <c r="A27" s="56" t="s">
        <v>118</v>
      </c>
      <c r="B27" s="190">
        <v>20950</v>
      </c>
      <c r="C27" s="190">
        <v>4273</v>
      </c>
      <c r="D27" s="190">
        <v>30</v>
      </c>
      <c r="E27" s="190">
        <v>157</v>
      </c>
      <c r="F27" s="190">
        <v>3461</v>
      </c>
      <c r="G27" s="190">
        <v>13029</v>
      </c>
      <c r="H27" s="191">
        <v>2205</v>
      </c>
      <c r="I27" s="192">
        <v>997.6</v>
      </c>
      <c r="J27" s="193">
        <v>203.5</v>
      </c>
      <c r="K27" s="193">
        <v>1.4</v>
      </c>
      <c r="L27" s="193">
        <v>7.5</v>
      </c>
      <c r="M27" s="193">
        <v>164.8</v>
      </c>
      <c r="N27" s="193">
        <v>620.4</v>
      </c>
      <c r="O27" s="194">
        <v>105</v>
      </c>
      <c r="Q27"/>
    </row>
    <row r="28" spans="1:15" ht="13.5">
      <c r="A28" s="17" t="s">
        <v>119</v>
      </c>
      <c r="B28" s="196">
        <v>40852</v>
      </c>
      <c r="C28" s="196">
        <v>7111</v>
      </c>
      <c r="D28" s="196">
        <v>48</v>
      </c>
      <c r="E28" s="196">
        <v>198</v>
      </c>
      <c r="F28" s="196">
        <v>11211</v>
      </c>
      <c r="G28" s="196">
        <v>22284</v>
      </c>
      <c r="H28" s="197">
        <v>3117</v>
      </c>
      <c r="I28" s="198">
        <v>1075.1</v>
      </c>
      <c r="J28" s="199">
        <v>187.1</v>
      </c>
      <c r="K28" s="199">
        <v>1.3</v>
      </c>
      <c r="L28" s="199">
        <v>5.2</v>
      </c>
      <c r="M28" s="199">
        <v>295</v>
      </c>
      <c r="N28" s="199">
        <v>586.4</v>
      </c>
      <c r="O28" s="200">
        <v>82</v>
      </c>
    </row>
    <row r="29" spans="1:15" ht="13.5">
      <c r="A29" s="17" t="s">
        <v>120</v>
      </c>
      <c r="B29" s="196">
        <v>68316</v>
      </c>
      <c r="C29" s="196">
        <v>13272</v>
      </c>
      <c r="D29" s="196">
        <v>64</v>
      </c>
      <c r="E29" s="196">
        <v>364</v>
      </c>
      <c r="F29" s="196">
        <v>13806</v>
      </c>
      <c r="G29" s="196">
        <v>40810</v>
      </c>
      <c r="H29" s="197">
        <v>5855</v>
      </c>
      <c r="I29" s="198">
        <v>922.8</v>
      </c>
      <c r="J29" s="199">
        <v>179.3</v>
      </c>
      <c r="K29" s="199">
        <v>0.9</v>
      </c>
      <c r="L29" s="199">
        <v>4.9</v>
      </c>
      <c r="M29" s="199">
        <v>186.5</v>
      </c>
      <c r="N29" s="199">
        <v>551.3</v>
      </c>
      <c r="O29" s="200">
        <v>79.1</v>
      </c>
    </row>
    <row r="30" spans="1:15" ht="13.5">
      <c r="A30" s="17" t="s">
        <v>121</v>
      </c>
      <c r="B30" s="196">
        <v>21124</v>
      </c>
      <c r="C30" s="196">
        <v>4829</v>
      </c>
      <c r="D30" s="196">
        <v>20</v>
      </c>
      <c r="E30" s="196">
        <v>60</v>
      </c>
      <c r="F30" s="196">
        <v>4604</v>
      </c>
      <c r="G30" s="196">
        <v>11611</v>
      </c>
      <c r="H30" s="197">
        <v>2124</v>
      </c>
      <c r="I30" s="198">
        <v>1126.6</v>
      </c>
      <c r="J30" s="199">
        <v>257.5</v>
      </c>
      <c r="K30" s="199">
        <v>1.1</v>
      </c>
      <c r="L30" s="199">
        <v>3.2</v>
      </c>
      <c r="M30" s="199">
        <v>245.5</v>
      </c>
      <c r="N30" s="199">
        <v>619.3</v>
      </c>
      <c r="O30" s="200">
        <v>113.3</v>
      </c>
    </row>
    <row r="31" spans="1:15" ht="13.5">
      <c r="A31" s="17" t="s">
        <v>122</v>
      </c>
      <c r="B31" s="196">
        <v>14944</v>
      </c>
      <c r="C31" s="196">
        <v>2403</v>
      </c>
      <c r="D31" s="196">
        <v>32</v>
      </c>
      <c r="E31" s="196">
        <v>102</v>
      </c>
      <c r="F31" s="196">
        <v>2833</v>
      </c>
      <c r="G31" s="196">
        <v>9574</v>
      </c>
      <c r="H31" s="197">
        <v>581</v>
      </c>
      <c r="I31" s="198">
        <v>1065.9</v>
      </c>
      <c r="J31" s="199">
        <v>171.4</v>
      </c>
      <c r="K31" s="199">
        <v>2.3</v>
      </c>
      <c r="L31" s="199">
        <v>7.3</v>
      </c>
      <c r="M31" s="199">
        <v>202.1</v>
      </c>
      <c r="N31" s="199">
        <v>682.9</v>
      </c>
      <c r="O31" s="200">
        <v>41.4</v>
      </c>
    </row>
    <row r="32" spans="1:17" s="58" customFormat="1" ht="24.75" customHeight="1">
      <c r="A32" s="56" t="s">
        <v>123</v>
      </c>
      <c r="B32" s="190">
        <v>36598</v>
      </c>
      <c r="C32" s="190">
        <v>6493</v>
      </c>
      <c r="D32" s="190">
        <v>36</v>
      </c>
      <c r="E32" s="190">
        <v>348</v>
      </c>
      <c r="F32" s="190">
        <v>6504</v>
      </c>
      <c r="G32" s="190">
        <v>23217</v>
      </c>
      <c r="H32" s="191">
        <v>1327</v>
      </c>
      <c r="I32" s="192">
        <v>1392.1</v>
      </c>
      <c r="J32" s="193">
        <v>247</v>
      </c>
      <c r="K32" s="193">
        <v>1.4</v>
      </c>
      <c r="L32" s="193">
        <v>13.2</v>
      </c>
      <c r="M32" s="193">
        <v>247.4</v>
      </c>
      <c r="N32" s="193">
        <v>883.1</v>
      </c>
      <c r="O32" s="194">
        <v>50.5</v>
      </c>
      <c r="Q32"/>
    </row>
    <row r="33" spans="1:15" ht="13.5">
      <c r="A33" s="17" t="s">
        <v>124</v>
      </c>
      <c r="B33" s="196">
        <v>109503</v>
      </c>
      <c r="C33" s="196">
        <v>19613</v>
      </c>
      <c r="D33" s="196">
        <v>78</v>
      </c>
      <c r="E33" s="196">
        <v>972</v>
      </c>
      <c r="F33" s="196">
        <v>23524</v>
      </c>
      <c r="G33" s="196">
        <v>65316</v>
      </c>
      <c r="H33" s="197">
        <v>3468</v>
      </c>
      <c r="I33" s="198">
        <v>1243.5</v>
      </c>
      <c r="J33" s="199">
        <v>222.7</v>
      </c>
      <c r="K33" s="199">
        <v>0.9</v>
      </c>
      <c r="L33" s="199">
        <v>11</v>
      </c>
      <c r="M33" s="199">
        <v>267.1</v>
      </c>
      <c r="N33" s="199">
        <v>741.7</v>
      </c>
      <c r="O33" s="200">
        <v>39.4</v>
      </c>
    </row>
    <row r="34" spans="1:15" ht="13.5">
      <c r="A34" s="17" t="s">
        <v>125</v>
      </c>
      <c r="B34" s="196">
        <v>64760</v>
      </c>
      <c r="C34" s="196">
        <v>11830</v>
      </c>
      <c r="D34" s="196">
        <v>52</v>
      </c>
      <c r="E34" s="196">
        <v>391</v>
      </c>
      <c r="F34" s="196">
        <v>14263</v>
      </c>
      <c r="G34" s="196">
        <v>38224</v>
      </c>
      <c r="H34" s="197">
        <v>3969</v>
      </c>
      <c r="I34" s="198">
        <v>1159.3</v>
      </c>
      <c r="J34" s="199">
        <v>211.8</v>
      </c>
      <c r="K34" s="199">
        <v>0.9</v>
      </c>
      <c r="L34" s="199">
        <v>7</v>
      </c>
      <c r="M34" s="199">
        <v>255.3</v>
      </c>
      <c r="N34" s="199">
        <v>684.3</v>
      </c>
      <c r="O34" s="200">
        <v>71.1</v>
      </c>
    </row>
    <row r="35" spans="1:15" ht="13.5">
      <c r="A35" s="17" t="s">
        <v>126</v>
      </c>
      <c r="B35" s="196">
        <v>16544</v>
      </c>
      <c r="C35" s="196">
        <v>2937</v>
      </c>
      <c r="D35" s="196">
        <v>12</v>
      </c>
      <c r="E35" s="196">
        <v>100</v>
      </c>
      <c r="F35" s="196">
        <v>3245</v>
      </c>
      <c r="G35" s="196">
        <v>10250</v>
      </c>
      <c r="H35" s="197">
        <v>741</v>
      </c>
      <c r="I35" s="198">
        <v>1178.3</v>
      </c>
      <c r="J35" s="199">
        <v>209.2</v>
      </c>
      <c r="K35" s="199">
        <v>0.9</v>
      </c>
      <c r="L35" s="199">
        <v>7.1</v>
      </c>
      <c r="M35" s="199">
        <v>231.1</v>
      </c>
      <c r="N35" s="199">
        <v>730.1</v>
      </c>
      <c r="O35" s="200">
        <v>52.8</v>
      </c>
    </row>
    <row r="36" spans="1:15" ht="13.5">
      <c r="A36" s="17" t="s">
        <v>127</v>
      </c>
      <c r="B36" s="196">
        <v>14324</v>
      </c>
      <c r="C36" s="196">
        <v>2369</v>
      </c>
      <c r="D36" s="196">
        <v>24</v>
      </c>
      <c r="E36" s="196">
        <v>166</v>
      </c>
      <c r="F36" s="196">
        <v>2701</v>
      </c>
      <c r="G36" s="196">
        <v>9064</v>
      </c>
      <c r="H36" s="197">
        <v>1829</v>
      </c>
      <c r="I36" s="198">
        <v>1415.4</v>
      </c>
      <c r="J36" s="199">
        <v>234.1</v>
      </c>
      <c r="K36" s="199">
        <v>2.4</v>
      </c>
      <c r="L36" s="199">
        <v>16.4</v>
      </c>
      <c r="M36" s="199">
        <v>266.9</v>
      </c>
      <c r="N36" s="199">
        <v>895.7</v>
      </c>
      <c r="O36" s="200">
        <v>180.7</v>
      </c>
    </row>
    <row r="37" spans="1:17" s="58" customFormat="1" ht="24.75" customHeight="1">
      <c r="A37" s="56" t="s">
        <v>128</v>
      </c>
      <c r="B37" s="190">
        <v>9104</v>
      </c>
      <c r="C37" s="190">
        <v>2031</v>
      </c>
      <c r="D37" s="190">
        <v>12</v>
      </c>
      <c r="E37" s="190">
        <v>34</v>
      </c>
      <c r="F37" s="190">
        <v>1859</v>
      </c>
      <c r="G37" s="190">
        <v>5168</v>
      </c>
      <c r="H37" s="191">
        <v>867</v>
      </c>
      <c r="I37" s="192">
        <v>1530.1</v>
      </c>
      <c r="J37" s="193">
        <v>341.3</v>
      </c>
      <c r="K37" s="193">
        <v>2</v>
      </c>
      <c r="L37" s="193">
        <v>5.7</v>
      </c>
      <c r="M37" s="193">
        <v>312.4</v>
      </c>
      <c r="N37" s="193">
        <v>868.6</v>
      </c>
      <c r="O37" s="194">
        <v>145.7</v>
      </c>
      <c r="Q37"/>
    </row>
    <row r="38" spans="1:15" ht="13.5">
      <c r="A38" s="17" t="s">
        <v>129</v>
      </c>
      <c r="B38" s="196">
        <v>11764</v>
      </c>
      <c r="C38" s="196">
        <v>2492</v>
      </c>
      <c r="D38" s="196">
        <v>34</v>
      </c>
      <c r="E38" s="196">
        <v>88</v>
      </c>
      <c r="F38" s="196">
        <v>2391</v>
      </c>
      <c r="G38" s="196">
        <v>6759</v>
      </c>
      <c r="H38" s="197">
        <v>880</v>
      </c>
      <c r="I38" s="198">
        <v>1622.6</v>
      </c>
      <c r="J38" s="199">
        <v>343.7</v>
      </c>
      <c r="K38" s="199">
        <v>4.7</v>
      </c>
      <c r="L38" s="199">
        <v>12.1</v>
      </c>
      <c r="M38" s="199">
        <v>329.8</v>
      </c>
      <c r="N38" s="199">
        <v>932.3</v>
      </c>
      <c r="O38" s="200">
        <v>121.4</v>
      </c>
    </row>
    <row r="39" spans="1:15" ht="13.5">
      <c r="A39" s="17" t="s">
        <v>130</v>
      </c>
      <c r="B39" s="196">
        <v>30461</v>
      </c>
      <c r="C39" s="196">
        <v>5878</v>
      </c>
      <c r="D39" s="196">
        <v>26</v>
      </c>
      <c r="E39" s="196">
        <v>281</v>
      </c>
      <c r="F39" s="196">
        <v>5164</v>
      </c>
      <c r="G39" s="196">
        <v>19112</v>
      </c>
      <c r="H39" s="197">
        <v>3011</v>
      </c>
      <c r="I39" s="198">
        <v>1563.7</v>
      </c>
      <c r="J39" s="199">
        <v>301.7</v>
      </c>
      <c r="K39" s="199">
        <v>1.3</v>
      </c>
      <c r="L39" s="199">
        <v>14.4</v>
      </c>
      <c r="M39" s="199">
        <v>265.1</v>
      </c>
      <c r="N39" s="199">
        <v>981.1</v>
      </c>
      <c r="O39" s="200">
        <v>154.6</v>
      </c>
    </row>
    <row r="40" spans="1:15" ht="13.5">
      <c r="A40" s="17" t="s">
        <v>131</v>
      </c>
      <c r="B40" s="196">
        <v>41823</v>
      </c>
      <c r="C40" s="196">
        <v>9288</v>
      </c>
      <c r="D40" s="196">
        <v>58</v>
      </c>
      <c r="E40" s="196">
        <v>155</v>
      </c>
      <c r="F40" s="196">
        <v>10677</v>
      </c>
      <c r="G40" s="196">
        <v>21645</v>
      </c>
      <c r="H40" s="197">
        <v>4541</v>
      </c>
      <c r="I40" s="198">
        <v>1457.8</v>
      </c>
      <c r="J40" s="199">
        <v>323.7</v>
      </c>
      <c r="K40" s="199">
        <v>2</v>
      </c>
      <c r="L40" s="199">
        <v>5.4</v>
      </c>
      <c r="M40" s="199">
        <v>372.2</v>
      </c>
      <c r="N40" s="199">
        <v>754.4</v>
      </c>
      <c r="O40" s="200">
        <v>158.3</v>
      </c>
    </row>
    <row r="41" spans="1:15" ht="13.5">
      <c r="A41" s="17" t="s">
        <v>132</v>
      </c>
      <c r="B41" s="196">
        <v>27626</v>
      </c>
      <c r="C41" s="196">
        <v>6162</v>
      </c>
      <c r="D41" s="196">
        <v>40</v>
      </c>
      <c r="E41" s="196">
        <v>130</v>
      </c>
      <c r="F41" s="196">
        <v>9634</v>
      </c>
      <c r="G41" s="196">
        <v>11660</v>
      </c>
      <c r="H41" s="197">
        <v>2710</v>
      </c>
      <c r="I41" s="198">
        <v>1888.3</v>
      </c>
      <c r="J41" s="199">
        <v>421.2</v>
      </c>
      <c r="K41" s="199">
        <v>2.7</v>
      </c>
      <c r="L41" s="199">
        <v>8.9</v>
      </c>
      <c r="M41" s="199">
        <v>658.5</v>
      </c>
      <c r="N41" s="199">
        <v>797</v>
      </c>
      <c r="O41" s="200">
        <v>185.2</v>
      </c>
    </row>
    <row r="42" spans="1:17" s="58" customFormat="1" ht="24.75" customHeight="1">
      <c r="A42" s="56" t="s">
        <v>133</v>
      </c>
      <c r="B42" s="190">
        <v>15252</v>
      </c>
      <c r="C42" s="190">
        <v>3978</v>
      </c>
      <c r="D42" s="190">
        <v>14</v>
      </c>
      <c r="E42" s="190">
        <v>103</v>
      </c>
      <c r="F42" s="190">
        <v>4567</v>
      </c>
      <c r="G42" s="190">
        <v>6590</v>
      </c>
      <c r="H42" s="191">
        <v>2708</v>
      </c>
      <c r="I42" s="192">
        <v>1920.9</v>
      </c>
      <c r="J42" s="193">
        <v>501</v>
      </c>
      <c r="K42" s="193">
        <v>1.8</v>
      </c>
      <c r="L42" s="193">
        <v>13</v>
      </c>
      <c r="M42" s="193">
        <v>575.2</v>
      </c>
      <c r="N42" s="193">
        <v>830</v>
      </c>
      <c r="O42" s="194">
        <v>341.1</v>
      </c>
      <c r="Q42"/>
    </row>
    <row r="43" spans="1:15" ht="13.5">
      <c r="A43" s="17" t="s">
        <v>134</v>
      </c>
      <c r="B43" s="196">
        <v>15933</v>
      </c>
      <c r="C43" s="196">
        <v>3588</v>
      </c>
      <c r="D43" s="196">
        <v>18</v>
      </c>
      <c r="E43" s="196">
        <v>123</v>
      </c>
      <c r="F43" s="196">
        <v>2620</v>
      </c>
      <c r="G43" s="196">
        <v>9584</v>
      </c>
      <c r="H43" s="197">
        <v>2391</v>
      </c>
      <c r="I43" s="198">
        <v>1588.5</v>
      </c>
      <c r="J43" s="199">
        <v>357.7</v>
      </c>
      <c r="K43" s="199">
        <v>1.8</v>
      </c>
      <c r="L43" s="199">
        <v>12.3</v>
      </c>
      <c r="M43" s="199">
        <v>261.2</v>
      </c>
      <c r="N43" s="199">
        <v>955.5</v>
      </c>
      <c r="O43" s="200">
        <v>238.4</v>
      </c>
    </row>
    <row r="44" spans="1:15" ht="13.5">
      <c r="A44" s="17" t="s">
        <v>135</v>
      </c>
      <c r="B44" s="196">
        <v>23201</v>
      </c>
      <c r="C44" s="196">
        <v>5220</v>
      </c>
      <c r="D44" s="196">
        <v>26</v>
      </c>
      <c r="E44" s="196">
        <v>153</v>
      </c>
      <c r="F44" s="196">
        <v>5490</v>
      </c>
      <c r="G44" s="196">
        <v>12312</v>
      </c>
      <c r="H44" s="197">
        <v>4440</v>
      </c>
      <c r="I44" s="198">
        <v>1606.7</v>
      </c>
      <c r="J44" s="199">
        <v>361.5</v>
      </c>
      <c r="K44" s="199">
        <v>1.8</v>
      </c>
      <c r="L44" s="199">
        <v>10.6</v>
      </c>
      <c r="M44" s="199">
        <v>380.2</v>
      </c>
      <c r="N44" s="199">
        <v>852.6</v>
      </c>
      <c r="O44" s="200">
        <v>307.5</v>
      </c>
    </row>
    <row r="45" spans="1:15" ht="13.5">
      <c r="A45" s="17" t="s">
        <v>136</v>
      </c>
      <c r="B45" s="196">
        <v>19154</v>
      </c>
      <c r="C45" s="196">
        <v>3827</v>
      </c>
      <c r="D45" s="196">
        <v>11</v>
      </c>
      <c r="E45" s="196">
        <v>184</v>
      </c>
      <c r="F45" s="196">
        <v>7215</v>
      </c>
      <c r="G45" s="196">
        <v>7917</v>
      </c>
      <c r="H45" s="197">
        <v>1750</v>
      </c>
      <c r="I45" s="198">
        <v>2477.9</v>
      </c>
      <c r="J45" s="199">
        <v>495.1</v>
      </c>
      <c r="K45" s="199">
        <v>1.4</v>
      </c>
      <c r="L45" s="199">
        <v>23.8</v>
      </c>
      <c r="M45" s="199">
        <v>933.4</v>
      </c>
      <c r="N45" s="199">
        <v>1024.2</v>
      </c>
      <c r="O45" s="200">
        <v>226.4</v>
      </c>
    </row>
    <row r="46" spans="1:15" ht="13.5">
      <c r="A46" s="17" t="s">
        <v>137</v>
      </c>
      <c r="B46" s="196">
        <v>87634</v>
      </c>
      <c r="C46" s="196">
        <v>21767</v>
      </c>
      <c r="D46" s="196">
        <v>56</v>
      </c>
      <c r="E46" s="196">
        <v>447</v>
      </c>
      <c r="F46" s="196">
        <v>22318</v>
      </c>
      <c r="G46" s="196">
        <v>43046</v>
      </c>
      <c r="H46" s="197">
        <v>10618</v>
      </c>
      <c r="I46" s="198">
        <v>1734</v>
      </c>
      <c r="J46" s="199">
        <v>430.7</v>
      </c>
      <c r="K46" s="199">
        <v>1.1</v>
      </c>
      <c r="L46" s="199">
        <v>8.8</v>
      </c>
      <c r="M46" s="199">
        <v>441.6</v>
      </c>
      <c r="N46" s="199">
        <v>851.7</v>
      </c>
      <c r="O46" s="200">
        <v>210.1</v>
      </c>
    </row>
    <row r="47" spans="1:17" s="58" customFormat="1" ht="24.75" customHeight="1">
      <c r="A47" s="56" t="s">
        <v>138</v>
      </c>
      <c r="B47" s="190">
        <v>15414</v>
      </c>
      <c r="C47" s="190">
        <v>4347</v>
      </c>
      <c r="D47" s="190">
        <v>22</v>
      </c>
      <c r="E47" s="190">
        <v>70</v>
      </c>
      <c r="F47" s="190">
        <v>4480</v>
      </c>
      <c r="G47" s="190">
        <v>6495</v>
      </c>
      <c r="H47" s="191">
        <v>3063</v>
      </c>
      <c r="I47" s="192">
        <v>1800.7</v>
      </c>
      <c r="J47" s="193">
        <v>507.8</v>
      </c>
      <c r="K47" s="193">
        <v>2.6</v>
      </c>
      <c r="L47" s="193">
        <v>8.2</v>
      </c>
      <c r="M47" s="193">
        <v>523.4</v>
      </c>
      <c r="N47" s="193">
        <v>758.8</v>
      </c>
      <c r="O47" s="194">
        <v>357.8</v>
      </c>
      <c r="Q47"/>
    </row>
    <row r="48" spans="1:15" ht="13.5">
      <c r="A48" s="17" t="s">
        <v>139</v>
      </c>
      <c r="B48" s="196">
        <v>27792</v>
      </c>
      <c r="C48" s="196">
        <v>8062</v>
      </c>
      <c r="D48" s="196">
        <v>38</v>
      </c>
      <c r="E48" s="196">
        <v>202</v>
      </c>
      <c r="F48" s="196">
        <v>6769</v>
      </c>
      <c r="G48" s="196">
        <v>12721</v>
      </c>
      <c r="H48" s="197">
        <v>5513</v>
      </c>
      <c r="I48" s="198">
        <v>1930</v>
      </c>
      <c r="J48" s="199">
        <v>559.9</v>
      </c>
      <c r="K48" s="199">
        <v>2.6</v>
      </c>
      <c r="L48" s="199">
        <v>14</v>
      </c>
      <c r="M48" s="199">
        <v>470.1</v>
      </c>
      <c r="N48" s="199">
        <v>883.4</v>
      </c>
      <c r="O48" s="200">
        <v>382.8</v>
      </c>
    </row>
    <row r="49" spans="1:15" ht="13.5">
      <c r="A49" s="17" t="s">
        <v>140</v>
      </c>
      <c r="B49" s="196">
        <v>35827</v>
      </c>
      <c r="C49" s="196">
        <v>9013</v>
      </c>
      <c r="D49" s="196">
        <v>48</v>
      </c>
      <c r="E49" s="196">
        <v>246</v>
      </c>
      <c r="F49" s="196">
        <v>9980</v>
      </c>
      <c r="G49" s="196">
        <v>16540</v>
      </c>
      <c r="H49" s="197">
        <v>6617</v>
      </c>
      <c r="I49" s="198">
        <v>1967.4</v>
      </c>
      <c r="J49" s="199">
        <v>494.9</v>
      </c>
      <c r="K49" s="199">
        <v>2.6</v>
      </c>
      <c r="L49" s="199">
        <v>13.5</v>
      </c>
      <c r="M49" s="199">
        <v>548.1</v>
      </c>
      <c r="N49" s="199">
        <v>908.3</v>
      </c>
      <c r="O49" s="200">
        <v>363.4</v>
      </c>
    </row>
    <row r="50" spans="1:15" ht="13.5">
      <c r="A50" s="17" t="s">
        <v>141</v>
      </c>
      <c r="B50" s="196">
        <v>20847</v>
      </c>
      <c r="C50" s="196">
        <v>5367</v>
      </c>
      <c r="D50" s="196">
        <v>44</v>
      </c>
      <c r="E50" s="196">
        <v>150</v>
      </c>
      <c r="F50" s="196">
        <v>3169</v>
      </c>
      <c r="G50" s="196">
        <v>12117</v>
      </c>
      <c r="H50" s="197">
        <v>4723</v>
      </c>
      <c r="I50" s="198">
        <v>1737.3</v>
      </c>
      <c r="J50" s="199">
        <v>447.3</v>
      </c>
      <c r="K50" s="199">
        <v>3.7</v>
      </c>
      <c r="L50" s="199">
        <v>12.5</v>
      </c>
      <c r="M50" s="199">
        <v>264.1</v>
      </c>
      <c r="N50" s="199">
        <v>1009.8</v>
      </c>
      <c r="O50" s="200">
        <v>393.6</v>
      </c>
    </row>
    <row r="51" spans="1:15" ht="13.5">
      <c r="A51" s="17" t="s">
        <v>142</v>
      </c>
      <c r="B51" s="196">
        <v>20068</v>
      </c>
      <c r="C51" s="196">
        <v>6221</v>
      </c>
      <c r="D51" s="196">
        <v>30</v>
      </c>
      <c r="E51" s="196">
        <v>110</v>
      </c>
      <c r="F51" s="196">
        <v>4127</v>
      </c>
      <c r="G51" s="196">
        <v>9580</v>
      </c>
      <c r="H51" s="197">
        <v>3867</v>
      </c>
      <c r="I51" s="198">
        <v>1766.5</v>
      </c>
      <c r="J51" s="199">
        <v>547.6</v>
      </c>
      <c r="K51" s="199">
        <v>2.6</v>
      </c>
      <c r="L51" s="199">
        <v>9.7</v>
      </c>
      <c r="M51" s="199">
        <v>363.3</v>
      </c>
      <c r="N51" s="199">
        <v>843.3</v>
      </c>
      <c r="O51" s="200">
        <v>340.4</v>
      </c>
    </row>
    <row r="52" spans="1:17" s="58" customFormat="1" ht="24.75" customHeight="1">
      <c r="A52" s="56" t="s">
        <v>143</v>
      </c>
      <c r="B52" s="190">
        <v>35337</v>
      </c>
      <c r="C52" s="190">
        <v>9964</v>
      </c>
      <c r="D52" s="190">
        <v>44</v>
      </c>
      <c r="E52" s="190">
        <v>230</v>
      </c>
      <c r="F52" s="190">
        <v>9726</v>
      </c>
      <c r="G52" s="190">
        <v>15373</v>
      </c>
      <c r="H52" s="191">
        <v>6984</v>
      </c>
      <c r="I52" s="192">
        <v>2058.1</v>
      </c>
      <c r="J52" s="193">
        <v>580.3</v>
      </c>
      <c r="K52" s="193">
        <v>2.6</v>
      </c>
      <c r="L52" s="193">
        <v>13.4</v>
      </c>
      <c r="M52" s="193">
        <v>566.5</v>
      </c>
      <c r="N52" s="193">
        <v>895.3</v>
      </c>
      <c r="O52" s="194">
        <v>406.8</v>
      </c>
      <c r="Q52"/>
    </row>
    <row r="53" spans="1:15" ht="13.5">
      <c r="A53" s="18" t="s">
        <v>144</v>
      </c>
      <c r="B53" s="201">
        <v>19346</v>
      </c>
      <c r="C53" s="201">
        <v>5521</v>
      </c>
      <c r="D53" s="201">
        <v>18</v>
      </c>
      <c r="E53" s="201">
        <v>81</v>
      </c>
      <c r="F53" s="201">
        <v>4123</v>
      </c>
      <c r="G53" s="201">
        <v>9603</v>
      </c>
      <c r="H53" s="202">
        <v>1629</v>
      </c>
      <c r="I53" s="203">
        <v>1406</v>
      </c>
      <c r="J53" s="204">
        <v>401.2</v>
      </c>
      <c r="K53" s="204">
        <v>1.3</v>
      </c>
      <c r="L53" s="204">
        <v>5.9</v>
      </c>
      <c r="M53" s="204">
        <v>299.6</v>
      </c>
      <c r="N53" s="204">
        <v>697.9</v>
      </c>
      <c r="O53" s="205">
        <v>118.4</v>
      </c>
    </row>
    <row r="54" spans="8:15" ht="12.75" customHeight="1">
      <c r="H54" s="121"/>
      <c r="I54" s="55"/>
      <c r="J54" s="55"/>
      <c r="K54" s="55"/>
      <c r="L54" s="55"/>
      <c r="M54" s="55"/>
      <c r="N54" s="55"/>
      <c r="O54" s="55"/>
    </row>
  </sheetData>
  <mergeCells count="17"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  <mergeCell ref="A2:A5"/>
    <mergeCell ref="B3:B5"/>
    <mergeCell ref="H3:H5"/>
    <mergeCell ref="B2:H2"/>
    <mergeCell ref="C4:C5"/>
    <mergeCell ref="E4:E5"/>
    <mergeCell ref="F4:F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A1" sqref="A1:K1"/>
    </sheetView>
  </sheetViews>
  <sheetFormatPr defaultColWidth="9.00390625" defaultRowHeight="13.5"/>
  <cols>
    <col min="1" max="1" width="11.875" style="261" customWidth="1"/>
    <col min="2" max="14" width="9.625" style="261" customWidth="1"/>
    <col min="15" max="16384" width="9.125" style="261" customWidth="1"/>
  </cols>
  <sheetData>
    <row r="1" spans="1:14" ht="21">
      <c r="A1" s="350" t="s">
        <v>336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>
        <v>39722</v>
      </c>
      <c r="M1" s="351"/>
      <c r="N1" s="351"/>
    </row>
    <row r="2" spans="1:14" ht="19.5" customHeight="1">
      <c r="A2" s="346" t="s">
        <v>335</v>
      </c>
      <c r="B2" s="325" t="s">
        <v>2</v>
      </c>
      <c r="C2" s="326"/>
      <c r="D2" s="326"/>
      <c r="E2" s="326"/>
      <c r="F2" s="326"/>
      <c r="G2" s="326"/>
      <c r="H2" s="326"/>
      <c r="I2" s="325" t="s">
        <v>3</v>
      </c>
      <c r="J2" s="326"/>
      <c r="K2" s="326"/>
      <c r="L2" s="326"/>
      <c r="M2" s="251"/>
      <c r="N2" s="349" t="s">
        <v>4</v>
      </c>
    </row>
    <row r="3" spans="1:14" ht="19.5" customHeight="1">
      <c r="A3" s="347"/>
      <c r="B3" s="312" t="s">
        <v>5</v>
      </c>
      <c r="C3" s="325" t="s">
        <v>6</v>
      </c>
      <c r="D3" s="326"/>
      <c r="E3" s="326"/>
      <c r="F3" s="326"/>
      <c r="G3" s="326"/>
      <c r="H3" s="326"/>
      <c r="I3" s="327" t="s">
        <v>5</v>
      </c>
      <c r="J3" s="328"/>
      <c r="K3" s="329"/>
      <c r="L3" s="312" t="s">
        <v>0</v>
      </c>
      <c r="M3" s="255" t="s">
        <v>94</v>
      </c>
      <c r="N3" s="313"/>
    </row>
    <row r="4" spans="1:14" ht="14.25" customHeight="1">
      <c r="A4" s="347"/>
      <c r="B4" s="313"/>
      <c r="C4" s="311" t="s">
        <v>8</v>
      </c>
      <c r="D4" s="311" t="s">
        <v>9</v>
      </c>
      <c r="E4" s="311" t="s">
        <v>10</v>
      </c>
      <c r="F4" s="311" t="s">
        <v>11</v>
      </c>
      <c r="G4" s="311" t="s">
        <v>249</v>
      </c>
      <c r="H4" s="311" t="s">
        <v>12</v>
      </c>
      <c r="I4" s="308"/>
      <c r="J4" s="309"/>
      <c r="K4" s="310"/>
      <c r="L4" s="313"/>
      <c r="M4" s="256"/>
      <c r="N4" s="313"/>
    </row>
    <row r="5" spans="1:14" ht="52.5" customHeight="1">
      <c r="A5" s="348"/>
      <c r="B5" s="345"/>
      <c r="C5" s="311"/>
      <c r="D5" s="311"/>
      <c r="E5" s="311"/>
      <c r="F5" s="311"/>
      <c r="G5" s="311"/>
      <c r="H5" s="311"/>
      <c r="I5" s="262" t="s">
        <v>286</v>
      </c>
      <c r="J5" s="249" t="s">
        <v>13</v>
      </c>
      <c r="K5" s="260" t="s">
        <v>14</v>
      </c>
      <c r="L5" s="345"/>
      <c r="M5" s="257" t="s">
        <v>249</v>
      </c>
      <c r="N5" s="345"/>
    </row>
    <row r="6" spans="1:14" ht="39.75" customHeight="1">
      <c r="A6" s="123" t="s">
        <v>93</v>
      </c>
      <c r="B6" s="153">
        <f aca="true" t="shared" si="0" ref="B6:N6">SUM(B7:B8)</f>
        <v>146</v>
      </c>
      <c r="C6" s="159">
        <f t="shared" si="0"/>
        <v>23201</v>
      </c>
      <c r="D6" s="159">
        <f t="shared" si="0"/>
        <v>5220</v>
      </c>
      <c r="E6" s="159">
        <f t="shared" si="0"/>
        <v>26</v>
      </c>
      <c r="F6" s="159">
        <f t="shared" si="0"/>
        <v>153</v>
      </c>
      <c r="G6" s="159">
        <f t="shared" si="0"/>
        <v>5490</v>
      </c>
      <c r="H6" s="159">
        <f t="shared" si="0"/>
        <v>12312</v>
      </c>
      <c r="I6" s="159">
        <f t="shared" si="0"/>
        <v>1237</v>
      </c>
      <c r="J6" s="159">
        <f t="shared" si="0"/>
        <v>292</v>
      </c>
      <c r="K6" s="159">
        <f t="shared" si="0"/>
        <v>945</v>
      </c>
      <c r="L6" s="159">
        <f t="shared" si="0"/>
        <v>4440</v>
      </c>
      <c r="M6" s="159">
        <f t="shared" si="0"/>
        <v>661</v>
      </c>
      <c r="N6" s="124">
        <f t="shared" si="0"/>
        <v>698</v>
      </c>
    </row>
    <row r="7" spans="1:14" ht="39.75" customHeight="1">
      <c r="A7" s="125" t="s">
        <v>325</v>
      </c>
      <c r="B7" s="154">
        <f aca="true" t="shared" si="1" ref="B7:N7">SUM(B9:B19)</f>
        <v>135</v>
      </c>
      <c r="C7" s="158">
        <f t="shared" si="1"/>
        <v>22036</v>
      </c>
      <c r="D7" s="158">
        <f t="shared" si="1"/>
        <v>4855</v>
      </c>
      <c r="E7" s="158">
        <f t="shared" si="1"/>
        <v>26</v>
      </c>
      <c r="F7" s="158">
        <f t="shared" si="1"/>
        <v>153</v>
      </c>
      <c r="G7" s="158">
        <f t="shared" si="1"/>
        <v>5199</v>
      </c>
      <c r="H7" s="158">
        <f t="shared" si="1"/>
        <v>11803</v>
      </c>
      <c r="I7" s="158">
        <f t="shared" si="1"/>
        <v>1108</v>
      </c>
      <c r="J7" s="158">
        <f t="shared" si="1"/>
        <v>265</v>
      </c>
      <c r="K7" s="158">
        <f t="shared" si="1"/>
        <v>843</v>
      </c>
      <c r="L7" s="158">
        <f t="shared" si="1"/>
        <v>4027</v>
      </c>
      <c r="M7" s="158">
        <f t="shared" si="1"/>
        <v>585</v>
      </c>
      <c r="N7" s="126">
        <f t="shared" si="1"/>
        <v>631</v>
      </c>
    </row>
    <row r="8" spans="1:14" ht="39.75" customHeight="1">
      <c r="A8" s="127" t="s">
        <v>326</v>
      </c>
      <c r="B8" s="155">
        <f aca="true" t="shared" si="2" ref="B8:N8">SUM(B20:B28)</f>
        <v>11</v>
      </c>
      <c r="C8" s="160">
        <f t="shared" si="2"/>
        <v>1165</v>
      </c>
      <c r="D8" s="160">
        <f t="shared" si="2"/>
        <v>365</v>
      </c>
      <c r="E8" s="160">
        <f t="shared" si="2"/>
        <v>0</v>
      </c>
      <c r="F8" s="160">
        <f t="shared" si="2"/>
        <v>0</v>
      </c>
      <c r="G8" s="160">
        <f t="shared" si="2"/>
        <v>291</v>
      </c>
      <c r="H8" s="160">
        <f t="shared" si="2"/>
        <v>509</v>
      </c>
      <c r="I8" s="160">
        <f t="shared" si="2"/>
        <v>129</v>
      </c>
      <c r="J8" s="160">
        <f t="shared" si="2"/>
        <v>27</v>
      </c>
      <c r="K8" s="160">
        <f t="shared" si="2"/>
        <v>102</v>
      </c>
      <c r="L8" s="160">
        <f t="shared" si="2"/>
        <v>413</v>
      </c>
      <c r="M8" s="160">
        <f t="shared" si="2"/>
        <v>76</v>
      </c>
      <c r="N8" s="128">
        <f t="shared" si="2"/>
        <v>67</v>
      </c>
    </row>
    <row r="9" spans="1:14" ht="39.75" customHeight="1">
      <c r="A9" s="125" t="s">
        <v>291</v>
      </c>
      <c r="B9" s="154">
        <v>43</v>
      </c>
      <c r="C9" s="158">
        <v>7863</v>
      </c>
      <c r="D9" s="158">
        <v>1679</v>
      </c>
      <c r="E9" s="158">
        <v>6</v>
      </c>
      <c r="F9" s="158">
        <v>36</v>
      </c>
      <c r="G9" s="158">
        <v>1839</v>
      </c>
      <c r="H9" s="158">
        <v>4303</v>
      </c>
      <c r="I9" s="158">
        <v>457</v>
      </c>
      <c r="J9" s="158">
        <v>123</v>
      </c>
      <c r="K9" s="158">
        <v>334</v>
      </c>
      <c r="L9" s="158">
        <v>1901</v>
      </c>
      <c r="M9" s="158">
        <v>244</v>
      </c>
      <c r="N9" s="126">
        <v>250</v>
      </c>
    </row>
    <row r="10" spans="1:14" ht="39.75" customHeight="1">
      <c r="A10" s="125" t="s">
        <v>292</v>
      </c>
      <c r="B10" s="154">
        <v>30</v>
      </c>
      <c r="C10" s="158">
        <v>2529</v>
      </c>
      <c r="D10" s="158">
        <v>393</v>
      </c>
      <c r="E10" s="158">
        <v>4</v>
      </c>
      <c r="F10" s="158">
        <v>0</v>
      </c>
      <c r="G10" s="158">
        <v>829</v>
      </c>
      <c r="H10" s="158">
        <v>1303</v>
      </c>
      <c r="I10" s="158">
        <v>114</v>
      </c>
      <c r="J10" s="158">
        <v>33</v>
      </c>
      <c r="K10" s="158">
        <v>81</v>
      </c>
      <c r="L10" s="158">
        <v>464</v>
      </c>
      <c r="M10" s="158">
        <v>9</v>
      </c>
      <c r="N10" s="126">
        <v>93</v>
      </c>
    </row>
    <row r="11" spans="1:14" ht="39.75" customHeight="1">
      <c r="A11" s="125" t="s">
        <v>293</v>
      </c>
      <c r="B11" s="154">
        <v>8</v>
      </c>
      <c r="C11" s="158">
        <v>1750</v>
      </c>
      <c r="D11" s="158">
        <v>345</v>
      </c>
      <c r="E11" s="158">
        <v>4</v>
      </c>
      <c r="F11" s="158">
        <v>5</v>
      </c>
      <c r="G11" s="158">
        <v>276</v>
      </c>
      <c r="H11" s="158">
        <v>1120</v>
      </c>
      <c r="I11" s="158">
        <v>86</v>
      </c>
      <c r="J11" s="158">
        <v>25</v>
      </c>
      <c r="K11" s="158">
        <v>61</v>
      </c>
      <c r="L11" s="158">
        <v>410</v>
      </c>
      <c r="M11" s="158">
        <v>160</v>
      </c>
      <c r="N11" s="126">
        <v>45</v>
      </c>
    </row>
    <row r="12" spans="1:14" ht="39.75" customHeight="1">
      <c r="A12" s="125" t="s">
        <v>294</v>
      </c>
      <c r="B12" s="154">
        <v>6</v>
      </c>
      <c r="C12" s="158">
        <v>1046</v>
      </c>
      <c r="D12" s="158">
        <v>418</v>
      </c>
      <c r="E12" s="158">
        <v>2</v>
      </c>
      <c r="F12" s="158">
        <v>0</v>
      </c>
      <c r="G12" s="158">
        <v>285</v>
      </c>
      <c r="H12" s="158">
        <v>341</v>
      </c>
      <c r="I12" s="158">
        <v>44</v>
      </c>
      <c r="J12" s="158">
        <v>3</v>
      </c>
      <c r="K12" s="158">
        <v>41</v>
      </c>
      <c r="L12" s="158">
        <v>57</v>
      </c>
      <c r="M12" s="158">
        <v>9</v>
      </c>
      <c r="N12" s="126">
        <v>22</v>
      </c>
    </row>
    <row r="13" spans="1:14" ht="39.75" customHeight="1">
      <c r="A13" s="125" t="s">
        <v>295</v>
      </c>
      <c r="B13" s="154">
        <v>12</v>
      </c>
      <c r="C13" s="158">
        <v>2526</v>
      </c>
      <c r="D13" s="158">
        <v>753</v>
      </c>
      <c r="E13" s="158">
        <v>2</v>
      </c>
      <c r="F13" s="158">
        <v>37</v>
      </c>
      <c r="G13" s="158">
        <v>343</v>
      </c>
      <c r="H13" s="158">
        <v>1391</v>
      </c>
      <c r="I13" s="158">
        <v>95</v>
      </c>
      <c r="J13" s="158">
        <v>18</v>
      </c>
      <c r="K13" s="158">
        <v>77</v>
      </c>
      <c r="L13" s="158">
        <v>276</v>
      </c>
      <c r="M13" s="158">
        <v>34</v>
      </c>
      <c r="N13" s="126">
        <v>55</v>
      </c>
    </row>
    <row r="14" spans="1:14" ht="39.75" customHeight="1">
      <c r="A14" s="125" t="s">
        <v>296</v>
      </c>
      <c r="B14" s="154">
        <v>10</v>
      </c>
      <c r="C14" s="158">
        <v>1854</v>
      </c>
      <c r="D14" s="158">
        <v>594</v>
      </c>
      <c r="E14" s="158">
        <v>2</v>
      </c>
      <c r="F14" s="158">
        <v>0</v>
      </c>
      <c r="G14" s="158">
        <v>481</v>
      </c>
      <c r="H14" s="158">
        <v>777</v>
      </c>
      <c r="I14" s="158">
        <v>90</v>
      </c>
      <c r="J14" s="158">
        <v>17</v>
      </c>
      <c r="K14" s="158">
        <v>73</v>
      </c>
      <c r="L14" s="158">
        <v>238</v>
      </c>
      <c r="M14" s="158">
        <v>0</v>
      </c>
      <c r="N14" s="126">
        <v>55</v>
      </c>
    </row>
    <row r="15" spans="1:14" ht="39.75" customHeight="1">
      <c r="A15" s="125" t="s">
        <v>297</v>
      </c>
      <c r="B15" s="154">
        <v>7</v>
      </c>
      <c r="C15" s="158">
        <v>1150</v>
      </c>
      <c r="D15" s="158">
        <v>267</v>
      </c>
      <c r="E15" s="158">
        <v>0</v>
      </c>
      <c r="F15" s="158">
        <v>26</v>
      </c>
      <c r="G15" s="158">
        <v>305</v>
      </c>
      <c r="H15" s="158">
        <v>552</v>
      </c>
      <c r="I15" s="158">
        <v>62</v>
      </c>
      <c r="J15" s="158">
        <v>9</v>
      </c>
      <c r="K15" s="158">
        <v>53</v>
      </c>
      <c r="L15" s="158">
        <v>138</v>
      </c>
      <c r="M15" s="158">
        <v>21</v>
      </c>
      <c r="N15" s="126">
        <v>27</v>
      </c>
    </row>
    <row r="16" spans="1:14" ht="39.75" customHeight="1">
      <c r="A16" s="125" t="s">
        <v>298</v>
      </c>
      <c r="B16" s="154">
        <v>2</v>
      </c>
      <c r="C16" s="158">
        <v>334</v>
      </c>
      <c r="D16" s="158">
        <v>0</v>
      </c>
      <c r="E16" s="158">
        <v>0</v>
      </c>
      <c r="F16" s="158">
        <v>0</v>
      </c>
      <c r="G16" s="158">
        <v>262</v>
      </c>
      <c r="H16" s="158">
        <v>72</v>
      </c>
      <c r="I16" s="158">
        <v>31</v>
      </c>
      <c r="J16" s="158">
        <v>5</v>
      </c>
      <c r="K16" s="158">
        <v>26</v>
      </c>
      <c r="L16" s="158">
        <v>63</v>
      </c>
      <c r="M16" s="158">
        <v>43</v>
      </c>
      <c r="N16" s="126">
        <v>15</v>
      </c>
    </row>
    <row r="17" spans="1:14" ht="39.75" customHeight="1">
      <c r="A17" s="125" t="s">
        <v>299</v>
      </c>
      <c r="B17" s="154">
        <v>9</v>
      </c>
      <c r="C17" s="158">
        <v>1348</v>
      </c>
      <c r="D17" s="158">
        <v>366</v>
      </c>
      <c r="E17" s="158">
        <v>4</v>
      </c>
      <c r="F17" s="158">
        <v>0</v>
      </c>
      <c r="G17" s="158">
        <v>379</v>
      </c>
      <c r="H17" s="158">
        <v>599</v>
      </c>
      <c r="I17" s="158">
        <v>57</v>
      </c>
      <c r="J17" s="158">
        <v>19</v>
      </c>
      <c r="K17" s="158">
        <v>38</v>
      </c>
      <c r="L17" s="158">
        <v>277</v>
      </c>
      <c r="M17" s="158">
        <v>20</v>
      </c>
      <c r="N17" s="126">
        <v>40</v>
      </c>
    </row>
    <row r="18" spans="1:14" ht="39.75" customHeight="1">
      <c r="A18" s="125" t="s">
        <v>300</v>
      </c>
      <c r="B18" s="154">
        <v>4</v>
      </c>
      <c r="C18" s="158">
        <v>371</v>
      </c>
      <c r="D18" s="158">
        <v>0</v>
      </c>
      <c r="E18" s="158">
        <v>2</v>
      </c>
      <c r="F18" s="158">
        <v>0</v>
      </c>
      <c r="G18" s="158">
        <v>159</v>
      </c>
      <c r="H18" s="158">
        <v>210</v>
      </c>
      <c r="I18" s="158">
        <v>44</v>
      </c>
      <c r="J18" s="158">
        <v>4</v>
      </c>
      <c r="K18" s="158">
        <v>40</v>
      </c>
      <c r="L18" s="158">
        <v>64</v>
      </c>
      <c r="M18" s="158">
        <v>12</v>
      </c>
      <c r="N18" s="126">
        <v>17</v>
      </c>
    </row>
    <row r="19" spans="1:14" ht="39.75" customHeight="1">
      <c r="A19" s="125" t="s">
        <v>301</v>
      </c>
      <c r="B19" s="155">
        <v>4</v>
      </c>
      <c r="C19" s="158">
        <v>1265</v>
      </c>
      <c r="D19" s="158">
        <v>40</v>
      </c>
      <c r="E19" s="158">
        <v>0</v>
      </c>
      <c r="F19" s="158">
        <v>49</v>
      </c>
      <c r="G19" s="158">
        <v>41</v>
      </c>
      <c r="H19" s="158">
        <v>1135</v>
      </c>
      <c r="I19" s="158">
        <v>28</v>
      </c>
      <c r="J19" s="158">
        <v>9</v>
      </c>
      <c r="K19" s="158">
        <v>19</v>
      </c>
      <c r="L19" s="158">
        <v>139</v>
      </c>
      <c r="M19" s="158">
        <v>33</v>
      </c>
      <c r="N19" s="126">
        <v>12</v>
      </c>
    </row>
    <row r="20" spans="1:14" ht="39.75" customHeight="1">
      <c r="A20" s="129" t="s">
        <v>302</v>
      </c>
      <c r="B20" s="156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6</v>
      </c>
      <c r="J20" s="161">
        <v>1</v>
      </c>
      <c r="K20" s="161">
        <v>5</v>
      </c>
      <c r="L20" s="161">
        <v>6</v>
      </c>
      <c r="M20" s="161">
        <v>0</v>
      </c>
      <c r="N20" s="130">
        <v>4</v>
      </c>
    </row>
    <row r="21" spans="1:14" ht="39.75" customHeight="1">
      <c r="A21" s="211" t="s">
        <v>303</v>
      </c>
      <c r="B21" s="154">
        <v>1</v>
      </c>
      <c r="C21" s="161">
        <v>77</v>
      </c>
      <c r="D21" s="161">
        <v>0</v>
      </c>
      <c r="E21" s="161">
        <v>0</v>
      </c>
      <c r="F21" s="161">
        <v>0</v>
      </c>
      <c r="G21" s="161">
        <v>30</v>
      </c>
      <c r="H21" s="161">
        <v>47</v>
      </c>
      <c r="I21" s="161">
        <v>10</v>
      </c>
      <c r="J21" s="161">
        <v>3</v>
      </c>
      <c r="K21" s="161">
        <v>7</v>
      </c>
      <c r="L21" s="161">
        <v>47</v>
      </c>
      <c r="M21" s="161">
        <v>14</v>
      </c>
      <c r="N21" s="130">
        <v>6</v>
      </c>
    </row>
    <row r="22" spans="1:14" ht="39.75" customHeight="1">
      <c r="A22" s="122" t="s">
        <v>304</v>
      </c>
      <c r="B22" s="153">
        <v>2</v>
      </c>
      <c r="C22" s="159">
        <v>209</v>
      </c>
      <c r="D22" s="159">
        <v>153</v>
      </c>
      <c r="E22" s="159">
        <v>0</v>
      </c>
      <c r="F22" s="159">
        <v>0</v>
      </c>
      <c r="G22" s="159">
        <v>56</v>
      </c>
      <c r="H22" s="159">
        <v>0</v>
      </c>
      <c r="I22" s="159">
        <v>24</v>
      </c>
      <c r="J22" s="159">
        <v>5</v>
      </c>
      <c r="K22" s="159">
        <v>19</v>
      </c>
      <c r="L22" s="159">
        <v>75</v>
      </c>
      <c r="M22" s="159">
        <v>8</v>
      </c>
      <c r="N22" s="124">
        <v>16</v>
      </c>
    </row>
    <row r="23" spans="1:14" ht="39.75" customHeight="1">
      <c r="A23" s="122" t="s">
        <v>305</v>
      </c>
      <c r="B23" s="155">
        <v>1</v>
      </c>
      <c r="C23" s="160">
        <v>213</v>
      </c>
      <c r="D23" s="160">
        <v>113</v>
      </c>
      <c r="E23" s="160">
        <v>0</v>
      </c>
      <c r="F23" s="160">
        <v>0</v>
      </c>
      <c r="G23" s="160">
        <v>100</v>
      </c>
      <c r="H23" s="160">
        <v>0</v>
      </c>
      <c r="I23" s="160">
        <v>19</v>
      </c>
      <c r="J23" s="160">
        <v>6</v>
      </c>
      <c r="K23" s="160">
        <v>13</v>
      </c>
      <c r="L23" s="160">
        <v>80</v>
      </c>
      <c r="M23" s="160">
        <v>19</v>
      </c>
      <c r="N23" s="128">
        <v>10</v>
      </c>
    </row>
    <row r="24" spans="1:14" s="263" customFormat="1" ht="39.75" customHeight="1">
      <c r="A24" s="211" t="s">
        <v>306</v>
      </c>
      <c r="B24" s="161">
        <v>1</v>
      </c>
      <c r="C24" s="161">
        <v>40</v>
      </c>
      <c r="D24" s="161">
        <v>0</v>
      </c>
      <c r="E24" s="161">
        <v>0</v>
      </c>
      <c r="F24" s="161">
        <v>0</v>
      </c>
      <c r="G24" s="161">
        <v>0</v>
      </c>
      <c r="H24" s="161">
        <v>40</v>
      </c>
      <c r="I24" s="161">
        <v>17</v>
      </c>
      <c r="J24" s="161">
        <v>1</v>
      </c>
      <c r="K24" s="161">
        <v>16</v>
      </c>
      <c r="L24" s="161">
        <v>19</v>
      </c>
      <c r="M24" s="161">
        <v>0</v>
      </c>
      <c r="N24" s="130">
        <v>10</v>
      </c>
    </row>
    <row r="25" spans="1:14" ht="39.75" customHeight="1">
      <c r="A25" s="211" t="s">
        <v>307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13</v>
      </c>
      <c r="J25" s="161">
        <v>2</v>
      </c>
      <c r="K25" s="161">
        <v>11</v>
      </c>
      <c r="L25" s="161">
        <v>28</v>
      </c>
      <c r="M25" s="161">
        <v>6</v>
      </c>
      <c r="N25" s="130">
        <v>4</v>
      </c>
    </row>
    <row r="26" spans="1:14" ht="39.75" customHeight="1">
      <c r="A26" s="122" t="s">
        <v>308</v>
      </c>
      <c r="B26" s="154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6</v>
      </c>
      <c r="J26" s="158">
        <v>1</v>
      </c>
      <c r="K26" s="158">
        <v>5</v>
      </c>
      <c r="L26" s="158">
        <v>19</v>
      </c>
      <c r="M26" s="158">
        <v>4</v>
      </c>
      <c r="N26" s="126">
        <v>2</v>
      </c>
    </row>
    <row r="27" spans="1:14" ht="39.75" customHeight="1">
      <c r="A27" s="122" t="s">
        <v>327</v>
      </c>
      <c r="B27" s="154">
        <v>2</v>
      </c>
      <c r="C27" s="158">
        <v>230</v>
      </c>
      <c r="D27" s="158">
        <v>0</v>
      </c>
      <c r="E27" s="158">
        <v>0</v>
      </c>
      <c r="F27" s="158">
        <v>0</v>
      </c>
      <c r="G27" s="158">
        <v>45</v>
      </c>
      <c r="H27" s="158">
        <v>185</v>
      </c>
      <c r="I27" s="158">
        <v>13</v>
      </c>
      <c r="J27" s="158">
        <v>3</v>
      </c>
      <c r="K27" s="158">
        <v>10</v>
      </c>
      <c r="L27" s="158">
        <v>52</v>
      </c>
      <c r="M27" s="158">
        <v>3</v>
      </c>
      <c r="N27" s="126">
        <v>4</v>
      </c>
    </row>
    <row r="28" spans="1:14" ht="39.75" customHeight="1" thickBot="1">
      <c r="A28" s="212" t="s">
        <v>309</v>
      </c>
      <c r="B28" s="215">
        <v>4</v>
      </c>
      <c r="C28" s="213">
        <v>396</v>
      </c>
      <c r="D28" s="213">
        <v>99</v>
      </c>
      <c r="E28" s="213">
        <v>0</v>
      </c>
      <c r="F28" s="213">
        <v>0</v>
      </c>
      <c r="G28" s="213">
        <v>60</v>
      </c>
      <c r="H28" s="213">
        <v>237</v>
      </c>
      <c r="I28" s="213">
        <v>21</v>
      </c>
      <c r="J28" s="213">
        <v>5</v>
      </c>
      <c r="K28" s="213">
        <v>16</v>
      </c>
      <c r="L28" s="213">
        <v>87</v>
      </c>
      <c r="M28" s="213">
        <v>22</v>
      </c>
      <c r="N28" s="214">
        <v>11</v>
      </c>
    </row>
    <row r="29" spans="1:14" ht="39.75" customHeight="1" thickTop="1">
      <c r="A29" s="157" t="s">
        <v>87</v>
      </c>
      <c r="B29" s="154">
        <f aca="true" t="shared" si="3" ref="B29:N29">B17</f>
        <v>9</v>
      </c>
      <c r="C29" s="158">
        <f t="shared" si="3"/>
        <v>1348</v>
      </c>
      <c r="D29" s="158">
        <f t="shared" si="3"/>
        <v>366</v>
      </c>
      <c r="E29" s="158">
        <f t="shared" si="3"/>
        <v>4</v>
      </c>
      <c r="F29" s="158">
        <f t="shared" si="3"/>
        <v>0</v>
      </c>
      <c r="G29" s="158">
        <f t="shared" si="3"/>
        <v>379</v>
      </c>
      <c r="H29" s="158">
        <f t="shared" si="3"/>
        <v>599</v>
      </c>
      <c r="I29" s="158">
        <f t="shared" si="3"/>
        <v>57</v>
      </c>
      <c r="J29" s="158">
        <f t="shared" si="3"/>
        <v>19</v>
      </c>
      <c r="K29" s="158">
        <f t="shared" si="3"/>
        <v>38</v>
      </c>
      <c r="L29" s="158">
        <f t="shared" si="3"/>
        <v>277</v>
      </c>
      <c r="M29" s="158">
        <f t="shared" si="3"/>
        <v>20</v>
      </c>
      <c r="N29" s="126">
        <f t="shared" si="3"/>
        <v>40</v>
      </c>
    </row>
    <row r="30" spans="1:14" ht="39.75" customHeight="1">
      <c r="A30" s="122" t="s">
        <v>88</v>
      </c>
      <c r="B30" s="154">
        <f aca="true" t="shared" si="4" ref="B30:N30">B13+B14</f>
        <v>22</v>
      </c>
      <c r="C30" s="158">
        <f t="shared" si="4"/>
        <v>4380</v>
      </c>
      <c r="D30" s="158">
        <f t="shared" si="4"/>
        <v>1347</v>
      </c>
      <c r="E30" s="158">
        <f t="shared" si="4"/>
        <v>4</v>
      </c>
      <c r="F30" s="158">
        <f t="shared" si="4"/>
        <v>37</v>
      </c>
      <c r="G30" s="158">
        <f t="shared" si="4"/>
        <v>824</v>
      </c>
      <c r="H30" s="158">
        <f t="shared" si="4"/>
        <v>2168</v>
      </c>
      <c r="I30" s="158">
        <f t="shared" si="4"/>
        <v>185</v>
      </c>
      <c r="J30" s="158">
        <f t="shared" si="4"/>
        <v>35</v>
      </c>
      <c r="K30" s="158">
        <f t="shared" si="4"/>
        <v>150</v>
      </c>
      <c r="L30" s="158">
        <f t="shared" si="4"/>
        <v>514</v>
      </c>
      <c r="M30" s="158">
        <f t="shared" si="4"/>
        <v>34</v>
      </c>
      <c r="N30" s="126">
        <f t="shared" si="4"/>
        <v>110</v>
      </c>
    </row>
    <row r="31" spans="1:14" ht="39.75" customHeight="1">
      <c r="A31" s="122" t="s">
        <v>89</v>
      </c>
      <c r="B31" s="154">
        <f aca="true" t="shared" si="5" ref="B31:N31">B10+B20</f>
        <v>30</v>
      </c>
      <c r="C31" s="158">
        <f t="shared" si="5"/>
        <v>2529</v>
      </c>
      <c r="D31" s="158">
        <f t="shared" si="5"/>
        <v>393</v>
      </c>
      <c r="E31" s="158">
        <f t="shared" si="5"/>
        <v>4</v>
      </c>
      <c r="F31" s="158">
        <f t="shared" si="5"/>
        <v>0</v>
      </c>
      <c r="G31" s="158">
        <f t="shared" si="5"/>
        <v>829</v>
      </c>
      <c r="H31" s="158">
        <f t="shared" si="5"/>
        <v>1303</v>
      </c>
      <c r="I31" s="158">
        <f t="shared" si="5"/>
        <v>120</v>
      </c>
      <c r="J31" s="158">
        <f t="shared" si="5"/>
        <v>34</v>
      </c>
      <c r="K31" s="158">
        <f t="shared" si="5"/>
        <v>86</v>
      </c>
      <c r="L31" s="158">
        <f t="shared" si="5"/>
        <v>470</v>
      </c>
      <c r="M31" s="158">
        <f t="shared" si="5"/>
        <v>9</v>
      </c>
      <c r="N31" s="126">
        <f t="shared" si="5"/>
        <v>97</v>
      </c>
    </row>
    <row r="32" spans="1:14" ht="39.75" customHeight="1">
      <c r="A32" s="122" t="s">
        <v>90</v>
      </c>
      <c r="B32" s="154">
        <f aca="true" t="shared" si="6" ref="B32:N32">B9+B16+B19+B21+B22+B23</f>
        <v>53</v>
      </c>
      <c r="C32" s="158">
        <f t="shared" si="6"/>
        <v>9961</v>
      </c>
      <c r="D32" s="158">
        <f t="shared" si="6"/>
        <v>1985</v>
      </c>
      <c r="E32" s="158">
        <f t="shared" si="6"/>
        <v>6</v>
      </c>
      <c r="F32" s="158">
        <f t="shared" si="6"/>
        <v>85</v>
      </c>
      <c r="G32" s="158">
        <f t="shared" si="6"/>
        <v>2328</v>
      </c>
      <c r="H32" s="158">
        <f t="shared" si="6"/>
        <v>5557</v>
      </c>
      <c r="I32" s="158">
        <f t="shared" si="6"/>
        <v>569</v>
      </c>
      <c r="J32" s="158">
        <f t="shared" si="6"/>
        <v>151</v>
      </c>
      <c r="K32" s="158">
        <f t="shared" si="6"/>
        <v>418</v>
      </c>
      <c r="L32" s="158">
        <f t="shared" si="6"/>
        <v>2305</v>
      </c>
      <c r="M32" s="158">
        <f t="shared" si="6"/>
        <v>361</v>
      </c>
      <c r="N32" s="126">
        <f t="shared" si="6"/>
        <v>309</v>
      </c>
    </row>
    <row r="33" spans="1:14" ht="39.75" customHeight="1">
      <c r="A33" s="122" t="s">
        <v>91</v>
      </c>
      <c r="B33" s="154">
        <f aca="true" t="shared" si="7" ref="B33:N33">B12+B15+B18+B24+B25</f>
        <v>18</v>
      </c>
      <c r="C33" s="158">
        <f t="shared" si="7"/>
        <v>2607</v>
      </c>
      <c r="D33" s="158">
        <f t="shared" si="7"/>
        <v>685</v>
      </c>
      <c r="E33" s="158">
        <f t="shared" si="7"/>
        <v>4</v>
      </c>
      <c r="F33" s="158">
        <f t="shared" si="7"/>
        <v>26</v>
      </c>
      <c r="G33" s="158">
        <f t="shared" si="7"/>
        <v>749</v>
      </c>
      <c r="H33" s="158">
        <f t="shared" si="7"/>
        <v>1143</v>
      </c>
      <c r="I33" s="158">
        <f t="shared" si="7"/>
        <v>180</v>
      </c>
      <c r="J33" s="158">
        <f t="shared" si="7"/>
        <v>19</v>
      </c>
      <c r="K33" s="158">
        <f t="shared" si="7"/>
        <v>161</v>
      </c>
      <c r="L33" s="158">
        <f t="shared" si="7"/>
        <v>306</v>
      </c>
      <c r="M33" s="158">
        <f t="shared" si="7"/>
        <v>48</v>
      </c>
      <c r="N33" s="126">
        <f t="shared" si="7"/>
        <v>80</v>
      </c>
    </row>
    <row r="34" spans="1:14" ht="39.75" customHeight="1">
      <c r="A34" s="131" t="s">
        <v>92</v>
      </c>
      <c r="B34" s="155">
        <f aca="true" t="shared" si="8" ref="B34:N34">B11+B26+B27+B28</f>
        <v>14</v>
      </c>
      <c r="C34" s="160">
        <f t="shared" si="8"/>
        <v>2376</v>
      </c>
      <c r="D34" s="160">
        <f t="shared" si="8"/>
        <v>444</v>
      </c>
      <c r="E34" s="160">
        <f t="shared" si="8"/>
        <v>4</v>
      </c>
      <c r="F34" s="160">
        <f t="shared" si="8"/>
        <v>5</v>
      </c>
      <c r="G34" s="160">
        <f t="shared" si="8"/>
        <v>381</v>
      </c>
      <c r="H34" s="160">
        <f t="shared" si="8"/>
        <v>1542</v>
      </c>
      <c r="I34" s="160">
        <f t="shared" si="8"/>
        <v>126</v>
      </c>
      <c r="J34" s="160">
        <f t="shared" si="8"/>
        <v>34</v>
      </c>
      <c r="K34" s="160">
        <f t="shared" si="8"/>
        <v>92</v>
      </c>
      <c r="L34" s="160">
        <f t="shared" si="8"/>
        <v>568</v>
      </c>
      <c r="M34" s="160">
        <f t="shared" si="8"/>
        <v>189</v>
      </c>
      <c r="N34" s="128">
        <f t="shared" si="8"/>
        <v>62</v>
      </c>
    </row>
  </sheetData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P40"/>
  <sheetViews>
    <sheetView zoomScale="75" zoomScaleNormal="75" zoomScaleSheetLayoutView="75" workbookViewId="0" topLeftCell="A1">
      <selection activeCell="P2" sqref="P2:P44"/>
    </sheetView>
  </sheetViews>
  <sheetFormatPr defaultColWidth="9.003906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.00390625" style="2" bestFit="1" customWidth="1"/>
    <col min="17" max="16384" width="9.125" style="2" customWidth="1"/>
  </cols>
  <sheetData>
    <row r="1" spans="1:14" ht="21">
      <c r="A1" s="359" t="s">
        <v>351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8">
        <v>39722</v>
      </c>
      <c r="M1" s="368"/>
      <c r="N1" s="368"/>
    </row>
    <row r="2" spans="1:14" ht="14.25" customHeight="1">
      <c r="A2" s="355" t="s">
        <v>335</v>
      </c>
      <c r="B2" s="360" t="s">
        <v>2</v>
      </c>
      <c r="C2" s="361"/>
      <c r="D2" s="361"/>
      <c r="E2" s="361"/>
      <c r="F2" s="361"/>
      <c r="G2" s="361"/>
      <c r="H2" s="361"/>
      <c r="I2" s="360" t="s">
        <v>3</v>
      </c>
      <c r="J2" s="361"/>
      <c r="K2" s="361"/>
      <c r="L2" s="361"/>
      <c r="M2" s="34"/>
      <c r="N2" s="358" t="s">
        <v>4</v>
      </c>
    </row>
    <row r="3" spans="1:14" ht="14.25" customHeight="1">
      <c r="A3" s="356"/>
      <c r="B3" s="352" t="s">
        <v>5</v>
      </c>
      <c r="C3" s="360" t="s">
        <v>6</v>
      </c>
      <c r="D3" s="361"/>
      <c r="E3" s="361"/>
      <c r="F3" s="361"/>
      <c r="G3" s="361"/>
      <c r="H3" s="361"/>
      <c r="I3" s="362" t="s">
        <v>5</v>
      </c>
      <c r="J3" s="363"/>
      <c r="K3" s="364"/>
      <c r="L3" s="352" t="s">
        <v>0</v>
      </c>
      <c r="M3" s="4" t="s">
        <v>94</v>
      </c>
      <c r="N3" s="353"/>
    </row>
    <row r="4" spans="1:14" ht="14.25" customHeight="1">
      <c r="A4" s="356"/>
      <c r="B4" s="353"/>
      <c r="C4" s="369" t="s">
        <v>8</v>
      </c>
      <c r="D4" s="369" t="s">
        <v>9</v>
      </c>
      <c r="E4" s="369" t="s">
        <v>10</v>
      </c>
      <c r="F4" s="369" t="s">
        <v>11</v>
      </c>
      <c r="G4" s="369" t="s">
        <v>249</v>
      </c>
      <c r="H4" s="369" t="s">
        <v>12</v>
      </c>
      <c r="I4" s="365"/>
      <c r="J4" s="366"/>
      <c r="K4" s="367"/>
      <c r="L4" s="353"/>
      <c r="M4" s="35"/>
      <c r="N4" s="353"/>
    </row>
    <row r="5" spans="1:16" ht="52.5" customHeight="1">
      <c r="A5" s="357"/>
      <c r="B5" s="354"/>
      <c r="C5" s="369"/>
      <c r="D5" s="369"/>
      <c r="E5" s="369"/>
      <c r="F5" s="369"/>
      <c r="G5" s="369"/>
      <c r="H5" s="369"/>
      <c r="I5" s="162" t="s">
        <v>286</v>
      </c>
      <c r="J5" s="6" t="s">
        <v>13</v>
      </c>
      <c r="K5" s="3" t="s">
        <v>14</v>
      </c>
      <c r="L5" s="354"/>
      <c r="M5" s="5" t="s">
        <v>249</v>
      </c>
      <c r="N5" s="354"/>
      <c r="P5" s="146"/>
    </row>
    <row r="6" spans="1:16" ht="39.75" customHeight="1">
      <c r="A6" s="123" t="s">
        <v>93</v>
      </c>
      <c r="B6" s="20">
        <v>10.1</v>
      </c>
      <c r="C6" s="21">
        <v>1606.7</v>
      </c>
      <c r="D6" s="21">
        <v>361.5</v>
      </c>
      <c r="E6" s="21">
        <v>1.8</v>
      </c>
      <c r="F6" s="21">
        <v>10.6</v>
      </c>
      <c r="G6" s="21">
        <v>380.2</v>
      </c>
      <c r="H6" s="21">
        <v>852.6</v>
      </c>
      <c r="I6" s="21">
        <v>85.7</v>
      </c>
      <c r="J6" s="21">
        <v>20.2</v>
      </c>
      <c r="K6" s="21">
        <v>65.4</v>
      </c>
      <c r="L6" s="21">
        <v>307.5</v>
      </c>
      <c r="M6" s="24">
        <v>45.8</v>
      </c>
      <c r="N6" s="22">
        <v>48.3</v>
      </c>
      <c r="P6" s="234"/>
    </row>
    <row r="7" spans="1:16" ht="39.75" customHeight="1">
      <c r="A7" s="125" t="s">
        <v>325</v>
      </c>
      <c r="B7" s="23">
        <v>10.4</v>
      </c>
      <c r="C7" s="24">
        <v>1691.6</v>
      </c>
      <c r="D7" s="24">
        <v>372.7</v>
      </c>
      <c r="E7" s="24">
        <v>2</v>
      </c>
      <c r="F7" s="24">
        <v>11.7</v>
      </c>
      <c r="G7" s="24">
        <v>399.1</v>
      </c>
      <c r="H7" s="24">
        <v>906.1</v>
      </c>
      <c r="I7" s="24">
        <v>85.1</v>
      </c>
      <c r="J7" s="24">
        <v>20.3</v>
      </c>
      <c r="K7" s="24">
        <v>64.7</v>
      </c>
      <c r="L7" s="24">
        <v>309.1</v>
      </c>
      <c r="M7" s="24">
        <v>44.9</v>
      </c>
      <c r="N7" s="25">
        <v>48.4</v>
      </c>
      <c r="P7" s="235"/>
    </row>
    <row r="8" spans="1:16" ht="39.75" customHeight="1">
      <c r="A8" s="127" t="s">
        <v>326</v>
      </c>
      <c r="B8" s="26">
        <v>7.8</v>
      </c>
      <c r="C8" s="27">
        <v>822.6</v>
      </c>
      <c r="D8" s="27">
        <v>257.7</v>
      </c>
      <c r="E8" s="27">
        <v>0</v>
      </c>
      <c r="F8" s="27">
        <v>0</v>
      </c>
      <c r="G8" s="27">
        <v>205.5</v>
      </c>
      <c r="H8" s="27">
        <v>359.4</v>
      </c>
      <c r="I8" s="27">
        <v>91.1</v>
      </c>
      <c r="J8" s="27">
        <v>19.1</v>
      </c>
      <c r="K8" s="27">
        <v>72</v>
      </c>
      <c r="L8" s="27">
        <v>291.6</v>
      </c>
      <c r="M8" s="27">
        <v>53.7</v>
      </c>
      <c r="N8" s="28">
        <v>47.3</v>
      </c>
      <c r="P8" s="236"/>
    </row>
    <row r="9" spans="1:16" ht="39.75" customHeight="1">
      <c r="A9" s="125" t="s">
        <v>291</v>
      </c>
      <c r="B9" s="36">
        <v>8.3</v>
      </c>
      <c r="C9" s="29">
        <v>1526.8</v>
      </c>
      <c r="D9" s="29">
        <v>326</v>
      </c>
      <c r="E9" s="29">
        <v>1.2</v>
      </c>
      <c r="F9" s="29">
        <v>7</v>
      </c>
      <c r="G9" s="29">
        <v>357.1</v>
      </c>
      <c r="H9" s="29">
        <v>835.5</v>
      </c>
      <c r="I9" s="29">
        <v>88.7</v>
      </c>
      <c r="J9" s="29">
        <v>23.9</v>
      </c>
      <c r="K9" s="29">
        <v>64.9</v>
      </c>
      <c r="L9" s="37">
        <v>369.1</v>
      </c>
      <c r="M9" s="29">
        <v>47.4</v>
      </c>
      <c r="N9" s="38">
        <v>48.5</v>
      </c>
      <c r="P9" s="234"/>
    </row>
    <row r="10" spans="1:16" ht="39.75" customHeight="1">
      <c r="A10" s="125" t="s">
        <v>292</v>
      </c>
      <c r="B10" s="36">
        <v>17.7</v>
      </c>
      <c r="C10" s="29">
        <v>1488.1</v>
      </c>
      <c r="D10" s="29">
        <v>231.2</v>
      </c>
      <c r="E10" s="29">
        <v>2.4</v>
      </c>
      <c r="F10" s="29">
        <v>0</v>
      </c>
      <c r="G10" s="29">
        <v>487.8</v>
      </c>
      <c r="H10" s="29">
        <v>766.7</v>
      </c>
      <c r="I10" s="29">
        <v>67.1</v>
      </c>
      <c r="J10" s="29">
        <v>19.4</v>
      </c>
      <c r="K10" s="29">
        <v>47.7</v>
      </c>
      <c r="L10" s="29">
        <v>273</v>
      </c>
      <c r="M10" s="29">
        <v>5.3</v>
      </c>
      <c r="N10" s="38">
        <v>54.7</v>
      </c>
      <c r="P10" s="235"/>
    </row>
    <row r="11" spans="1:16" ht="39.75" customHeight="1">
      <c r="A11" s="125" t="s">
        <v>293</v>
      </c>
      <c r="B11" s="36">
        <v>9.3</v>
      </c>
      <c r="C11" s="29">
        <v>2040.1</v>
      </c>
      <c r="D11" s="29">
        <v>402.2</v>
      </c>
      <c r="E11" s="29">
        <v>4.7</v>
      </c>
      <c r="F11" s="29">
        <v>5.8</v>
      </c>
      <c r="G11" s="29">
        <v>321.8</v>
      </c>
      <c r="H11" s="29">
        <v>1305.7</v>
      </c>
      <c r="I11" s="29">
        <v>100.3</v>
      </c>
      <c r="J11" s="29">
        <v>29.1</v>
      </c>
      <c r="K11" s="29">
        <v>71.1</v>
      </c>
      <c r="L11" s="29">
        <v>478</v>
      </c>
      <c r="M11" s="29">
        <v>186.5</v>
      </c>
      <c r="N11" s="38">
        <v>52.5</v>
      </c>
      <c r="P11" s="235"/>
    </row>
    <row r="12" spans="1:16" ht="39.75" customHeight="1">
      <c r="A12" s="125" t="s">
        <v>294</v>
      </c>
      <c r="B12" s="36">
        <v>15.2</v>
      </c>
      <c r="C12" s="29">
        <v>2651.4</v>
      </c>
      <c r="D12" s="29">
        <v>1059.5</v>
      </c>
      <c r="E12" s="29">
        <v>5.1</v>
      </c>
      <c r="F12" s="29">
        <v>0</v>
      </c>
      <c r="G12" s="29">
        <v>722.4</v>
      </c>
      <c r="H12" s="29">
        <v>864.4</v>
      </c>
      <c r="I12" s="29">
        <v>111.5</v>
      </c>
      <c r="J12" s="29">
        <v>7.6</v>
      </c>
      <c r="K12" s="29">
        <v>103.9</v>
      </c>
      <c r="L12" s="29">
        <v>144.5</v>
      </c>
      <c r="M12" s="29">
        <v>22.8</v>
      </c>
      <c r="N12" s="38">
        <v>55.8</v>
      </c>
      <c r="P12" s="235"/>
    </row>
    <row r="13" spans="1:16" ht="39.75" customHeight="1">
      <c r="A13" s="125" t="s">
        <v>295</v>
      </c>
      <c r="B13" s="36">
        <v>9.7</v>
      </c>
      <c r="C13" s="29">
        <v>2051.1</v>
      </c>
      <c r="D13" s="29">
        <v>611.4</v>
      </c>
      <c r="E13" s="29">
        <v>1.6</v>
      </c>
      <c r="F13" s="29">
        <v>30</v>
      </c>
      <c r="G13" s="29">
        <v>278.5</v>
      </c>
      <c r="H13" s="29">
        <v>1129.5</v>
      </c>
      <c r="I13" s="29">
        <v>77.1</v>
      </c>
      <c r="J13" s="29">
        <v>14.6</v>
      </c>
      <c r="K13" s="29">
        <v>62.5</v>
      </c>
      <c r="L13" s="29">
        <v>224.1</v>
      </c>
      <c r="M13" s="29">
        <v>27.6</v>
      </c>
      <c r="N13" s="38">
        <v>44.7</v>
      </c>
      <c r="P13" s="235"/>
    </row>
    <row r="14" spans="1:16" ht="39.75" customHeight="1">
      <c r="A14" s="125" t="s">
        <v>296</v>
      </c>
      <c r="B14" s="36">
        <v>8.9</v>
      </c>
      <c r="C14" s="29">
        <v>1653.5</v>
      </c>
      <c r="D14" s="29">
        <v>529.8</v>
      </c>
      <c r="E14" s="29">
        <v>1.8</v>
      </c>
      <c r="F14" s="29">
        <v>0</v>
      </c>
      <c r="G14" s="29">
        <v>429</v>
      </c>
      <c r="H14" s="29">
        <v>693</v>
      </c>
      <c r="I14" s="29">
        <v>80.3</v>
      </c>
      <c r="J14" s="29">
        <v>15.2</v>
      </c>
      <c r="K14" s="29">
        <v>65.1</v>
      </c>
      <c r="L14" s="29">
        <v>212.3</v>
      </c>
      <c r="M14" s="29">
        <v>0</v>
      </c>
      <c r="N14" s="38">
        <v>49.1</v>
      </c>
      <c r="P14" s="235"/>
    </row>
    <row r="15" spans="1:16" ht="39.75" customHeight="1">
      <c r="A15" s="125" t="s">
        <v>297</v>
      </c>
      <c r="B15" s="36">
        <v>14.3</v>
      </c>
      <c r="C15" s="29">
        <v>2355.4</v>
      </c>
      <c r="D15" s="29">
        <v>546.9</v>
      </c>
      <c r="E15" s="29">
        <v>0</v>
      </c>
      <c r="F15" s="29">
        <v>53.3</v>
      </c>
      <c r="G15" s="29">
        <v>624.7</v>
      </c>
      <c r="H15" s="29">
        <v>1130.6</v>
      </c>
      <c r="I15" s="29">
        <v>127</v>
      </c>
      <c r="J15" s="29">
        <v>18.4</v>
      </c>
      <c r="K15" s="29">
        <v>108.6</v>
      </c>
      <c r="L15" s="29">
        <v>282.6</v>
      </c>
      <c r="M15" s="29">
        <v>43</v>
      </c>
      <c r="N15" s="38">
        <v>55.3</v>
      </c>
      <c r="P15" s="235"/>
    </row>
    <row r="16" spans="1:16" ht="39.75" customHeight="1">
      <c r="A16" s="125" t="s">
        <v>298</v>
      </c>
      <c r="B16" s="36">
        <v>5.2</v>
      </c>
      <c r="C16" s="29">
        <v>862.9</v>
      </c>
      <c r="D16" s="29">
        <v>0</v>
      </c>
      <c r="E16" s="29">
        <v>0</v>
      </c>
      <c r="F16" s="29">
        <v>0</v>
      </c>
      <c r="G16" s="29">
        <v>676.9</v>
      </c>
      <c r="H16" s="29">
        <v>186</v>
      </c>
      <c r="I16" s="29">
        <v>80.1</v>
      </c>
      <c r="J16" s="29">
        <v>12.9</v>
      </c>
      <c r="K16" s="29">
        <v>67.2</v>
      </c>
      <c r="L16" s="29">
        <v>162.8</v>
      </c>
      <c r="M16" s="29">
        <v>111.1</v>
      </c>
      <c r="N16" s="38">
        <v>38.8</v>
      </c>
      <c r="P16" s="235"/>
    </row>
    <row r="17" spans="1:16" ht="39.75" customHeight="1">
      <c r="A17" s="125" t="s">
        <v>299</v>
      </c>
      <c r="B17" s="36">
        <v>9.9</v>
      </c>
      <c r="C17" s="29">
        <v>1478.4</v>
      </c>
      <c r="D17" s="29">
        <v>401.4</v>
      </c>
      <c r="E17" s="29">
        <v>4.4</v>
      </c>
      <c r="F17" s="29">
        <v>0</v>
      </c>
      <c r="G17" s="29">
        <v>415.7</v>
      </c>
      <c r="H17" s="29">
        <v>657</v>
      </c>
      <c r="I17" s="29">
        <v>62.5</v>
      </c>
      <c r="J17" s="29">
        <v>20.8</v>
      </c>
      <c r="K17" s="29">
        <v>41.7</v>
      </c>
      <c r="L17" s="29">
        <v>303.8</v>
      </c>
      <c r="M17" s="29">
        <v>21.9</v>
      </c>
      <c r="N17" s="38">
        <v>43.9</v>
      </c>
      <c r="P17" s="235"/>
    </row>
    <row r="18" spans="1:16" ht="39.75" customHeight="1">
      <c r="A18" s="125" t="s">
        <v>300</v>
      </c>
      <c r="B18" s="36">
        <v>9.3</v>
      </c>
      <c r="C18" s="29">
        <v>863</v>
      </c>
      <c r="D18" s="29">
        <v>0</v>
      </c>
      <c r="E18" s="29">
        <v>4.7</v>
      </c>
      <c r="F18" s="29">
        <v>0</v>
      </c>
      <c r="G18" s="29">
        <v>369.9</v>
      </c>
      <c r="H18" s="29">
        <v>488.5</v>
      </c>
      <c r="I18" s="29">
        <v>102.4</v>
      </c>
      <c r="J18" s="29">
        <v>9.3</v>
      </c>
      <c r="K18" s="29">
        <v>93</v>
      </c>
      <c r="L18" s="29">
        <v>148.9</v>
      </c>
      <c r="M18" s="29">
        <v>27.9</v>
      </c>
      <c r="N18" s="38">
        <v>39.5</v>
      </c>
      <c r="P18" s="235"/>
    </row>
    <row r="19" spans="1:16" ht="39.75" customHeight="1">
      <c r="A19" s="125" t="s">
        <v>301</v>
      </c>
      <c r="B19" s="36">
        <v>11.3</v>
      </c>
      <c r="C19" s="29">
        <v>3563.6</v>
      </c>
      <c r="D19" s="29">
        <v>112.7</v>
      </c>
      <c r="E19" s="29">
        <v>0</v>
      </c>
      <c r="F19" s="29">
        <v>138</v>
      </c>
      <c r="G19" s="29">
        <v>115.5</v>
      </c>
      <c r="H19" s="29">
        <v>3197.4</v>
      </c>
      <c r="I19" s="29">
        <v>78.9</v>
      </c>
      <c r="J19" s="29">
        <v>25.4</v>
      </c>
      <c r="K19" s="29">
        <v>53.5</v>
      </c>
      <c r="L19" s="29">
        <v>391.6</v>
      </c>
      <c r="M19" s="29">
        <v>93</v>
      </c>
      <c r="N19" s="38">
        <v>33.8</v>
      </c>
      <c r="P19" s="235"/>
    </row>
    <row r="20" spans="1:16" ht="39.75" customHeight="1">
      <c r="A20" s="129" t="s">
        <v>302</v>
      </c>
      <c r="B20" s="219">
        <v>0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  <c r="H20" s="220">
        <v>0</v>
      </c>
      <c r="I20" s="220">
        <v>78.6</v>
      </c>
      <c r="J20" s="220">
        <v>13.1</v>
      </c>
      <c r="K20" s="220">
        <v>65.5</v>
      </c>
      <c r="L20" s="220">
        <v>78.6</v>
      </c>
      <c r="M20" s="220">
        <v>0</v>
      </c>
      <c r="N20" s="221">
        <v>52.4</v>
      </c>
      <c r="P20" s="235"/>
    </row>
    <row r="21" spans="1:16" s="14" customFormat="1" ht="39.75" customHeight="1">
      <c r="A21" s="211" t="s">
        <v>303</v>
      </c>
      <c r="B21" s="222">
        <v>9.9</v>
      </c>
      <c r="C21" s="30">
        <v>759.5</v>
      </c>
      <c r="D21" s="30">
        <v>0</v>
      </c>
      <c r="E21" s="220">
        <v>0</v>
      </c>
      <c r="F21" s="220">
        <v>0</v>
      </c>
      <c r="G21" s="220">
        <v>295.9</v>
      </c>
      <c r="H21" s="30">
        <v>463.6</v>
      </c>
      <c r="I21" s="30">
        <v>98.6</v>
      </c>
      <c r="J21" s="30">
        <v>29.6</v>
      </c>
      <c r="K21" s="30">
        <v>69</v>
      </c>
      <c r="L21" s="30">
        <v>463.6</v>
      </c>
      <c r="M21" s="30">
        <v>138.1</v>
      </c>
      <c r="N21" s="31">
        <v>59.2</v>
      </c>
      <c r="P21" s="235"/>
    </row>
    <row r="22" spans="1:16" ht="39.75" customHeight="1">
      <c r="A22" s="122" t="s">
        <v>304</v>
      </c>
      <c r="B22" s="163">
        <v>6.6</v>
      </c>
      <c r="C22" s="37">
        <v>685</v>
      </c>
      <c r="D22" s="37">
        <v>501.5</v>
      </c>
      <c r="E22" s="37">
        <v>0</v>
      </c>
      <c r="F22" s="37">
        <v>0</v>
      </c>
      <c r="G22" s="37">
        <v>183.5</v>
      </c>
      <c r="H22" s="37">
        <v>0</v>
      </c>
      <c r="I22" s="37">
        <v>78.7</v>
      </c>
      <c r="J22" s="37">
        <v>16.4</v>
      </c>
      <c r="K22" s="37">
        <v>62.3</v>
      </c>
      <c r="L22" s="37">
        <v>245.8</v>
      </c>
      <c r="M22" s="37">
        <v>26.2</v>
      </c>
      <c r="N22" s="164">
        <v>52.4</v>
      </c>
      <c r="P22" s="235"/>
    </row>
    <row r="23" spans="1:16" ht="39.75" customHeight="1">
      <c r="A23" s="122" t="s">
        <v>305</v>
      </c>
      <c r="B23" s="36">
        <v>4.5</v>
      </c>
      <c r="C23" s="29">
        <v>952</v>
      </c>
      <c r="D23" s="29">
        <v>505</v>
      </c>
      <c r="E23" s="29">
        <v>0</v>
      </c>
      <c r="F23" s="29">
        <v>0</v>
      </c>
      <c r="G23" s="29">
        <v>446.9</v>
      </c>
      <c r="H23" s="29">
        <v>0</v>
      </c>
      <c r="I23" s="29">
        <v>84.9</v>
      </c>
      <c r="J23" s="29">
        <v>26.8</v>
      </c>
      <c r="K23" s="29">
        <v>58.1</v>
      </c>
      <c r="L23" s="29">
        <v>357.5</v>
      </c>
      <c r="M23" s="29">
        <v>84.9</v>
      </c>
      <c r="N23" s="38">
        <v>44.7</v>
      </c>
      <c r="P23" s="235"/>
    </row>
    <row r="24" spans="1:16" ht="39.75" customHeight="1">
      <c r="A24" s="211" t="s">
        <v>306</v>
      </c>
      <c r="B24" s="219">
        <v>5.4</v>
      </c>
      <c r="C24" s="220">
        <v>215.7</v>
      </c>
      <c r="D24" s="220">
        <v>0</v>
      </c>
      <c r="E24" s="220">
        <v>0</v>
      </c>
      <c r="F24" s="220">
        <v>0</v>
      </c>
      <c r="G24" s="220">
        <v>0</v>
      </c>
      <c r="H24" s="220">
        <v>215.7</v>
      </c>
      <c r="I24" s="220">
        <v>91.7</v>
      </c>
      <c r="J24" s="220">
        <v>5.4</v>
      </c>
      <c r="K24" s="220">
        <v>86.3</v>
      </c>
      <c r="L24" s="220">
        <v>102.4</v>
      </c>
      <c r="M24" s="220">
        <v>0</v>
      </c>
      <c r="N24" s="221">
        <v>53.9</v>
      </c>
      <c r="P24" s="235"/>
    </row>
    <row r="25" spans="1:16" ht="39.75" customHeight="1">
      <c r="A25" s="211" t="s">
        <v>307</v>
      </c>
      <c r="B25" s="219">
        <v>0</v>
      </c>
      <c r="C25" s="220">
        <v>0</v>
      </c>
      <c r="D25" s="220">
        <v>0</v>
      </c>
      <c r="E25" s="220">
        <v>0</v>
      </c>
      <c r="F25" s="220">
        <v>0</v>
      </c>
      <c r="G25" s="220">
        <v>0</v>
      </c>
      <c r="H25" s="220">
        <v>0</v>
      </c>
      <c r="I25" s="220">
        <v>116</v>
      </c>
      <c r="J25" s="220">
        <v>17.8</v>
      </c>
      <c r="K25" s="220">
        <v>98.1</v>
      </c>
      <c r="L25" s="220">
        <v>249.8</v>
      </c>
      <c r="M25" s="220">
        <v>53.5</v>
      </c>
      <c r="N25" s="221">
        <v>35.7</v>
      </c>
      <c r="P25" s="235"/>
    </row>
    <row r="26" spans="1:16" ht="39.75" customHeight="1">
      <c r="A26" s="122" t="s">
        <v>308</v>
      </c>
      <c r="B26" s="36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135.7</v>
      </c>
      <c r="J26" s="29">
        <v>22.6</v>
      </c>
      <c r="K26" s="29">
        <v>113</v>
      </c>
      <c r="L26" s="29">
        <v>429.6</v>
      </c>
      <c r="M26" s="29">
        <v>90.4</v>
      </c>
      <c r="N26" s="38">
        <v>45.2</v>
      </c>
      <c r="P26" s="235"/>
    </row>
    <row r="27" spans="1:16" ht="39.75" customHeight="1">
      <c r="A27" s="122" t="s">
        <v>327</v>
      </c>
      <c r="B27" s="36">
        <v>16.7</v>
      </c>
      <c r="C27" s="29">
        <v>1925.5</v>
      </c>
      <c r="D27" s="29">
        <v>0</v>
      </c>
      <c r="E27" s="29">
        <v>0</v>
      </c>
      <c r="F27" s="29">
        <v>0</v>
      </c>
      <c r="G27" s="29">
        <v>376.7</v>
      </c>
      <c r="H27" s="29">
        <v>1548.8</v>
      </c>
      <c r="I27" s="29">
        <v>108.8</v>
      </c>
      <c r="J27" s="29">
        <v>25.1</v>
      </c>
      <c r="K27" s="29">
        <v>83.7</v>
      </c>
      <c r="L27" s="29">
        <v>435.3</v>
      </c>
      <c r="M27" s="29">
        <v>25.1</v>
      </c>
      <c r="N27" s="38">
        <v>33.5</v>
      </c>
      <c r="P27" s="235"/>
    </row>
    <row r="28" spans="1:16" ht="39.75" customHeight="1" thickBot="1">
      <c r="A28" s="212" t="s">
        <v>309</v>
      </c>
      <c r="B28" s="216">
        <v>16.1</v>
      </c>
      <c r="C28" s="217">
        <v>1593.7</v>
      </c>
      <c r="D28" s="217">
        <v>398.4</v>
      </c>
      <c r="E28" s="217">
        <v>0</v>
      </c>
      <c r="F28" s="217">
        <v>0</v>
      </c>
      <c r="G28" s="217">
        <v>241.5</v>
      </c>
      <c r="H28" s="217">
        <v>953.8</v>
      </c>
      <c r="I28" s="217">
        <v>84.5</v>
      </c>
      <c r="J28" s="217">
        <v>20.1</v>
      </c>
      <c r="K28" s="217">
        <v>64.4</v>
      </c>
      <c r="L28" s="217">
        <v>350.1</v>
      </c>
      <c r="M28" s="217">
        <v>88.5</v>
      </c>
      <c r="N28" s="218">
        <v>44.3</v>
      </c>
      <c r="P28" s="235"/>
    </row>
    <row r="29" spans="1:16" ht="39.75" customHeight="1" thickTop="1">
      <c r="A29" s="157" t="s">
        <v>87</v>
      </c>
      <c r="B29" s="165">
        <v>9.9</v>
      </c>
      <c r="C29" s="166">
        <v>1478.4</v>
      </c>
      <c r="D29" s="166">
        <v>401.4</v>
      </c>
      <c r="E29" s="166">
        <v>4.4</v>
      </c>
      <c r="F29" s="166">
        <v>0</v>
      </c>
      <c r="G29" s="166">
        <v>415.7</v>
      </c>
      <c r="H29" s="166">
        <v>657</v>
      </c>
      <c r="I29" s="166">
        <v>62.5</v>
      </c>
      <c r="J29" s="166">
        <v>20.8</v>
      </c>
      <c r="K29" s="166">
        <v>41.7</v>
      </c>
      <c r="L29" s="166">
        <v>303.8</v>
      </c>
      <c r="M29" s="166">
        <v>21.9</v>
      </c>
      <c r="N29" s="167">
        <v>43.9</v>
      </c>
      <c r="P29" s="235"/>
    </row>
    <row r="30" spans="1:16" ht="39.75" customHeight="1">
      <c r="A30" s="122" t="s">
        <v>88</v>
      </c>
      <c r="B30" s="36">
        <v>9.4</v>
      </c>
      <c r="C30" s="29">
        <v>1861.6</v>
      </c>
      <c r="D30" s="29">
        <v>572.5</v>
      </c>
      <c r="E30" s="29">
        <v>1.7</v>
      </c>
      <c r="F30" s="29">
        <v>15.7</v>
      </c>
      <c r="G30" s="29">
        <v>350.2</v>
      </c>
      <c r="H30" s="29">
        <v>921.5</v>
      </c>
      <c r="I30" s="29">
        <v>78.6</v>
      </c>
      <c r="J30" s="29">
        <v>14.9</v>
      </c>
      <c r="K30" s="29">
        <v>63.8</v>
      </c>
      <c r="L30" s="29">
        <v>218.5</v>
      </c>
      <c r="M30" s="29">
        <v>14.5</v>
      </c>
      <c r="N30" s="38">
        <v>46.8</v>
      </c>
      <c r="P30" s="235"/>
    </row>
    <row r="31" spans="1:16" ht="39.75" customHeight="1">
      <c r="A31" s="122" t="s">
        <v>89</v>
      </c>
      <c r="B31" s="36">
        <v>16.9</v>
      </c>
      <c r="C31" s="29">
        <v>1424.1</v>
      </c>
      <c r="D31" s="29">
        <v>221.3</v>
      </c>
      <c r="E31" s="29">
        <v>2.3</v>
      </c>
      <c r="F31" s="29">
        <v>0</v>
      </c>
      <c r="G31" s="29">
        <v>466.8</v>
      </c>
      <c r="H31" s="29">
        <v>733.7</v>
      </c>
      <c r="I31" s="29">
        <v>67.6</v>
      </c>
      <c r="J31" s="29">
        <v>19.1</v>
      </c>
      <c r="K31" s="29">
        <v>48.4</v>
      </c>
      <c r="L31" s="29">
        <v>264.7</v>
      </c>
      <c r="M31" s="29">
        <v>5.1</v>
      </c>
      <c r="N31" s="38">
        <v>54.6</v>
      </c>
      <c r="P31" s="235"/>
    </row>
    <row r="32" spans="1:16" ht="39.75" customHeight="1">
      <c r="A32" s="122" t="s">
        <v>90</v>
      </c>
      <c r="B32" s="36">
        <v>8.1</v>
      </c>
      <c r="C32" s="29">
        <v>1527.2</v>
      </c>
      <c r="D32" s="29">
        <v>304.3</v>
      </c>
      <c r="E32" s="29">
        <v>0.9</v>
      </c>
      <c r="F32" s="29">
        <v>13</v>
      </c>
      <c r="G32" s="29">
        <v>356.9</v>
      </c>
      <c r="H32" s="29">
        <v>852</v>
      </c>
      <c r="I32" s="29">
        <v>87.2</v>
      </c>
      <c r="J32" s="29">
        <v>23.2</v>
      </c>
      <c r="K32" s="29">
        <v>64.1</v>
      </c>
      <c r="L32" s="29">
        <v>353.4</v>
      </c>
      <c r="M32" s="29">
        <v>55.3</v>
      </c>
      <c r="N32" s="38">
        <v>47.4</v>
      </c>
      <c r="P32" s="235"/>
    </row>
    <row r="33" spans="1:16" ht="39.75" customHeight="1">
      <c r="A33" s="122" t="s">
        <v>91</v>
      </c>
      <c r="B33" s="36">
        <v>11.2</v>
      </c>
      <c r="C33" s="29">
        <v>1619.1</v>
      </c>
      <c r="D33" s="29">
        <v>425.4</v>
      </c>
      <c r="E33" s="29">
        <v>2.5</v>
      </c>
      <c r="F33" s="29">
        <v>16.1</v>
      </c>
      <c r="G33" s="29">
        <v>465.2</v>
      </c>
      <c r="H33" s="29">
        <v>709.9</v>
      </c>
      <c r="I33" s="29">
        <v>111.8</v>
      </c>
      <c r="J33" s="29">
        <v>11.8</v>
      </c>
      <c r="K33" s="29">
        <v>100</v>
      </c>
      <c r="L33" s="29">
        <v>190</v>
      </c>
      <c r="M33" s="29">
        <v>29.8</v>
      </c>
      <c r="N33" s="38">
        <v>49.7</v>
      </c>
      <c r="P33" s="235"/>
    </row>
    <row r="34" spans="1:16" ht="39.75" customHeight="1">
      <c r="A34" s="131" t="s">
        <v>92</v>
      </c>
      <c r="B34" s="39">
        <v>11</v>
      </c>
      <c r="C34" s="32">
        <v>1870.9</v>
      </c>
      <c r="D34" s="32">
        <v>349.6</v>
      </c>
      <c r="E34" s="32">
        <v>3.1</v>
      </c>
      <c r="F34" s="32">
        <v>3.9</v>
      </c>
      <c r="G34" s="32">
        <v>300</v>
      </c>
      <c r="H34" s="32">
        <v>1214.2</v>
      </c>
      <c r="I34" s="32">
        <v>99.2</v>
      </c>
      <c r="J34" s="32">
        <v>26.8</v>
      </c>
      <c r="K34" s="32">
        <v>72.4</v>
      </c>
      <c r="L34" s="32">
        <v>447.3</v>
      </c>
      <c r="M34" s="32">
        <v>148.8</v>
      </c>
      <c r="N34" s="40">
        <v>48.8</v>
      </c>
      <c r="P34" s="235"/>
    </row>
    <row r="35" ht="13.5">
      <c r="A35" s="33" t="s">
        <v>285</v>
      </c>
    </row>
    <row r="36" ht="19.5" customHeight="1">
      <c r="P36" s="235"/>
    </row>
    <row r="37" ht="19.5" customHeight="1">
      <c r="P37" s="235"/>
    </row>
    <row r="38" ht="19.5" customHeight="1">
      <c r="P38" s="235"/>
    </row>
    <row r="39" ht="19.5" customHeight="1">
      <c r="P39" s="235"/>
    </row>
    <row r="40" ht="19.5" customHeight="1">
      <c r="P40" s="236"/>
    </row>
  </sheetData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3"/>
  <sheetViews>
    <sheetView view="pageBreakPreview" zoomScale="75" zoomScaleSheetLayoutView="75" workbookViewId="0" topLeftCell="A1">
      <selection activeCell="O12" sqref="O12"/>
    </sheetView>
  </sheetViews>
  <sheetFormatPr defaultColWidth="9.00390625" defaultRowHeight="13.5"/>
  <cols>
    <col min="1" max="1" width="11.75390625" style="261" customWidth="1"/>
    <col min="2" max="9" width="7.125" style="261" customWidth="1"/>
    <col min="10" max="10" width="10.125" style="261" customWidth="1"/>
    <col min="11" max="18" width="7.125" style="261" customWidth="1"/>
    <col min="19" max="16384" width="7.625" style="261" customWidth="1"/>
  </cols>
  <sheetData>
    <row r="1" spans="1:18" ht="21">
      <c r="A1" s="259" t="s">
        <v>337</v>
      </c>
      <c r="B1" s="264"/>
      <c r="C1" s="264"/>
      <c r="D1" s="264"/>
      <c r="E1" s="264"/>
      <c r="F1" s="264"/>
      <c r="G1" s="264"/>
      <c r="H1" s="265"/>
      <c r="I1" s="266"/>
      <c r="J1" s="266"/>
      <c r="K1" s="266"/>
      <c r="L1" s="266"/>
      <c r="M1" s="266"/>
      <c r="N1" s="374">
        <v>39722</v>
      </c>
      <c r="O1" s="374"/>
      <c r="P1" s="375"/>
      <c r="Q1" s="375"/>
      <c r="R1" s="375"/>
    </row>
    <row r="2" spans="1:18" ht="13.5" customHeight="1">
      <c r="A2" s="346" t="s">
        <v>335</v>
      </c>
      <c r="B2" s="312" t="s">
        <v>8</v>
      </c>
      <c r="C2" s="325" t="s">
        <v>154</v>
      </c>
      <c r="D2" s="326"/>
      <c r="E2" s="376"/>
      <c r="F2" s="325" t="s">
        <v>155</v>
      </c>
      <c r="G2" s="326"/>
      <c r="H2" s="326"/>
      <c r="I2" s="376"/>
      <c r="J2" s="349" t="s">
        <v>156</v>
      </c>
      <c r="K2" s="349" t="s">
        <v>279</v>
      </c>
      <c r="L2" s="349" t="s">
        <v>372</v>
      </c>
      <c r="M2" s="372" t="s">
        <v>373</v>
      </c>
      <c r="N2" s="372" t="s">
        <v>333</v>
      </c>
      <c r="O2" s="349" t="s">
        <v>264</v>
      </c>
      <c r="P2" s="312" t="s">
        <v>153</v>
      </c>
      <c r="Q2" s="349" t="s">
        <v>157</v>
      </c>
      <c r="R2" s="312" t="s">
        <v>158</v>
      </c>
    </row>
    <row r="3" spans="1:18" ht="40.5">
      <c r="A3" s="371"/>
      <c r="B3" s="313"/>
      <c r="C3" s="258" t="s">
        <v>316</v>
      </c>
      <c r="D3" s="258" t="s">
        <v>317</v>
      </c>
      <c r="E3" s="258" t="s">
        <v>318</v>
      </c>
      <c r="F3" s="251" t="s">
        <v>159</v>
      </c>
      <c r="G3" s="255" t="s">
        <v>1</v>
      </c>
      <c r="H3" s="252" t="s">
        <v>160</v>
      </c>
      <c r="I3" s="255" t="s">
        <v>161</v>
      </c>
      <c r="J3" s="345"/>
      <c r="K3" s="345"/>
      <c r="L3" s="377"/>
      <c r="M3" s="373"/>
      <c r="N3" s="378"/>
      <c r="O3" s="370"/>
      <c r="P3" s="313"/>
      <c r="Q3" s="345"/>
      <c r="R3" s="313"/>
    </row>
    <row r="4" spans="1:18" ht="39.75" customHeight="1">
      <c r="A4" s="123" t="s">
        <v>93</v>
      </c>
      <c r="B4" s="153">
        <f aca="true" t="shared" si="0" ref="B4:R4">SUM(B5:B6)</f>
        <v>146</v>
      </c>
      <c r="C4" s="159">
        <f t="shared" si="0"/>
        <v>2</v>
      </c>
      <c r="D4" s="159">
        <f t="shared" si="0"/>
        <v>1</v>
      </c>
      <c r="E4" s="159">
        <f t="shared" si="0"/>
        <v>1</v>
      </c>
      <c r="F4" s="159">
        <f t="shared" si="0"/>
        <v>6</v>
      </c>
      <c r="G4" s="159">
        <f t="shared" si="0"/>
        <v>11</v>
      </c>
      <c r="H4" s="159">
        <f t="shared" si="0"/>
        <v>1</v>
      </c>
      <c r="I4" s="159">
        <f t="shared" si="0"/>
        <v>5</v>
      </c>
      <c r="J4" s="159">
        <f t="shared" si="0"/>
        <v>1</v>
      </c>
      <c r="K4" s="159">
        <f t="shared" si="0"/>
        <v>1</v>
      </c>
      <c r="L4" s="159">
        <f t="shared" si="0"/>
        <v>13</v>
      </c>
      <c r="M4" s="159">
        <f t="shared" si="0"/>
        <v>96</v>
      </c>
      <c r="N4" s="159">
        <f t="shared" si="0"/>
        <v>1</v>
      </c>
      <c r="O4" s="159">
        <f t="shared" si="0"/>
        <v>2</v>
      </c>
      <c r="P4" s="159">
        <f t="shared" si="0"/>
        <v>2</v>
      </c>
      <c r="Q4" s="159">
        <f t="shared" si="0"/>
        <v>1</v>
      </c>
      <c r="R4" s="124">
        <f t="shared" si="0"/>
        <v>2</v>
      </c>
    </row>
    <row r="5" spans="1:18" ht="39.75" customHeight="1">
      <c r="A5" s="125" t="s">
        <v>325</v>
      </c>
      <c r="B5" s="154">
        <f aca="true" t="shared" si="1" ref="B5:R5">SUM(B7:B17)</f>
        <v>135</v>
      </c>
      <c r="C5" s="158">
        <f t="shared" si="1"/>
        <v>2</v>
      </c>
      <c r="D5" s="158">
        <f t="shared" si="1"/>
        <v>1</v>
      </c>
      <c r="E5" s="158">
        <f t="shared" si="1"/>
        <v>1</v>
      </c>
      <c r="F5" s="158">
        <f t="shared" si="1"/>
        <v>5</v>
      </c>
      <c r="G5" s="158">
        <f t="shared" si="1"/>
        <v>8</v>
      </c>
      <c r="H5" s="158">
        <f t="shared" si="1"/>
        <v>1</v>
      </c>
      <c r="I5" s="158">
        <f t="shared" si="1"/>
        <v>4</v>
      </c>
      <c r="J5" s="158">
        <f t="shared" si="1"/>
        <v>1</v>
      </c>
      <c r="K5" s="158">
        <f t="shared" si="1"/>
        <v>1</v>
      </c>
      <c r="L5" s="158">
        <f t="shared" si="1"/>
        <v>12</v>
      </c>
      <c r="M5" s="158">
        <f t="shared" si="1"/>
        <v>92</v>
      </c>
      <c r="N5" s="158">
        <f t="shared" si="1"/>
        <v>0</v>
      </c>
      <c r="O5" s="158">
        <f t="shared" si="1"/>
        <v>2</v>
      </c>
      <c r="P5" s="158">
        <f t="shared" si="1"/>
        <v>2</v>
      </c>
      <c r="Q5" s="158">
        <f t="shared" si="1"/>
        <v>1</v>
      </c>
      <c r="R5" s="126">
        <f t="shared" si="1"/>
        <v>2</v>
      </c>
    </row>
    <row r="6" spans="1:18" ht="39.75" customHeight="1">
      <c r="A6" s="127" t="s">
        <v>326</v>
      </c>
      <c r="B6" s="155">
        <f aca="true" t="shared" si="2" ref="B6:R6">SUM(B18:B26)</f>
        <v>11</v>
      </c>
      <c r="C6" s="160">
        <f t="shared" si="2"/>
        <v>0</v>
      </c>
      <c r="D6" s="160">
        <f t="shared" si="2"/>
        <v>0</v>
      </c>
      <c r="E6" s="160">
        <f t="shared" si="2"/>
        <v>0</v>
      </c>
      <c r="F6" s="160">
        <f t="shared" si="2"/>
        <v>1</v>
      </c>
      <c r="G6" s="160">
        <f t="shared" si="2"/>
        <v>3</v>
      </c>
      <c r="H6" s="160">
        <f t="shared" si="2"/>
        <v>0</v>
      </c>
      <c r="I6" s="160">
        <f t="shared" si="2"/>
        <v>1</v>
      </c>
      <c r="J6" s="160">
        <f t="shared" si="2"/>
        <v>0</v>
      </c>
      <c r="K6" s="160">
        <f t="shared" si="2"/>
        <v>0</v>
      </c>
      <c r="L6" s="160">
        <f t="shared" si="2"/>
        <v>1</v>
      </c>
      <c r="M6" s="160">
        <f t="shared" si="2"/>
        <v>4</v>
      </c>
      <c r="N6" s="160">
        <f t="shared" si="2"/>
        <v>1</v>
      </c>
      <c r="O6" s="160">
        <f t="shared" si="2"/>
        <v>0</v>
      </c>
      <c r="P6" s="160">
        <f t="shared" si="2"/>
        <v>0</v>
      </c>
      <c r="Q6" s="160">
        <f t="shared" si="2"/>
        <v>0</v>
      </c>
      <c r="R6" s="128">
        <f t="shared" si="2"/>
        <v>0</v>
      </c>
    </row>
    <row r="7" spans="1:18" ht="39.75" customHeight="1">
      <c r="A7" s="125" t="s">
        <v>291</v>
      </c>
      <c r="B7" s="154">
        <v>43</v>
      </c>
      <c r="C7" s="158">
        <v>1</v>
      </c>
      <c r="D7" s="158">
        <v>0</v>
      </c>
      <c r="E7" s="158">
        <v>0</v>
      </c>
      <c r="F7" s="158">
        <v>1</v>
      </c>
      <c r="G7" s="158">
        <v>0</v>
      </c>
      <c r="H7" s="158">
        <v>1</v>
      </c>
      <c r="I7" s="158">
        <v>1</v>
      </c>
      <c r="J7" s="158">
        <v>0</v>
      </c>
      <c r="K7" s="158">
        <v>0</v>
      </c>
      <c r="L7" s="158">
        <v>3</v>
      </c>
      <c r="M7" s="158">
        <v>32</v>
      </c>
      <c r="N7" s="158">
        <v>0</v>
      </c>
      <c r="O7" s="158">
        <v>2</v>
      </c>
      <c r="P7" s="158">
        <v>1</v>
      </c>
      <c r="Q7" s="158">
        <v>0</v>
      </c>
      <c r="R7" s="126">
        <v>1</v>
      </c>
    </row>
    <row r="8" spans="1:18" ht="39.75" customHeight="1">
      <c r="A8" s="125" t="s">
        <v>292</v>
      </c>
      <c r="B8" s="154">
        <v>30</v>
      </c>
      <c r="C8" s="158">
        <v>0</v>
      </c>
      <c r="D8" s="158">
        <v>0</v>
      </c>
      <c r="E8" s="158">
        <v>0</v>
      </c>
      <c r="F8" s="158">
        <v>1</v>
      </c>
      <c r="G8" s="158">
        <v>0</v>
      </c>
      <c r="H8" s="158">
        <v>0</v>
      </c>
      <c r="I8" s="158">
        <v>2</v>
      </c>
      <c r="J8" s="158">
        <v>0</v>
      </c>
      <c r="K8" s="158">
        <v>0</v>
      </c>
      <c r="L8" s="158">
        <v>2</v>
      </c>
      <c r="M8" s="158">
        <v>25</v>
      </c>
      <c r="N8" s="158">
        <v>0</v>
      </c>
      <c r="O8" s="158">
        <v>0</v>
      </c>
      <c r="P8" s="158">
        <v>0</v>
      </c>
      <c r="Q8" s="158">
        <v>0</v>
      </c>
      <c r="R8" s="126">
        <v>0</v>
      </c>
    </row>
    <row r="9" spans="1:18" ht="39.75" customHeight="1">
      <c r="A9" s="125" t="s">
        <v>293</v>
      </c>
      <c r="B9" s="154">
        <v>8</v>
      </c>
      <c r="C9" s="158">
        <v>0</v>
      </c>
      <c r="D9" s="158">
        <v>0</v>
      </c>
      <c r="E9" s="158">
        <v>0</v>
      </c>
      <c r="F9" s="158">
        <v>0</v>
      </c>
      <c r="G9" s="158">
        <v>3</v>
      </c>
      <c r="H9" s="158">
        <v>0</v>
      </c>
      <c r="I9" s="158">
        <v>0</v>
      </c>
      <c r="J9" s="158">
        <v>1</v>
      </c>
      <c r="K9" s="158">
        <v>0</v>
      </c>
      <c r="L9" s="158">
        <v>1</v>
      </c>
      <c r="M9" s="158">
        <v>2</v>
      </c>
      <c r="N9" s="158">
        <v>0</v>
      </c>
      <c r="O9" s="158">
        <v>0</v>
      </c>
      <c r="P9" s="158">
        <v>0</v>
      </c>
      <c r="Q9" s="158">
        <v>0</v>
      </c>
      <c r="R9" s="126">
        <v>1</v>
      </c>
    </row>
    <row r="10" spans="1:18" ht="39.75" customHeight="1">
      <c r="A10" s="125" t="s">
        <v>294</v>
      </c>
      <c r="B10" s="154">
        <v>6</v>
      </c>
      <c r="C10" s="158">
        <v>0</v>
      </c>
      <c r="D10" s="158">
        <v>0</v>
      </c>
      <c r="E10" s="158">
        <v>0</v>
      </c>
      <c r="F10" s="158">
        <v>0</v>
      </c>
      <c r="G10" s="158">
        <v>1</v>
      </c>
      <c r="H10" s="158">
        <v>0</v>
      </c>
      <c r="I10" s="158">
        <v>0</v>
      </c>
      <c r="J10" s="158">
        <v>0</v>
      </c>
      <c r="K10" s="158">
        <v>0</v>
      </c>
      <c r="L10" s="158">
        <v>1</v>
      </c>
      <c r="M10" s="158">
        <v>4</v>
      </c>
      <c r="N10" s="158">
        <v>0</v>
      </c>
      <c r="O10" s="158">
        <v>0</v>
      </c>
      <c r="P10" s="158">
        <v>0</v>
      </c>
      <c r="Q10" s="158">
        <v>0</v>
      </c>
      <c r="R10" s="126">
        <v>0</v>
      </c>
    </row>
    <row r="11" spans="1:18" ht="39.75" customHeight="1">
      <c r="A11" s="125" t="s">
        <v>295</v>
      </c>
      <c r="B11" s="154">
        <v>12</v>
      </c>
      <c r="C11" s="158">
        <v>0</v>
      </c>
      <c r="D11" s="158">
        <v>0</v>
      </c>
      <c r="E11" s="158">
        <v>1</v>
      </c>
      <c r="F11" s="158">
        <v>1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2</v>
      </c>
      <c r="M11" s="158">
        <v>6</v>
      </c>
      <c r="N11" s="158">
        <v>0</v>
      </c>
      <c r="O11" s="158">
        <v>0</v>
      </c>
      <c r="P11" s="158">
        <v>1</v>
      </c>
      <c r="Q11" s="158">
        <v>1</v>
      </c>
      <c r="R11" s="126">
        <v>0</v>
      </c>
    </row>
    <row r="12" spans="1:18" ht="39.75" customHeight="1">
      <c r="A12" s="125" t="s">
        <v>296</v>
      </c>
      <c r="B12" s="154">
        <v>10</v>
      </c>
      <c r="C12" s="158">
        <v>0</v>
      </c>
      <c r="D12" s="158">
        <v>0</v>
      </c>
      <c r="E12" s="158">
        <v>0</v>
      </c>
      <c r="F12" s="158">
        <v>0</v>
      </c>
      <c r="G12" s="158">
        <v>1</v>
      </c>
      <c r="H12" s="158">
        <v>0</v>
      </c>
      <c r="I12" s="158">
        <v>1</v>
      </c>
      <c r="J12" s="158">
        <v>0</v>
      </c>
      <c r="K12" s="158">
        <v>0</v>
      </c>
      <c r="L12" s="158">
        <v>0</v>
      </c>
      <c r="M12" s="158">
        <v>8</v>
      </c>
      <c r="N12" s="158">
        <v>0</v>
      </c>
      <c r="O12" s="158">
        <v>0</v>
      </c>
      <c r="P12" s="158">
        <v>0</v>
      </c>
      <c r="Q12" s="158">
        <v>0</v>
      </c>
      <c r="R12" s="126">
        <v>0</v>
      </c>
    </row>
    <row r="13" spans="1:18" ht="39.75" customHeight="1">
      <c r="A13" s="125" t="s">
        <v>297</v>
      </c>
      <c r="B13" s="154">
        <v>7</v>
      </c>
      <c r="C13" s="158">
        <v>0</v>
      </c>
      <c r="D13" s="158">
        <v>0</v>
      </c>
      <c r="E13" s="158">
        <v>0</v>
      </c>
      <c r="F13" s="158">
        <v>0</v>
      </c>
      <c r="G13" s="158">
        <v>1</v>
      </c>
      <c r="H13" s="158">
        <v>0</v>
      </c>
      <c r="I13" s="158">
        <v>0</v>
      </c>
      <c r="J13" s="158">
        <v>0</v>
      </c>
      <c r="K13" s="158">
        <v>0</v>
      </c>
      <c r="L13" s="158">
        <v>1</v>
      </c>
      <c r="M13" s="158">
        <v>5</v>
      </c>
      <c r="N13" s="158">
        <v>0</v>
      </c>
      <c r="O13" s="158">
        <v>0</v>
      </c>
      <c r="P13" s="158">
        <v>0</v>
      </c>
      <c r="Q13" s="158">
        <v>0</v>
      </c>
      <c r="R13" s="126">
        <v>0</v>
      </c>
    </row>
    <row r="14" spans="1:18" ht="39.75" customHeight="1">
      <c r="A14" s="125" t="s">
        <v>298</v>
      </c>
      <c r="B14" s="154">
        <v>2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2</v>
      </c>
      <c r="N14" s="158">
        <v>0</v>
      </c>
      <c r="O14" s="158">
        <v>0</v>
      </c>
      <c r="P14" s="158">
        <v>0</v>
      </c>
      <c r="Q14" s="158">
        <v>0</v>
      </c>
      <c r="R14" s="126">
        <v>0</v>
      </c>
    </row>
    <row r="15" spans="1:18" ht="39.75" customHeight="1">
      <c r="A15" s="125" t="s">
        <v>299</v>
      </c>
      <c r="B15" s="154">
        <v>9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0</v>
      </c>
      <c r="J15" s="158">
        <v>0</v>
      </c>
      <c r="K15" s="158">
        <v>1</v>
      </c>
      <c r="L15" s="158">
        <v>1</v>
      </c>
      <c r="M15" s="158">
        <v>6</v>
      </c>
      <c r="N15" s="158">
        <v>0</v>
      </c>
      <c r="O15" s="158">
        <v>0</v>
      </c>
      <c r="P15" s="158">
        <v>0</v>
      </c>
      <c r="Q15" s="158">
        <v>0</v>
      </c>
      <c r="R15" s="126">
        <v>0</v>
      </c>
    </row>
    <row r="16" spans="1:18" ht="39.75" customHeight="1">
      <c r="A16" s="125" t="s">
        <v>300</v>
      </c>
      <c r="B16" s="154">
        <v>4</v>
      </c>
      <c r="C16" s="158">
        <v>0</v>
      </c>
      <c r="D16" s="158">
        <v>0</v>
      </c>
      <c r="E16" s="158">
        <v>0</v>
      </c>
      <c r="F16" s="158">
        <v>0</v>
      </c>
      <c r="G16" s="158">
        <v>2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2</v>
      </c>
      <c r="N16" s="158">
        <v>0</v>
      </c>
      <c r="O16" s="158">
        <v>0</v>
      </c>
      <c r="P16" s="158">
        <v>0</v>
      </c>
      <c r="Q16" s="158">
        <v>0</v>
      </c>
      <c r="R16" s="126">
        <v>0</v>
      </c>
    </row>
    <row r="17" spans="1:18" ht="39.75" customHeight="1">
      <c r="A17" s="125" t="s">
        <v>301</v>
      </c>
      <c r="B17" s="154">
        <v>4</v>
      </c>
      <c r="C17" s="158">
        <v>1</v>
      </c>
      <c r="D17" s="158">
        <v>1</v>
      </c>
      <c r="E17" s="158">
        <v>0</v>
      </c>
      <c r="F17" s="158">
        <v>1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1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26">
        <v>0</v>
      </c>
    </row>
    <row r="18" spans="1:18" ht="39.75" customHeight="1">
      <c r="A18" s="129" t="s">
        <v>302</v>
      </c>
      <c r="B18" s="156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30">
        <v>0</v>
      </c>
    </row>
    <row r="19" spans="1:18" s="263" customFormat="1" ht="39.75" customHeight="1">
      <c r="A19" s="211" t="s">
        <v>303</v>
      </c>
      <c r="B19" s="156">
        <v>1</v>
      </c>
      <c r="C19" s="161">
        <v>0</v>
      </c>
      <c r="D19" s="161">
        <v>0</v>
      </c>
      <c r="E19" s="161">
        <v>0</v>
      </c>
      <c r="F19" s="161">
        <v>0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30">
        <v>0</v>
      </c>
    </row>
    <row r="20" spans="1:18" ht="39.75" customHeight="1">
      <c r="A20" s="122" t="s">
        <v>304</v>
      </c>
      <c r="B20" s="153">
        <v>2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2</v>
      </c>
      <c r="N20" s="159">
        <v>0</v>
      </c>
      <c r="O20" s="159">
        <v>0</v>
      </c>
      <c r="P20" s="159">
        <v>0</v>
      </c>
      <c r="Q20" s="159">
        <v>0</v>
      </c>
      <c r="R20" s="124">
        <v>0</v>
      </c>
    </row>
    <row r="21" spans="1:18" ht="39.75" customHeight="1">
      <c r="A21" s="122" t="s">
        <v>305</v>
      </c>
      <c r="B21" s="154">
        <v>1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1</v>
      </c>
      <c r="N21" s="158">
        <v>0</v>
      </c>
      <c r="O21" s="158">
        <v>0</v>
      </c>
      <c r="P21" s="158">
        <v>0</v>
      </c>
      <c r="Q21" s="158">
        <v>0</v>
      </c>
      <c r="R21" s="126">
        <v>0</v>
      </c>
    </row>
    <row r="22" spans="1:18" ht="39.75" customHeight="1">
      <c r="A22" s="211" t="s">
        <v>306</v>
      </c>
      <c r="B22" s="156">
        <v>1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1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30">
        <v>0</v>
      </c>
    </row>
    <row r="23" spans="1:18" ht="39.75" customHeight="1">
      <c r="A23" s="211" t="s">
        <v>307</v>
      </c>
      <c r="B23" s="156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30">
        <v>0</v>
      </c>
    </row>
    <row r="24" spans="1:18" ht="39.75" customHeight="1">
      <c r="A24" s="122" t="s">
        <v>308</v>
      </c>
      <c r="B24" s="154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26">
        <v>0</v>
      </c>
    </row>
    <row r="25" spans="1:18" ht="39.75" customHeight="1">
      <c r="A25" s="122" t="s">
        <v>327</v>
      </c>
      <c r="B25" s="154">
        <v>2</v>
      </c>
      <c r="C25" s="158">
        <v>0</v>
      </c>
      <c r="D25" s="158">
        <v>0</v>
      </c>
      <c r="E25" s="158">
        <v>0</v>
      </c>
      <c r="F25" s="158">
        <v>0</v>
      </c>
      <c r="G25" s="158">
        <v>1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1</v>
      </c>
      <c r="O25" s="158">
        <v>0</v>
      </c>
      <c r="P25" s="158">
        <v>0</v>
      </c>
      <c r="Q25" s="158">
        <v>0</v>
      </c>
      <c r="R25" s="126">
        <v>0</v>
      </c>
    </row>
    <row r="26" spans="1:18" ht="39.75" customHeight="1" thickBot="1">
      <c r="A26" s="212" t="s">
        <v>309</v>
      </c>
      <c r="B26" s="215">
        <v>4</v>
      </c>
      <c r="C26" s="213">
        <v>0</v>
      </c>
      <c r="D26" s="213">
        <v>0</v>
      </c>
      <c r="E26" s="213">
        <v>0</v>
      </c>
      <c r="F26" s="213">
        <v>1</v>
      </c>
      <c r="G26" s="213">
        <v>1</v>
      </c>
      <c r="H26" s="213">
        <v>0</v>
      </c>
      <c r="I26" s="213">
        <v>0</v>
      </c>
      <c r="J26" s="213">
        <v>0</v>
      </c>
      <c r="K26" s="213">
        <v>0</v>
      </c>
      <c r="L26" s="213">
        <v>1</v>
      </c>
      <c r="M26" s="213">
        <v>1</v>
      </c>
      <c r="N26" s="213">
        <v>0</v>
      </c>
      <c r="O26" s="213">
        <v>0</v>
      </c>
      <c r="P26" s="213">
        <v>0</v>
      </c>
      <c r="Q26" s="213">
        <v>0</v>
      </c>
      <c r="R26" s="214">
        <v>0</v>
      </c>
    </row>
    <row r="27" spans="1:18" ht="39.75" customHeight="1" thickTop="1">
      <c r="A27" s="122" t="s">
        <v>87</v>
      </c>
      <c r="B27" s="154">
        <f aca="true" t="shared" si="3" ref="B27:R27">B15</f>
        <v>9</v>
      </c>
      <c r="C27" s="158">
        <f t="shared" si="3"/>
        <v>0</v>
      </c>
      <c r="D27" s="158">
        <f t="shared" si="3"/>
        <v>0</v>
      </c>
      <c r="E27" s="158">
        <f t="shared" si="3"/>
        <v>0</v>
      </c>
      <c r="F27" s="158">
        <f t="shared" si="3"/>
        <v>1</v>
      </c>
      <c r="G27" s="158">
        <f t="shared" si="3"/>
        <v>0</v>
      </c>
      <c r="H27" s="158">
        <f t="shared" si="3"/>
        <v>0</v>
      </c>
      <c r="I27" s="158">
        <f t="shared" si="3"/>
        <v>0</v>
      </c>
      <c r="J27" s="158">
        <f t="shared" si="3"/>
        <v>0</v>
      </c>
      <c r="K27" s="158">
        <f t="shared" si="3"/>
        <v>1</v>
      </c>
      <c r="L27" s="158">
        <f t="shared" si="3"/>
        <v>1</v>
      </c>
      <c r="M27" s="158">
        <f t="shared" si="3"/>
        <v>6</v>
      </c>
      <c r="N27" s="158">
        <f t="shared" si="3"/>
        <v>0</v>
      </c>
      <c r="O27" s="158">
        <f t="shared" si="3"/>
        <v>0</v>
      </c>
      <c r="P27" s="158">
        <f t="shared" si="3"/>
        <v>0</v>
      </c>
      <c r="Q27" s="158">
        <f t="shared" si="3"/>
        <v>0</v>
      </c>
      <c r="R27" s="126">
        <f t="shared" si="3"/>
        <v>0</v>
      </c>
    </row>
    <row r="28" spans="1:18" ht="39.75" customHeight="1">
      <c r="A28" s="122" t="s">
        <v>88</v>
      </c>
      <c r="B28" s="154">
        <f aca="true" t="shared" si="4" ref="B28:R28">B11+B12</f>
        <v>22</v>
      </c>
      <c r="C28" s="158">
        <f t="shared" si="4"/>
        <v>0</v>
      </c>
      <c r="D28" s="158">
        <f t="shared" si="4"/>
        <v>0</v>
      </c>
      <c r="E28" s="158">
        <f t="shared" si="4"/>
        <v>1</v>
      </c>
      <c r="F28" s="158">
        <f t="shared" si="4"/>
        <v>1</v>
      </c>
      <c r="G28" s="158">
        <f t="shared" si="4"/>
        <v>1</v>
      </c>
      <c r="H28" s="158">
        <f t="shared" si="4"/>
        <v>0</v>
      </c>
      <c r="I28" s="158">
        <f t="shared" si="4"/>
        <v>1</v>
      </c>
      <c r="J28" s="158">
        <f t="shared" si="4"/>
        <v>0</v>
      </c>
      <c r="K28" s="158">
        <f t="shared" si="4"/>
        <v>0</v>
      </c>
      <c r="L28" s="158">
        <f t="shared" si="4"/>
        <v>2</v>
      </c>
      <c r="M28" s="158">
        <f t="shared" si="4"/>
        <v>14</v>
      </c>
      <c r="N28" s="158">
        <f t="shared" si="4"/>
        <v>0</v>
      </c>
      <c r="O28" s="158">
        <f t="shared" si="4"/>
        <v>0</v>
      </c>
      <c r="P28" s="158">
        <f t="shared" si="4"/>
        <v>1</v>
      </c>
      <c r="Q28" s="158">
        <f t="shared" si="4"/>
        <v>1</v>
      </c>
      <c r="R28" s="126">
        <f t="shared" si="4"/>
        <v>0</v>
      </c>
    </row>
    <row r="29" spans="1:18" ht="39.75" customHeight="1">
      <c r="A29" s="122" t="s">
        <v>89</v>
      </c>
      <c r="B29" s="154">
        <f aca="true" t="shared" si="5" ref="B29:R29">B8+B18</f>
        <v>30</v>
      </c>
      <c r="C29" s="158">
        <f t="shared" si="5"/>
        <v>0</v>
      </c>
      <c r="D29" s="158">
        <f t="shared" si="5"/>
        <v>0</v>
      </c>
      <c r="E29" s="158">
        <f t="shared" si="5"/>
        <v>0</v>
      </c>
      <c r="F29" s="158">
        <f t="shared" si="5"/>
        <v>1</v>
      </c>
      <c r="G29" s="158">
        <f t="shared" si="5"/>
        <v>0</v>
      </c>
      <c r="H29" s="158">
        <f t="shared" si="5"/>
        <v>0</v>
      </c>
      <c r="I29" s="158">
        <f t="shared" si="5"/>
        <v>2</v>
      </c>
      <c r="J29" s="158">
        <f t="shared" si="5"/>
        <v>0</v>
      </c>
      <c r="K29" s="158">
        <f t="shared" si="5"/>
        <v>0</v>
      </c>
      <c r="L29" s="158">
        <f t="shared" si="5"/>
        <v>2</v>
      </c>
      <c r="M29" s="158">
        <f t="shared" si="5"/>
        <v>25</v>
      </c>
      <c r="N29" s="158">
        <f t="shared" si="5"/>
        <v>0</v>
      </c>
      <c r="O29" s="158">
        <f t="shared" si="5"/>
        <v>0</v>
      </c>
      <c r="P29" s="158">
        <f t="shared" si="5"/>
        <v>0</v>
      </c>
      <c r="Q29" s="158">
        <f t="shared" si="5"/>
        <v>0</v>
      </c>
      <c r="R29" s="126">
        <f t="shared" si="5"/>
        <v>0</v>
      </c>
    </row>
    <row r="30" spans="1:18" ht="39.75" customHeight="1">
      <c r="A30" s="122" t="s">
        <v>90</v>
      </c>
      <c r="B30" s="154">
        <f aca="true" t="shared" si="6" ref="B30:R30">B7+B14+B17+B19+B20+B21</f>
        <v>53</v>
      </c>
      <c r="C30" s="158">
        <f t="shared" si="6"/>
        <v>2</v>
      </c>
      <c r="D30" s="158">
        <f t="shared" si="6"/>
        <v>1</v>
      </c>
      <c r="E30" s="158">
        <f t="shared" si="6"/>
        <v>0</v>
      </c>
      <c r="F30" s="158">
        <f t="shared" si="6"/>
        <v>2</v>
      </c>
      <c r="G30" s="158">
        <f t="shared" si="6"/>
        <v>1</v>
      </c>
      <c r="H30" s="158">
        <f t="shared" si="6"/>
        <v>1</v>
      </c>
      <c r="I30" s="158">
        <f t="shared" si="6"/>
        <v>1</v>
      </c>
      <c r="J30" s="158">
        <f t="shared" si="6"/>
        <v>0</v>
      </c>
      <c r="K30" s="158">
        <f t="shared" si="6"/>
        <v>0</v>
      </c>
      <c r="L30" s="158">
        <f t="shared" si="6"/>
        <v>4</v>
      </c>
      <c r="M30" s="158">
        <f t="shared" si="6"/>
        <v>37</v>
      </c>
      <c r="N30" s="158">
        <f t="shared" si="6"/>
        <v>0</v>
      </c>
      <c r="O30" s="158">
        <f t="shared" si="6"/>
        <v>2</v>
      </c>
      <c r="P30" s="158">
        <f t="shared" si="6"/>
        <v>1</v>
      </c>
      <c r="Q30" s="158">
        <f t="shared" si="6"/>
        <v>0</v>
      </c>
      <c r="R30" s="126">
        <f t="shared" si="6"/>
        <v>1</v>
      </c>
    </row>
    <row r="31" spans="1:18" ht="39.75" customHeight="1">
      <c r="A31" s="122" t="s">
        <v>91</v>
      </c>
      <c r="B31" s="154">
        <f aca="true" t="shared" si="7" ref="B31:R31">B10+B13+B16+B22+B23</f>
        <v>18</v>
      </c>
      <c r="C31" s="158">
        <f t="shared" si="7"/>
        <v>0</v>
      </c>
      <c r="D31" s="158">
        <f t="shared" si="7"/>
        <v>0</v>
      </c>
      <c r="E31" s="158">
        <f t="shared" si="7"/>
        <v>0</v>
      </c>
      <c r="F31" s="158">
        <f t="shared" si="7"/>
        <v>0</v>
      </c>
      <c r="G31" s="158">
        <f t="shared" si="7"/>
        <v>4</v>
      </c>
      <c r="H31" s="158">
        <f t="shared" si="7"/>
        <v>0</v>
      </c>
      <c r="I31" s="158">
        <f t="shared" si="7"/>
        <v>1</v>
      </c>
      <c r="J31" s="158">
        <f t="shared" si="7"/>
        <v>0</v>
      </c>
      <c r="K31" s="158">
        <f t="shared" si="7"/>
        <v>0</v>
      </c>
      <c r="L31" s="158">
        <f t="shared" si="7"/>
        <v>2</v>
      </c>
      <c r="M31" s="158">
        <f t="shared" si="7"/>
        <v>11</v>
      </c>
      <c r="N31" s="158">
        <f t="shared" si="7"/>
        <v>0</v>
      </c>
      <c r="O31" s="158">
        <f t="shared" si="7"/>
        <v>0</v>
      </c>
      <c r="P31" s="158">
        <f t="shared" si="7"/>
        <v>0</v>
      </c>
      <c r="Q31" s="158">
        <f t="shared" si="7"/>
        <v>0</v>
      </c>
      <c r="R31" s="126">
        <f t="shared" si="7"/>
        <v>0</v>
      </c>
    </row>
    <row r="32" spans="1:18" ht="39.75" customHeight="1">
      <c r="A32" s="131" t="s">
        <v>92</v>
      </c>
      <c r="B32" s="155">
        <f aca="true" t="shared" si="8" ref="B32:R32">B9+B24+B25+B26</f>
        <v>14</v>
      </c>
      <c r="C32" s="160">
        <f t="shared" si="8"/>
        <v>0</v>
      </c>
      <c r="D32" s="160">
        <f t="shared" si="8"/>
        <v>0</v>
      </c>
      <c r="E32" s="160">
        <f t="shared" si="8"/>
        <v>0</v>
      </c>
      <c r="F32" s="160">
        <f t="shared" si="8"/>
        <v>1</v>
      </c>
      <c r="G32" s="160">
        <f t="shared" si="8"/>
        <v>5</v>
      </c>
      <c r="H32" s="160">
        <f t="shared" si="8"/>
        <v>0</v>
      </c>
      <c r="I32" s="160">
        <f t="shared" si="8"/>
        <v>0</v>
      </c>
      <c r="J32" s="160">
        <f t="shared" si="8"/>
        <v>1</v>
      </c>
      <c r="K32" s="160">
        <f t="shared" si="8"/>
        <v>0</v>
      </c>
      <c r="L32" s="160">
        <f t="shared" si="8"/>
        <v>2</v>
      </c>
      <c r="M32" s="160">
        <f t="shared" si="8"/>
        <v>3</v>
      </c>
      <c r="N32" s="160">
        <f t="shared" si="8"/>
        <v>1</v>
      </c>
      <c r="O32" s="160">
        <f t="shared" si="8"/>
        <v>0</v>
      </c>
      <c r="P32" s="160">
        <f t="shared" si="8"/>
        <v>0</v>
      </c>
      <c r="Q32" s="160">
        <f t="shared" si="8"/>
        <v>0</v>
      </c>
      <c r="R32" s="128">
        <f t="shared" si="8"/>
        <v>1</v>
      </c>
    </row>
    <row r="33" ht="12.75" customHeight="1">
      <c r="A33" s="268"/>
    </row>
  </sheetData>
  <mergeCells count="14"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  <mergeCell ref="O2:O3"/>
    <mergeCell ref="A2:A3"/>
    <mergeCell ref="P2:P3"/>
    <mergeCell ref="M2:M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3"/>
  <sheetViews>
    <sheetView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8.50390625" style="73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72" customFormat="1" ht="21">
      <c r="A1" s="269" t="s">
        <v>171</v>
      </c>
      <c r="B1" s="270"/>
      <c r="C1" s="271"/>
      <c r="D1" s="267">
        <v>39722</v>
      </c>
    </row>
    <row r="2" spans="1:4" s="272" customFormat="1" ht="13.5" customHeight="1">
      <c r="A2" s="249" t="s">
        <v>172</v>
      </c>
      <c r="B2" s="249" t="s">
        <v>8</v>
      </c>
      <c r="C2" s="249" t="s">
        <v>374</v>
      </c>
      <c r="D2" s="249" t="s">
        <v>7</v>
      </c>
    </row>
    <row r="3" spans="1:4" s="261" customFormat="1" ht="13.5" customHeight="1">
      <c r="A3" s="250" t="s">
        <v>8</v>
      </c>
      <c r="B3" s="273">
        <f>SUM(C3:D3)</f>
        <v>146</v>
      </c>
      <c r="C3" s="274">
        <f>SUM(C4:C12)</f>
        <v>15</v>
      </c>
      <c r="D3" s="275">
        <f>SUM(D4:D12)</f>
        <v>131</v>
      </c>
    </row>
    <row r="4" spans="1:4" s="261" customFormat="1" ht="13.5" customHeight="1">
      <c r="A4" s="253" t="s">
        <v>369</v>
      </c>
      <c r="B4" s="273">
        <v>70</v>
      </c>
      <c r="C4" s="276">
        <v>1</v>
      </c>
      <c r="D4" s="277">
        <v>69</v>
      </c>
    </row>
    <row r="5" spans="1:4" s="261" customFormat="1" ht="13.5" customHeight="1">
      <c r="A5" s="253" t="s">
        <v>163</v>
      </c>
      <c r="B5" s="273">
        <v>39</v>
      </c>
      <c r="C5" s="276">
        <v>5</v>
      </c>
      <c r="D5" s="277">
        <v>34</v>
      </c>
    </row>
    <row r="6" spans="1:4" s="261" customFormat="1" ht="13.5" customHeight="1">
      <c r="A6" s="253" t="s">
        <v>164</v>
      </c>
      <c r="B6" s="273">
        <v>14</v>
      </c>
      <c r="C6" s="276">
        <v>3</v>
      </c>
      <c r="D6" s="277">
        <v>11</v>
      </c>
    </row>
    <row r="7" spans="1:4" s="261" customFormat="1" ht="13.5" customHeight="1">
      <c r="A7" s="253" t="s">
        <v>165</v>
      </c>
      <c r="B7" s="273">
        <v>12</v>
      </c>
      <c r="C7" s="276">
        <v>3</v>
      </c>
      <c r="D7" s="277">
        <v>9</v>
      </c>
    </row>
    <row r="8" spans="1:4" s="261" customFormat="1" ht="13.5" customHeight="1">
      <c r="A8" s="253" t="s">
        <v>166</v>
      </c>
      <c r="B8" s="273">
        <v>5</v>
      </c>
      <c r="C8" s="276">
        <v>2</v>
      </c>
      <c r="D8" s="277">
        <v>3</v>
      </c>
    </row>
    <row r="9" spans="1:4" s="261" customFormat="1" ht="13.5" customHeight="1">
      <c r="A9" s="253" t="s">
        <v>167</v>
      </c>
      <c r="B9" s="273">
        <v>2</v>
      </c>
      <c r="C9" s="276">
        <v>0</v>
      </c>
      <c r="D9" s="277">
        <v>2</v>
      </c>
    </row>
    <row r="10" spans="1:4" s="261" customFormat="1" ht="13.5" customHeight="1">
      <c r="A10" s="253" t="s">
        <v>168</v>
      </c>
      <c r="B10" s="273">
        <v>1</v>
      </c>
      <c r="C10" s="276">
        <v>0</v>
      </c>
      <c r="D10" s="277">
        <v>1</v>
      </c>
    </row>
    <row r="11" spans="1:4" s="261" customFormat="1" ht="13.5" customHeight="1">
      <c r="A11" s="253" t="s">
        <v>169</v>
      </c>
      <c r="B11" s="273">
        <v>2</v>
      </c>
      <c r="C11" s="276">
        <v>1</v>
      </c>
      <c r="D11" s="277">
        <v>1</v>
      </c>
    </row>
    <row r="12" spans="1:4" s="261" customFormat="1" ht="13.5" customHeight="1">
      <c r="A12" s="278" t="s">
        <v>170</v>
      </c>
      <c r="B12" s="279">
        <v>1</v>
      </c>
      <c r="C12" s="280">
        <v>0</v>
      </c>
      <c r="D12" s="281">
        <v>1</v>
      </c>
    </row>
    <row r="13" spans="1:4" s="261" customFormat="1" ht="51" customHeight="1">
      <c r="A13" s="254"/>
      <c r="B13" s="276"/>
      <c r="C13" s="276"/>
      <c r="D13" s="276"/>
    </row>
    <row r="14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4"/>
  <sheetViews>
    <sheetView zoomScaleSheetLayoutView="50" workbookViewId="0" topLeftCell="A1">
      <selection activeCell="H27" sqref="H27"/>
    </sheetView>
  </sheetViews>
  <sheetFormatPr defaultColWidth="9.00390625" defaultRowHeight="13.5" customHeight="1"/>
  <cols>
    <col min="1" max="1" width="19.125" style="289" customWidth="1"/>
    <col min="2" max="3" width="6.625" style="289" customWidth="1"/>
    <col min="4" max="4" width="5.50390625" style="289" customWidth="1"/>
    <col min="5" max="5" width="7.125" style="289" customWidth="1"/>
    <col min="6" max="6" width="7.25390625" style="289" customWidth="1"/>
    <col min="7" max="8" width="6.625" style="289" customWidth="1"/>
    <col min="9" max="9" width="6.00390625" style="289" customWidth="1"/>
    <col min="10" max="10" width="7.125" style="289" customWidth="1"/>
    <col min="11" max="11" width="5.875" style="289" customWidth="1"/>
    <col min="12" max="16384" width="9.125" style="289" customWidth="1"/>
  </cols>
  <sheetData>
    <row r="1" spans="1:11" s="284" customFormat="1" ht="21">
      <c r="A1" s="282" t="s">
        <v>173</v>
      </c>
      <c r="B1" s="283"/>
      <c r="C1" s="283"/>
      <c r="D1" s="283"/>
      <c r="I1" s="379">
        <v>39722</v>
      </c>
      <c r="J1" s="379"/>
      <c r="K1" s="379"/>
    </row>
    <row r="2" spans="1:11" ht="46.5" customHeight="1">
      <c r="A2" s="382" t="s">
        <v>172</v>
      </c>
      <c r="B2" s="380" t="s">
        <v>8</v>
      </c>
      <c r="C2" s="381"/>
      <c r="D2" s="285" t="s">
        <v>154</v>
      </c>
      <c r="E2" s="286" t="s">
        <v>174</v>
      </c>
      <c r="F2" s="286" t="s">
        <v>175</v>
      </c>
      <c r="G2" s="286" t="s">
        <v>176</v>
      </c>
      <c r="H2" s="286" t="s">
        <v>177</v>
      </c>
      <c r="I2" s="287" t="s">
        <v>178</v>
      </c>
      <c r="J2" s="286" t="s">
        <v>350</v>
      </c>
      <c r="K2" s="288" t="s">
        <v>158</v>
      </c>
    </row>
    <row r="3" spans="1:11" s="291" customFormat="1" ht="13.5" customHeight="1">
      <c r="A3" s="383"/>
      <c r="B3" s="290" t="s">
        <v>179</v>
      </c>
      <c r="C3" s="290" t="s">
        <v>180</v>
      </c>
      <c r="D3" s="384" t="s">
        <v>179</v>
      </c>
      <c r="E3" s="385"/>
      <c r="F3" s="385"/>
      <c r="G3" s="385"/>
      <c r="H3" s="385"/>
      <c r="I3" s="385"/>
      <c r="J3" s="385"/>
      <c r="K3" s="386"/>
    </row>
    <row r="4" spans="1:11" ht="13.5" customHeight="1">
      <c r="A4" s="288" t="s">
        <v>93</v>
      </c>
      <c r="B4" s="292">
        <f aca="true" t="shared" si="0" ref="B4:B13">SUM(D4:K4)</f>
        <v>146</v>
      </c>
      <c r="C4" s="293">
        <f aca="true" t="shared" si="1" ref="C4:C13">B4/$B$4*100</f>
        <v>100</v>
      </c>
      <c r="D4" s="294">
        <v>4</v>
      </c>
      <c r="E4" s="294">
        <v>23</v>
      </c>
      <c r="F4" s="294">
        <v>2</v>
      </c>
      <c r="G4" s="294">
        <v>13</v>
      </c>
      <c r="H4" s="294">
        <v>96</v>
      </c>
      <c r="I4" s="294">
        <v>2</v>
      </c>
      <c r="J4" s="294">
        <v>4</v>
      </c>
      <c r="K4" s="295">
        <v>2</v>
      </c>
    </row>
    <row r="5" spans="1:11" ht="13.5" customHeight="1">
      <c r="A5" s="296" t="s">
        <v>162</v>
      </c>
      <c r="B5" s="297">
        <f t="shared" si="0"/>
        <v>70</v>
      </c>
      <c r="C5" s="298">
        <f t="shared" si="1"/>
        <v>47.94520547945205</v>
      </c>
      <c r="D5" s="299">
        <v>0</v>
      </c>
      <c r="E5" s="299">
        <v>4</v>
      </c>
      <c r="F5" s="299">
        <v>0</v>
      </c>
      <c r="G5" s="299">
        <v>2</v>
      </c>
      <c r="H5" s="299">
        <v>58</v>
      </c>
      <c r="I5" s="299">
        <v>1</v>
      </c>
      <c r="J5" s="299">
        <v>3</v>
      </c>
      <c r="K5" s="300">
        <v>2</v>
      </c>
    </row>
    <row r="6" spans="1:11" ht="13.5" customHeight="1">
      <c r="A6" s="296" t="s">
        <v>163</v>
      </c>
      <c r="B6" s="297">
        <f t="shared" si="0"/>
        <v>39</v>
      </c>
      <c r="C6" s="298">
        <f t="shared" si="1"/>
        <v>26.71232876712329</v>
      </c>
      <c r="D6" s="299">
        <v>0</v>
      </c>
      <c r="E6" s="299">
        <v>12</v>
      </c>
      <c r="F6" s="299">
        <v>0</v>
      </c>
      <c r="G6" s="299">
        <v>3</v>
      </c>
      <c r="H6" s="299">
        <v>23</v>
      </c>
      <c r="I6" s="299">
        <v>0</v>
      </c>
      <c r="J6" s="299">
        <v>1</v>
      </c>
      <c r="K6" s="300">
        <v>0</v>
      </c>
    </row>
    <row r="7" spans="1:11" ht="13.5" customHeight="1">
      <c r="A7" s="296" t="s">
        <v>164</v>
      </c>
      <c r="B7" s="297">
        <f t="shared" si="0"/>
        <v>14</v>
      </c>
      <c r="C7" s="298">
        <f t="shared" si="1"/>
        <v>9.58904109589041</v>
      </c>
      <c r="D7" s="299">
        <v>0</v>
      </c>
      <c r="E7" s="299">
        <v>0</v>
      </c>
      <c r="F7" s="299">
        <v>2</v>
      </c>
      <c r="G7" s="299">
        <v>2</v>
      </c>
      <c r="H7" s="299">
        <v>10</v>
      </c>
      <c r="I7" s="299">
        <v>0</v>
      </c>
      <c r="J7" s="299">
        <v>0</v>
      </c>
      <c r="K7" s="300">
        <v>0</v>
      </c>
    </row>
    <row r="8" spans="1:11" ht="13.5" customHeight="1">
      <c r="A8" s="296" t="s">
        <v>165</v>
      </c>
      <c r="B8" s="297">
        <f t="shared" si="0"/>
        <v>12</v>
      </c>
      <c r="C8" s="298">
        <f t="shared" si="1"/>
        <v>8.21917808219178</v>
      </c>
      <c r="D8" s="299">
        <v>1</v>
      </c>
      <c r="E8" s="299">
        <v>4</v>
      </c>
      <c r="F8" s="299">
        <v>0</v>
      </c>
      <c r="G8" s="299">
        <v>3</v>
      </c>
      <c r="H8" s="299">
        <v>4</v>
      </c>
      <c r="I8" s="299">
        <v>0</v>
      </c>
      <c r="J8" s="299">
        <v>0</v>
      </c>
      <c r="K8" s="300">
        <v>0</v>
      </c>
    </row>
    <row r="9" spans="1:11" ht="13.5" customHeight="1">
      <c r="A9" s="296" t="s">
        <v>166</v>
      </c>
      <c r="B9" s="297">
        <f t="shared" si="0"/>
        <v>5</v>
      </c>
      <c r="C9" s="298">
        <f t="shared" si="1"/>
        <v>3.4246575342465753</v>
      </c>
      <c r="D9" s="299">
        <v>2</v>
      </c>
      <c r="E9" s="299">
        <v>0</v>
      </c>
      <c r="F9" s="299">
        <v>0</v>
      </c>
      <c r="G9" s="299">
        <v>1</v>
      </c>
      <c r="H9" s="299">
        <v>1</v>
      </c>
      <c r="I9" s="299">
        <v>1</v>
      </c>
      <c r="J9" s="299">
        <v>0</v>
      </c>
      <c r="K9" s="300">
        <v>0</v>
      </c>
    </row>
    <row r="10" spans="1:11" ht="13.5" customHeight="1">
      <c r="A10" s="296" t="s">
        <v>167</v>
      </c>
      <c r="B10" s="297">
        <f t="shared" si="0"/>
        <v>2</v>
      </c>
      <c r="C10" s="298">
        <f t="shared" si="1"/>
        <v>1.36986301369863</v>
      </c>
      <c r="D10" s="299">
        <v>0</v>
      </c>
      <c r="E10" s="299">
        <v>1</v>
      </c>
      <c r="F10" s="299">
        <v>0</v>
      </c>
      <c r="G10" s="299">
        <v>1</v>
      </c>
      <c r="H10" s="299">
        <v>0</v>
      </c>
      <c r="I10" s="299">
        <v>0</v>
      </c>
      <c r="J10" s="299">
        <v>0</v>
      </c>
      <c r="K10" s="300">
        <v>0</v>
      </c>
    </row>
    <row r="11" spans="1:11" ht="13.5" customHeight="1">
      <c r="A11" s="296" t="s">
        <v>168</v>
      </c>
      <c r="B11" s="297">
        <f t="shared" si="0"/>
        <v>1</v>
      </c>
      <c r="C11" s="298">
        <f t="shared" si="1"/>
        <v>0.684931506849315</v>
      </c>
      <c r="D11" s="299">
        <v>1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300">
        <v>0</v>
      </c>
    </row>
    <row r="12" spans="1:11" ht="13.5" customHeight="1">
      <c r="A12" s="296" t="s">
        <v>169</v>
      </c>
      <c r="B12" s="297">
        <f t="shared" si="0"/>
        <v>2</v>
      </c>
      <c r="C12" s="298">
        <f t="shared" si="1"/>
        <v>1.36986301369863</v>
      </c>
      <c r="D12" s="299">
        <v>0</v>
      </c>
      <c r="E12" s="299">
        <v>1</v>
      </c>
      <c r="F12" s="299">
        <v>0</v>
      </c>
      <c r="G12" s="299">
        <v>1</v>
      </c>
      <c r="H12" s="299">
        <v>0</v>
      </c>
      <c r="I12" s="299">
        <v>0</v>
      </c>
      <c r="J12" s="299">
        <v>0</v>
      </c>
      <c r="K12" s="300">
        <v>0</v>
      </c>
    </row>
    <row r="13" spans="1:11" ht="13.5" customHeight="1">
      <c r="A13" s="301" t="s">
        <v>170</v>
      </c>
      <c r="B13" s="302">
        <f t="shared" si="0"/>
        <v>1</v>
      </c>
      <c r="C13" s="303">
        <f t="shared" si="1"/>
        <v>0.684931506849315</v>
      </c>
      <c r="D13" s="304">
        <v>0</v>
      </c>
      <c r="E13" s="304">
        <v>1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5">
        <v>0</v>
      </c>
    </row>
    <row r="14" ht="13.5" customHeight="1">
      <c r="A14" s="306"/>
    </row>
  </sheetData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N4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75390625" style="84" customWidth="1"/>
    <col min="2" max="2" width="7.50390625" style="84" bestFit="1" customWidth="1"/>
    <col min="3" max="5" width="8.875" style="83" customWidth="1"/>
    <col min="6" max="11" width="7.25390625" style="83" customWidth="1"/>
    <col min="12" max="12" width="18.625" style="83" bestFit="1" customWidth="1"/>
    <col min="13" max="13" width="16.625" style="83" bestFit="1" customWidth="1"/>
    <col min="14" max="16384" width="9.125" style="83" customWidth="1"/>
  </cols>
  <sheetData>
    <row r="1" spans="1:14" s="72" customFormat="1" ht="21">
      <c r="A1" s="70" t="s">
        <v>187</v>
      </c>
      <c r="B1" s="71"/>
      <c r="C1" s="71"/>
      <c r="D1" s="71"/>
      <c r="E1" s="71"/>
      <c r="F1" s="71"/>
      <c r="G1" s="71"/>
      <c r="H1" s="14"/>
      <c r="I1" s="14"/>
      <c r="J1" s="396">
        <v>39722</v>
      </c>
      <c r="K1" s="396"/>
      <c r="L1"/>
      <c r="M1"/>
      <c r="N1"/>
    </row>
    <row r="2" spans="1:14" ht="13.5" customHeight="1">
      <c r="A2" s="389" t="s">
        <v>188</v>
      </c>
      <c r="B2" s="390"/>
      <c r="C2" s="369" t="s">
        <v>375</v>
      </c>
      <c r="D2" s="369"/>
      <c r="E2" s="369"/>
      <c r="F2" s="369" t="s">
        <v>189</v>
      </c>
      <c r="G2" s="369"/>
      <c r="H2" s="369"/>
      <c r="I2" s="369" t="s">
        <v>190</v>
      </c>
      <c r="J2" s="369"/>
      <c r="K2" s="369"/>
      <c r="L2"/>
      <c r="M2"/>
      <c r="N2"/>
    </row>
    <row r="3" spans="1:14" ht="13.5" customHeight="1">
      <c r="A3" s="391"/>
      <c r="B3" s="392"/>
      <c r="C3" s="4" t="s">
        <v>8</v>
      </c>
      <c r="D3" s="4" t="s">
        <v>191</v>
      </c>
      <c r="E3" s="4" t="s">
        <v>192</v>
      </c>
      <c r="F3" s="4" t="s">
        <v>8</v>
      </c>
      <c r="G3" s="4" t="s">
        <v>191</v>
      </c>
      <c r="H3" s="4" t="s">
        <v>192</v>
      </c>
      <c r="I3" s="4" t="s">
        <v>8</v>
      </c>
      <c r="J3" s="4" t="s">
        <v>191</v>
      </c>
      <c r="K3" s="4" t="s">
        <v>192</v>
      </c>
      <c r="L3"/>
      <c r="M3"/>
      <c r="N3"/>
    </row>
    <row r="4" spans="1:14" ht="21" customHeight="1">
      <c r="A4" s="387" t="s">
        <v>8</v>
      </c>
      <c r="B4" s="388"/>
      <c r="C4" s="150">
        <v>25015.2</v>
      </c>
      <c r="D4" s="148">
        <v>23978.6</v>
      </c>
      <c r="E4" s="151">
        <v>1036.6</v>
      </c>
      <c r="F4" s="132">
        <v>107.81949053920087</v>
      </c>
      <c r="G4" s="132">
        <v>108.81557451443089</v>
      </c>
      <c r="H4" s="134">
        <v>88.97854077253218</v>
      </c>
      <c r="I4" s="132">
        <v>171.33698630136988</v>
      </c>
      <c r="J4" s="132">
        <v>177.61925925925928</v>
      </c>
      <c r="K4" s="134">
        <v>94.23636363636362</v>
      </c>
      <c r="L4"/>
      <c r="N4"/>
    </row>
    <row r="5" spans="1:14" ht="21" customHeight="1">
      <c r="A5" s="358" t="s">
        <v>193</v>
      </c>
      <c r="B5" s="74" t="s">
        <v>8</v>
      </c>
      <c r="C5" s="133">
        <v>2282.2</v>
      </c>
      <c r="D5" s="147">
        <v>2219.4</v>
      </c>
      <c r="E5" s="147">
        <v>62.8</v>
      </c>
      <c r="F5" s="133">
        <v>9.836644972199474</v>
      </c>
      <c r="G5" s="32">
        <v>10.071700853149393</v>
      </c>
      <c r="H5" s="40">
        <v>5.390557939914163</v>
      </c>
      <c r="I5" s="133">
        <v>15.63150684931507</v>
      </c>
      <c r="J5" s="32">
        <v>16.44</v>
      </c>
      <c r="K5" s="40">
        <v>5.709090909090909</v>
      </c>
      <c r="L5" s="168"/>
      <c r="N5"/>
    </row>
    <row r="6" spans="1:14" ht="21" customHeight="1">
      <c r="A6" s="397"/>
      <c r="B6" s="74" t="s">
        <v>194</v>
      </c>
      <c r="C6" s="133">
        <v>1835</v>
      </c>
      <c r="D6" s="148">
        <v>1785</v>
      </c>
      <c r="E6" s="148">
        <v>50</v>
      </c>
      <c r="F6" s="133">
        <v>7.909141847334167</v>
      </c>
      <c r="G6" s="32">
        <v>8.100381194409149</v>
      </c>
      <c r="H6" s="40">
        <v>4.291845493562231</v>
      </c>
      <c r="I6" s="133">
        <v>12.568493150684931</v>
      </c>
      <c r="J6" s="32">
        <v>13.222222222222221</v>
      </c>
      <c r="K6" s="40">
        <v>4.545454545454546</v>
      </c>
      <c r="L6"/>
      <c r="M6"/>
      <c r="N6"/>
    </row>
    <row r="7" spans="1:13" ht="21" customHeight="1">
      <c r="A7" s="398"/>
      <c r="B7" s="74" t="s">
        <v>195</v>
      </c>
      <c r="C7" s="133">
        <v>447.2</v>
      </c>
      <c r="D7" s="149">
        <v>434.4</v>
      </c>
      <c r="E7" s="148">
        <v>12.8</v>
      </c>
      <c r="F7" s="133">
        <v>1.9275031248653076</v>
      </c>
      <c r="G7" s="32">
        <v>1.971319658740243</v>
      </c>
      <c r="H7" s="40">
        <v>1.0987124463519313</v>
      </c>
      <c r="I7" s="133">
        <v>3.063013698630137</v>
      </c>
      <c r="J7" s="32">
        <v>3.2177777777777776</v>
      </c>
      <c r="K7" s="40">
        <v>1.1636363636363638</v>
      </c>
      <c r="M7"/>
    </row>
    <row r="8" spans="1:11" ht="21" customHeight="1">
      <c r="A8" s="393" t="s">
        <v>196</v>
      </c>
      <c r="B8" s="74" t="s">
        <v>8</v>
      </c>
      <c r="C8" s="133">
        <v>45.6</v>
      </c>
      <c r="D8" s="148">
        <v>43.6</v>
      </c>
      <c r="E8" s="148">
        <v>2</v>
      </c>
      <c r="F8" s="133">
        <v>0.19654325244601528</v>
      </c>
      <c r="G8" s="32">
        <v>0.19785805046287894</v>
      </c>
      <c r="H8" s="40">
        <v>0.17167381974248927</v>
      </c>
      <c r="I8" s="133">
        <v>0.31232876712328766</v>
      </c>
      <c r="J8" s="32">
        <v>0.32296296296296295</v>
      </c>
      <c r="K8" s="40">
        <v>0.18181818181818182</v>
      </c>
    </row>
    <row r="9" spans="1:11" ht="21" customHeight="1">
      <c r="A9" s="394"/>
      <c r="B9" s="74" t="s">
        <v>194</v>
      </c>
      <c r="C9" s="133">
        <v>34</v>
      </c>
      <c r="D9" s="148">
        <v>32</v>
      </c>
      <c r="E9" s="148">
        <v>2</v>
      </c>
      <c r="F9" s="133">
        <v>0.14654540752553769</v>
      </c>
      <c r="G9" s="32">
        <v>0.14521691777092033</v>
      </c>
      <c r="H9" s="40">
        <v>0.17167381974248927</v>
      </c>
      <c r="I9" s="133">
        <v>0.2328767123287671</v>
      </c>
      <c r="J9" s="32">
        <v>0.23703703703703705</v>
      </c>
      <c r="K9" s="40">
        <v>0.18181818181818182</v>
      </c>
    </row>
    <row r="10" spans="1:11" ht="21" customHeight="1">
      <c r="A10" s="395"/>
      <c r="B10" s="74" t="s">
        <v>195</v>
      </c>
      <c r="C10" s="133">
        <v>11.6</v>
      </c>
      <c r="D10" s="148">
        <v>11.6</v>
      </c>
      <c r="E10" s="148">
        <v>0</v>
      </c>
      <c r="F10" s="133">
        <v>0.04999784492047757</v>
      </c>
      <c r="G10" s="32">
        <v>0.05264113269195861</v>
      </c>
      <c r="H10" s="40">
        <v>0</v>
      </c>
      <c r="I10" s="133">
        <v>0.07945205479452054</v>
      </c>
      <c r="J10" s="32">
        <v>0.08592592592592592</v>
      </c>
      <c r="K10" s="40">
        <v>0</v>
      </c>
    </row>
    <row r="11" spans="1:13" ht="21" customHeight="1">
      <c r="A11" s="387" t="s">
        <v>197</v>
      </c>
      <c r="B11" s="388"/>
      <c r="C11" s="133">
        <v>565.2</v>
      </c>
      <c r="D11" s="148">
        <v>540.5</v>
      </c>
      <c r="E11" s="148">
        <v>24.7</v>
      </c>
      <c r="F11" s="133">
        <v>2.436101892159821</v>
      </c>
      <c r="G11" s="32">
        <v>2.452804501724451</v>
      </c>
      <c r="H11" s="40">
        <v>2.1201716738197427</v>
      </c>
      <c r="I11" s="133">
        <v>3.871232876712329</v>
      </c>
      <c r="J11" s="32">
        <v>4.003703703703704</v>
      </c>
      <c r="K11" s="40">
        <v>2.2454545454545456</v>
      </c>
      <c r="M11"/>
    </row>
    <row r="12" spans="1:13" ht="21" customHeight="1">
      <c r="A12" s="387" t="s">
        <v>254</v>
      </c>
      <c r="B12" s="388"/>
      <c r="C12" s="133">
        <v>29.9</v>
      </c>
      <c r="D12" s="148">
        <v>29.9</v>
      </c>
      <c r="E12" s="148">
        <v>0</v>
      </c>
      <c r="F12" s="133">
        <v>0.1288737554415758</v>
      </c>
      <c r="G12" s="32">
        <v>0.13568705754220367</v>
      </c>
      <c r="H12" s="40">
        <v>0</v>
      </c>
      <c r="I12" s="133">
        <v>0.2047945205479452</v>
      </c>
      <c r="J12" s="32">
        <v>0.22148148148148147</v>
      </c>
      <c r="K12" s="40">
        <v>0</v>
      </c>
      <c r="M12"/>
    </row>
    <row r="13" spans="1:13" ht="21" customHeight="1">
      <c r="A13" s="387" t="s">
        <v>255</v>
      </c>
      <c r="B13" s="388"/>
      <c r="C13" s="133">
        <v>183.2</v>
      </c>
      <c r="D13" s="148">
        <v>183.2</v>
      </c>
      <c r="E13" s="148">
        <v>0</v>
      </c>
      <c r="F13" s="133">
        <v>0.7896211370199561</v>
      </c>
      <c r="G13" s="32">
        <v>0.8313668542385186</v>
      </c>
      <c r="H13" s="40">
        <v>0</v>
      </c>
      <c r="I13" s="133">
        <v>1.2547945205479452</v>
      </c>
      <c r="J13" s="32">
        <v>1.357037037037037</v>
      </c>
      <c r="K13" s="40">
        <v>0</v>
      </c>
      <c r="M13"/>
    </row>
    <row r="14" spans="1:13" ht="21" customHeight="1">
      <c r="A14" s="387" t="s">
        <v>256</v>
      </c>
      <c r="B14" s="388"/>
      <c r="C14" s="133">
        <v>9581.9</v>
      </c>
      <c r="D14" s="148">
        <v>9202.9</v>
      </c>
      <c r="E14" s="148">
        <v>379</v>
      </c>
      <c r="F14" s="133">
        <v>41.299512952027925</v>
      </c>
      <c r="G14" s="32">
        <v>41.763024142312574</v>
      </c>
      <c r="H14" s="40">
        <v>32.532188841201716</v>
      </c>
      <c r="I14" s="133">
        <v>65.62945205479451</v>
      </c>
      <c r="J14" s="32">
        <v>68.16962962962963</v>
      </c>
      <c r="K14" s="40">
        <v>34.45454545454545</v>
      </c>
      <c r="M14"/>
    </row>
    <row r="15" spans="1:13" ht="21" customHeight="1">
      <c r="A15" s="387" t="s">
        <v>257</v>
      </c>
      <c r="B15" s="388"/>
      <c r="C15" s="133">
        <v>2359.2</v>
      </c>
      <c r="D15" s="148">
        <v>2224.5</v>
      </c>
      <c r="E15" s="148">
        <v>134.7</v>
      </c>
      <c r="F15" s="133">
        <v>10.168527218654368</v>
      </c>
      <c r="G15" s="32">
        <v>10.094844799419132</v>
      </c>
      <c r="H15" s="40">
        <v>11.562231759656653</v>
      </c>
      <c r="I15" s="133">
        <v>16.15890410958904</v>
      </c>
      <c r="J15" s="32">
        <v>16.477777777777778</v>
      </c>
      <c r="K15" s="40">
        <v>12.245454545454544</v>
      </c>
      <c r="M15"/>
    </row>
    <row r="16" spans="1:13" ht="21" customHeight="1">
      <c r="A16" s="387" t="s">
        <v>198</v>
      </c>
      <c r="B16" s="388"/>
      <c r="C16" s="133">
        <v>2486.2</v>
      </c>
      <c r="D16" s="148">
        <v>2333.9</v>
      </c>
      <c r="E16" s="148">
        <v>152.3</v>
      </c>
      <c r="F16" s="133">
        <v>10.715917417352701</v>
      </c>
      <c r="G16" s="32">
        <v>10.591305137048467</v>
      </c>
      <c r="H16" s="40">
        <v>13.07296137339056</v>
      </c>
      <c r="I16" s="133">
        <v>17.028767123287672</v>
      </c>
      <c r="J16" s="32">
        <v>17.28814814814815</v>
      </c>
      <c r="K16" s="40">
        <v>13.845454545454546</v>
      </c>
      <c r="M16"/>
    </row>
    <row r="17" spans="1:13" ht="21" customHeight="1">
      <c r="A17" s="387" t="s">
        <v>199</v>
      </c>
      <c r="B17" s="388"/>
      <c r="C17" s="133">
        <v>644.2</v>
      </c>
      <c r="D17" s="148">
        <v>617.7</v>
      </c>
      <c r="E17" s="148">
        <v>26.5</v>
      </c>
      <c r="F17" s="133">
        <v>2.7766044567044528</v>
      </c>
      <c r="G17" s="32">
        <v>2.8031403158467962</v>
      </c>
      <c r="H17" s="40">
        <v>2.2746781115879826</v>
      </c>
      <c r="I17" s="133">
        <v>4.412328767123288</v>
      </c>
      <c r="J17" s="32">
        <v>4.575555555555556</v>
      </c>
      <c r="K17" s="40">
        <v>2.409090909090909</v>
      </c>
      <c r="M17"/>
    </row>
    <row r="18" spans="1:13" ht="21" customHeight="1">
      <c r="A18" s="387" t="s">
        <v>200</v>
      </c>
      <c r="B18" s="388"/>
      <c r="C18" s="133">
        <v>414</v>
      </c>
      <c r="D18" s="148">
        <v>404</v>
      </c>
      <c r="E18" s="148">
        <v>10</v>
      </c>
      <c r="F18" s="133">
        <v>1.784405844575665</v>
      </c>
      <c r="G18" s="32">
        <v>1.8333635868578688</v>
      </c>
      <c r="H18" s="40">
        <v>0.8583690987124464</v>
      </c>
      <c r="I18" s="133">
        <v>2.835616438356164</v>
      </c>
      <c r="J18" s="32">
        <v>2.9925925925925925</v>
      </c>
      <c r="K18" s="40">
        <v>0.9090909090909091</v>
      </c>
      <c r="M18"/>
    </row>
    <row r="19" spans="1:13" ht="21" customHeight="1">
      <c r="A19" s="387" t="s">
        <v>201</v>
      </c>
      <c r="B19" s="388"/>
      <c r="C19" s="133">
        <v>24.3</v>
      </c>
      <c r="D19" s="148">
        <v>24.3</v>
      </c>
      <c r="E19" s="148">
        <v>0</v>
      </c>
      <c r="F19" s="133">
        <v>0.10473686479031076</v>
      </c>
      <c r="G19" s="32">
        <v>0.11027409693229262</v>
      </c>
      <c r="H19" s="40">
        <v>0</v>
      </c>
      <c r="I19" s="133">
        <v>0.16643835616438357</v>
      </c>
      <c r="J19" s="32">
        <v>0.18</v>
      </c>
      <c r="K19" s="40">
        <v>0</v>
      </c>
      <c r="M19"/>
    </row>
    <row r="20" spans="1:13" ht="21" customHeight="1">
      <c r="A20" s="387" t="s">
        <v>202</v>
      </c>
      <c r="B20" s="388"/>
      <c r="C20" s="133">
        <v>123.2</v>
      </c>
      <c r="D20" s="148">
        <v>118.2</v>
      </c>
      <c r="E20" s="148">
        <v>5</v>
      </c>
      <c r="F20" s="133">
        <v>0.5310115943278306</v>
      </c>
      <c r="G20" s="32">
        <v>0.536394990016337</v>
      </c>
      <c r="H20" s="40">
        <v>0.4291845493562232</v>
      </c>
      <c r="I20" s="133">
        <v>0.8438356164383561</v>
      </c>
      <c r="J20" s="32">
        <v>0.8755555555555555</v>
      </c>
      <c r="K20" s="40">
        <v>0.45454545454545453</v>
      </c>
      <c r="M20"/>
    </row>
    <row r="21" spans="1:13" ht="21" customHeight="1">
      <c r="A21" s="387" t="s">
        <v>203</v>
      </c>
      <c r="B21" s="388"/>
      <c r="C21" s="133">
        <v>1</v>
      </c>
      <c r="D21" s="148">
        <v>1</v>
      </c>
      <c r="E21" s="148">
        <v>0</v>
      </c>
      <c r="F21" s="133">
        <v>0.0043101590448687555</v>
      </c>
      <c r="G21" s="32">
        <v>0.00453802868034126</v>
      </c>
      <c r="H21" s="40">
        <v>0</v>
      </c>
      <c r="I21" s="133">
        <v>0.00684931506849315</v>
      </c>
      <c r="J21" s="32">
        <v>0.007407407407407408</v>
      </c>
      <c r="K21" s="40">
        <v>0</v>
      </c>
      <c r="M21"/>
    </row>
    <row r="22" spans="1:13" ht="21" customHeight="1">
      <c r="A22" s="387" t="s">
        <v>204</v>
      </c>
      <c r="B22" s="388"/>
      <c r="C22" s="133">
        <v>48.9</v>
      </c>
      <c r="D22" s="148">
        <v>44.9</v>
      </c>
      <c r="E22" s="148">
        <v>4</v>
      </c>
      <c r="F22" s="133">
        <v>0.21076677729408214</v>
      </c>
      <c r="G22" s="32">
        <v>0.20375748774732255</v>
      </c>
      <c r="H22" s="40">
        <v>0.34334763948497854</v>
      </c>
      <c r="I22" s="133">
        <v>0.33493150684931505</v>
      </c>
      <c r="J22" s="32">
        <v>0.3325925925925926</v>
      </c>
      <c r="K22" s="40">
        <v>0.36363636363636365</v>
      </c>
      <c r="M22"/>
    </row>
    <row r="23" spans="1:13" ht="21" customHeight="1">
      <c r="A23" s="387" t="s">
        <v>205</v>
      </c>
      <c r="B23" s="388"/>
      <c r="C23" s="133">
        <v>12</v>
      </c>
      <c r="D23" s="148">
        <v>12</v>
      </c>
      <c r="E23" s="148">
        <v>0</v>
      </c>
      <c r="F23" s="133">
        <v>0.051721908538425065</v>
      </c>
      <c r="G23" s="32">
        <v>0.05445634416409512</v>
      </c>
      <c r="H23" s="40">
        <v>0</v>
      </c>
      <c r="I23" s="133">
        <v>0.0821917808219178</v>
      </c>
      <c r="J23" s="32">
        <v>0.08888888888888889</v>
      </c>
      <c r="K23" s="40">
        <v>0</v>
      </c>
      <c r="M23"/>
    </row>
    <row r="24" spans="1:13" ht="21" customHeight="1">
      <c r="A24" s="387" t="s">
        <v>206</v>
      </c>
      <c r="B24" s="388"/>
      <c r="C24" s="133">
        <v>443.5</v>
      </c>
      <c r="D24" s="148">
        <v>431.1</v>
      </c>
      <c r="E24" s="148">
        <v>12.4</v>
      </c>
      <c r="F24" s="133">
        <v>1.9115555363992933</v>
      </c>
      <c r="G24" s="32">
        <v>1.9563441640951171</v>
      </c>
      <c r="H24" s="40">
        <v>1.0643776824034334</v>
      </c>
      <c r="I24" s="133">
        <v>3.037671232876712</v>
      </c>
      <c r="J24" s="32">
        <v>3.1933333333333334</v>
      </c>
      <c r="K24" s="40">
        <v>1.1272727272727272</v>
      </c>
      <c r="M24"/>
    </row>
    <row r="25" spans="1:13" ht="21" customHeight="1">
      <c r="A25" s="387" t="s">
        <v>207</v>
      </c>
      <c r="B25" s="388"/>
      <c r="C25" s="133">
        <v>3.1</v>
      </c>
      <c r="D25" s="148">
        <v>3.1</v>
      </c>
      <c r="E25" s="148">
        <v>0</v>
      </c>
      <c r="F25" s="133">
        <v>0.013361493039093142</v>
      </c>
      <c r="G25" s="32">
        <v>0.014067888909057906</v>
      </c>
      <c r="H25" s="40">
        <v>0</v>
      </c>
      <c r="I25" s="133">
        <v>0.021232876712328767</v>
      </c>
      <c r="J25" s="32">
        <v>0.022962962962962963</v>
      </c>
      <c r="K25" s="40">
        <v>0</v>
      </c>
      <c r="M25"/>
    </row>
    <row r="26" spans="1:13" ht="21" customHeight="1">
      <c r="A26" s="387" t="s">
        <v>208</v>
      </c>
      <c r="B26" s="388"/>
      <c r="C26" s="133">
        <v>626.9</v>
      </c>
      <c r="D26" s="148">
        <v>609.6</v>
      </c>
      <c r="E26" s="148">
        <v>17.3</v>
      </c>
      <c r="F26" s="133">
        <v>2.702038705228223</v>
      </c>
      <c r="G26" s="32">
        <v>2.766382283536032</v>
      </c>
      <c r="H26" s="40">
        <v>1.4849785407725322</v>
      </c>
      <c r="I26" s="133">
        <v>4.293835616438356</v>
      </c>
      <c r="J26" s="32">
        <v>4.515555555555555</v>
      </c>
      <c r="K26" s="40">
        <v>1.5727272727272728</v>
      </c>
      <c r="M26"/>
    </row>
    <row r="27" spans="1:13" ht="21" customHeight="1">
      <c r="A27" s="387" t="s">
        <v>209</v>
      </c>
      <c r="B27" s="388"/>
      <c r="C27" s="133">
        <v>4</v>
      </c>
      <c r="D27" s="148">
        <v>4</v>
      </c>
      <c r="E27" s="148">
        <v>0</v>
      </c>
      <c r="F27" s="133">
        <v>0.017240636179475022</v>
      </c>
      <c r="G27" s="32">
        <v>0.01815211472136504</v>
      </c>
      <c r="H27" s="40">
        <v>0</v>
      </c>
      <c r="I27" s="133">
        <v>0.0273972602739726</v>
      </c>
      <c r="J27" s="32">
        <v>0.02962962962962963</v>
      </c>
      <c r="K27" s="40">
        <v>0</v>
      </c>
      <c r="M27"/>
    </row>
    <row r="28" spans="1:13" ht="21" customHeight="1">
      <c r="A28" s="387" t="s">
        <v>265</v>
      </c>
      <c r="B28" s="388"/>
      <c r="C28" s="133">
        <v>107.5</v>
      </c>
      <c r="D28" s="148">
        <v>107.5</v>
      </c>
      <c r="E28" s="148">
        <v>0</v>
      </c>
      <c r="F28" s="133">
        <v>0.4633420973233912</v>
      </c>
      <c r="G28" s="32">
        <v>0.4878380831366855</v>
      </c>
      <c r="H28" s="40">
        <v>0</v>
      </c>
      <c r="I28" s="133">
        <v>0.7363013698630136</v>
      </c>
      <c r="J28" s="32">
        <v>0.7962962962962963</v>
      </c>
      <c r="K28" s="40">
        <v>0</v>
      </c>
      <c r="M28"/>
    </row>
    <row r="29" spans="1:13" ht="21" customHeight="1">
      <c r="A29" s="387" t="s">
        <v>280</v>
      </c>
      <c r="B29" s="388"/>
      <c r="C29" s="133">
        <v>55.5</v>
      </c>
      <c r="D29" s="148">
        <v>55.5</v>
      </c>
      <c r="E29" s="148">
        <v>0</v>
      </c>
      <c r="F29" s="133">
        <v>0.23921382699021596</v>
      </c>
      <c r="G29" s="32">
        <v>0.25186059175893993</v>
      </c>
      <c r="H29" s="40">
        <v>0</v>
      </c>
      <c r="I29" s="133">
        <v>0.3801369863013699</v>
      </c>
      <c r="J29" s="32">
        <v>0.4111111111111111</v>
      </c>
      <c r="K29" s="40">
        <v>0</v>
      </c>
      <c r="M29"/>
    </row>
    <row r="30" spans="1:13" ht="21" customHeight="1">
      <c r="A30" s="387" t="s">
        <v>266</v>
      </c>
      <c r="B30" s="388"/>
      <c r="C30" s="238">
        <v>0</v>
      </c>
      <c r="D30" s="238">
        <v>0</v>
      </c>
      <c r="E30" s="237">
        <v>0</v>
      </c>
      <c r="F30" s="307">
        <v>0</v>
      </c>
      <c r="G30" s="32">
        <v>0</v>
      </c>
      <c r="H30" s="40">
        <v>0</v>
      </c>
      <c r="I30" s="307">
        <v>0</v>
      </c>
      <c r="J30" s="32">
        <v>0</v>
      </c>
      <c r="K30" s="40">
        <v>0</v>
      </c>
      <c r="M30"/>
    </row>
    <row r="31" spans="1:13" ht="21" customHeight="1">
      <c r="A31" s="387" t="s">
        <v>210</v>
      </c>
      <c r="B31" s="388"/>
      <c r="C31" s="133">
        <v>266.1</v>
      </c>
      <c r="D31" s="148">
        <v>254.1</v>
      </c>
      <c r="E31" s="148">
        <v>12</v>
      </c>
      <c r="F31" s="133">
        <v>1.146933321839576</v>
      </c>
      <c r="G31" s="32">
        <v>1.153113087674714</v>
      </c>
      <c r="H31" s="40">
        <v>1.0300429184549356</v>
      </c>
      <c r="I31" s="133">
        <v>1.8226027397260276</v>
      </c>
      <c r="J31" s="32">
        <v>1.8822222222222222</v>
      </c>
      <c r="K31" s="40">
        <v>1.0909090909090908</v>
      </c>
      <c r="M31"/>
    </row>
    <row r="32" spans="1:13" ht="21" customHeight="1">
      <c r="A32" s="387" t="s">
        <v>211</v>
      </c>
      <c r="B32" s="388"/>
      <c r="C32" s="133">
        <v>102.2</v>
      </c>
      <c r="D32" s="148">
        <v>99.2</v>
      </c>
      <c r="E32" s="148">
        <v>3</v>
      </c>
      <c r="F32" s="133">
        <v>0.4404982543855868</v>
      </c>
      <c r="G32" s="32">
        <v>0.450172445089853</v>
      </c>
      <c r="H32" s="40">
        <v>0.2575107296137339</v>
      </c>
      <c r="I32" s="133">
        <v>0.7</v>
      </c>
      <c r="J32" s="32">
        <v>0.7348148148148148</v>
      </c>
      <c r="K32" s="40">
        <v>0.2727272727272727</v>
      </c>
      <c r="M32"/>
    </row>
    <row r="33" spans="1:13" ht="21" customHeight="1">
      <c r="A33" s="387" t="s">
        <v>212</v>
      </c>
      <c r="B33" s="388"/>
      <c r="C33" s="133">
        <v>97</v>
      </c>
      <c r="D33" s="148">
        <v>88</v>
      </c>
      <c r="E33" s="148">
        <v>9</v>
      </c>
      <c r="F33" s="133">
        <v>0.4180854273522693</v>
      </c>
      <c r="G33" s="32">
        <v>0.39934652387003083</v>
      </c>
      <c r="H33" s="40">
        <v>0.7725321888412017</v>
      </c>
      <c r="I33" s="133">
        <v>0.6643835616438356</v>
      </c>
      <c r="J33" s="32">
        <v>0.6518518518518519</v>
      </c>
      <c r="K33" s="40">
        <v>0.8181818181818182</v>
      </c>
      <c r="M33"/>
    </row>
    <row r="34" spans="1:13" ht="21" customHeight="1">
      <c r="A34" s="387" t="s">
        <v>267</v>
      </c>
      <c r="B34" s="388"/>
      <c r="C34" s="133">
        <v>51.2</v>
      </c>
      <c r="D34" s="148">
        <v>50.2</v>
      </c>
      <c r="E34" s="148">
        <v>1</v>
      </c>
      <c r="F34" s="133">
        <v>0.2206801430972803</v>
      </c>
      <c r="G34" s="32">
        <v>0.22780903975313124</v>
      </c>
      <c r="H34" s="40">
        <v>0.08583690987124463</v>
      </c>
      <c r="I34" s="133">
        <v>0.3506849315068493</v>
      </c>
      <c r="J34" s="32">
        <v>0.3718518518518519</v>
      </c>
      <c r="K34" s="40">
        <v>0.09090909090909091</v>
      </c>
      <c r="M34"/>
    </row>
    <row r="35" spans="1:13" ht="21" customHeight="1">
      <c r="A35" s="387" t="s">
        <v>268</v>
      </c>
      <c r="B35" s="388"/>
      <c r="C35" s="133">
        <v>441.8</v>
      </c>
      <c r="D35" s="148">
        <v>441.8</v>
      </c>
      <c r="E35" s="148">
        <v>0</v>
      </c>
      <c r="F35" s="133">
        <v>1.9042282660230163</v>
      </c>
      <c r="G35" s="32">
        <v>2.0049010709747686</v>
      </c>
      <c r="H35" s="40">
        <v>0</v>
      </c>
      <c r="I35" s="133">
        <v>3.026027397260274</v>
      </c>
      <c r="J35" s="32">
        <v>3.2725925925925927</v>
      </c>
      <c r="K35" s="40">
        <v>0</v>
      </c>
      <c r="M35"/>
    </row>
    <row r="36" spans="1:13" ht="21" customHeight="1">
      <c r="A36" s="387" t="s">
        <v>269</v>
      </c>
      <c r="B36" s="388"/>
      <c r="C36" s="133">
        <v>228.3</v>
      </c>
      <c r="D36" s="148">
        <v>222.8</v>
      </c>
      <c r="E36" s="148">
        <v>5.5</v>
      </c>
      <c r="F36" s="133">
        <v>0.9840093099435369</v>
      </c>
      <c r="G36" s="32">
        <v>1.0110727899800327</v>
      </c>
      <c r="H36" s="40">
        <v>0.4721030042918455</v>
      </c>
      <c r="I36" s="133">
        <v>1.5636986301369864</v>
      </c>
      <c r="J36" s="32">
        <v>1.6503703703703705</v>
      </c>
      <c r="K36" s="40">
        <v>0.5</v>
      </c>
      <c r="M36"/>
    </row>
    <row r="37" spans="1:13" ht="21" customHeight="1">
      <c r="A37" s="387" t="s">
        <v>213</v>
      </c>
      <c r="B37" s="388"/>
      <c r="C37" s="133">
        <v>96.5</v>
      </c>
      <c r="D37" s="148">
        <v>95.5</v>
      </c>
      <c r="E37" s="148">
        <v>1</v>
      </c>
      <c r="F37" s="133">
        <v>0.41593034782983496</v>
      </c>
      <c r="G37" s="32">
        <v>0.4333817389725903</v>
      </c>
      <c r="H37" s="40">
        <v>0.08583690987124463</v>
      </c>
      <c r="I37" s="133">
        <v>0.660958904109589</v>
      </c>
      <c r="J37" s="32">
        <v>0.7074074074074074</v>
      </c>
      <c r="K37" s="40">
        <v>0.09090909090909091</v>
      </c>
      <c r="M37"/>
    </row>
    <row r="38" spans="1:13" ht="20.25" customHeight="1">
      <c r="A38" s="387" t="s">
        <v>214</v>
      </c>
      <c r="B38" s="388"/>
      <c r="C38" s="133">
        <v>2219</v>
      </c>
      <c r="D38" s="148">
        <v>2151.8</v>
      </c>
      <c r="E38" s="148">
        <v>67.2</v>
      </c>
      <c r="F38" s="133">
        <v>9.56424292056377</v>
      </c>
      <c r="G38" s="32">
        <v>9.764930114358323</v>
      </c>
      <c r="H38" s="40">
        <v>5.76824034334764</v>
      </c>
      <c r="I38" s="133">
        <v>15.198630136986301</v>
      </c>
      <c r="J38" s="32">
        <v>15.939259259259261</v>
      </c>
      <c r="K38" s="40">
        <v>6.109090909090909</v>
      </c>
      <c r="M38"/>
    </row>
    <row r="39" spans="1:13" ht="20.25" customHeight="1">
      <c r="A39" s="387" t="s">
        <v>215</v>
      </c>
      <c r="B39" s="388"/>
      <c r="C39" s="133">
        <v>1471.6</v>
      </c>
      <c r="D39" s="148">
        <v>1364.4</v>
      </c>
      <c r="E39" s="148">
        <v>107.2</v>
      </c>
      <c r="F39" s="133">
        <v>6.342830050428862</v>
      </c>
      <c r="G39" s="32">
        <v>6.191686331457615</v>
      </c>
      <c r="H39" s="40">
        <v>9.201716738197426</v>
      </c>
      <c r="I39" s="133">
        <v>10.07945205479452</v>
      </c>
      <c r="J39" s="32">
        <v>10.106666666666667</v>
      </c>
      <c r="K39" s="40">
        <v>9.745454545454546</v>
      </c>
      <c r="M39"/>
    </row>
    <row r="40" ht="23.25" customHeight="1">
      <c r="A40" s="206"/>
    </row>
  </sheetData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2" width="9.125" style="2" customWidth="1"/>
    <col min="13" max="13" width="11.125" style="239" customWidth="1"/>
    <col min="14" max="16384" width="9.125" style="2" customWidth="1"/>
  </cols>
  <sheetData>
    <row r="1" spans="1:11" ht="21">
      <c r="A1" s="1" t="s">
        <v>216</v>
      </c>
      <c r="B1" s="19"/>
      <c r="C1" s="19"/>
      <c r="D1" s="19"/>
      <c r="E1" s="19"/>
      <c r="F1" s="19"/>
      <c r="H1" s="399" t="s">
        <v>95</v>
      </c>
      <c r="I1" s="399"/>
      <c r="J1" s="399"/>
      <c r="K1" s="399"/>
    </row>
    <row r="2" spans="1:11" ht="19.5" customHeight="1">
      <c r="A2" s="400" t="s">
        <v>96</v>
      </c>
      <c r="B2" s="363" t="s">
        <v>261</v>
      </c>
      <c r="C2" s="363"/>
      <c r="D2" s="363"/>
      <c r="E2" s="363"/>
      <c r="F2" s="364"/>
      <c r="G2" s="363" t="s">
        <v>262</v>
      </c>
      <c r="H2" s="363"/>
      <c r="I2" s="363"/>
      <c r="J2" s="363"/>
      <c r="K2" s="364"/>
    </row>
    <row r="3" spans="1:13" ht="20.25" customHeight="1">
      <c r="A3" s="401"/>
      <c r="B3" s="210" t="s">
        <v>311</v>
      </c>
      <c r="C3" s="6" t="s">
        <v>340</v>
      </c>
      <c r="D3" s="6" t="s">
        <v>341</v>
      </c>
      <c r="E3" s="6" t="s">
        <v>352</v>
      </c>
      <c r="F3" s="6" t="s">
        <v>358</v>
      </c>
      <c r="G3" s="210" t="s">
        <v>311</v>
      </c>
      <c r="H3" s="6" t="s">
        <v>329</v>
      </c>
      <c r="I3" s="6" t="s">
        <v>341</v>
      </c>
      <c r="J3" s="6" t="s">
        <v>353</v>
      </c>
      <c r="K3" s="6" t="s">
        <v>367</v>
      </c>
      <c r="M3" s="41"/>
    </row>
    <row r="4" spans="1:11" ht="13.5" customHeight="1">
      <c r="A4" s="16" t="s">
        <v>15</v>
      </c>
      <c r="B4" s="7">
        <v>155</v>
      </c>
      <c r="C4" s="100">
        <v>153</v>
      </c>
      <c r="D4" s="100">
        <v>148</v>
      </c>
      <c r="E4" s="100">
        <v>146</v>
      </c>
      <c r="F4" s="100">
        <v>146</v>
      </c>
      <c r="G4" s="20">
        <v>10.5</v>
      </c>
      <c r="H4" s="113">
        <v>10.423656932242825</v>
      </c>
      <c r="I4" s="113">
        <v>10.136986301369863</v>
      </c>
      <c r="J4" s="55">
        <v>10.1</v>
      </c>
      <c r="K4" s="86">
        <v>10.110803324099724</v>
      </c>
    </row>
    <row r="5" spans="1:11" ht="13.5" customHeight="1">
      <c r="A5" s="17" t="s">
        <v>16</v>
      </c>
      <c r="B5" s="8">
        <v>136</v>
      </c>
      <c r="C5" s="43">
        <v>141</v>
      </c>
      <c r="D5" s="43">
        <v>136</v>
      </c>
      <c r="E5" s="43">
        <v>135</v>
      </c>
      <c r="F5" s="43">
        <v>135</v>
      </c>
      <c r="G5" s="23">
        <v>11.6</v>
      </c>
      <c r="H5" s="114">
        <v>10.679310162007408</v>
      </c>
      <c r="I5" s="114">
        <v>10.346509156280217</v>
      </c>
      <c r="J5" s="62">
        <v>10.3</v>
      </c>
      <c r="K5" s="87">
        <v>10.363434119649302</v>
      </c>
    </row>
    <row r="6" spans="1:11" ht="13.5" customHeight="1">
      <c r="A6" s="18" t="s">
        <v>17</v>
      </c>
      <c r="B6" s="10">
        <v>19</v>
      </c>
      <c r="C6" s="45">
        <v>12</v>
      </c>
      <c r="D6" s="45">
        <v>12</v>
      </c>
      <c r="E6" s="45">
        <v>11</v>
      </c>
      <c r="F6" s="45">
        <v>11</v>
      </c>
      <c r="G6" s="26">
        <v>6.3</v>
      </c>
      <c r="H6" s="115">
        <v>8.135317446866209</v>
      </c>
      <c r="I6" s="115">
        <v>8.24543924141959</v>
      </c>
      <c r="J6" s="67">
        <v>7.7</v>
      </c>
      <c r="K6" s="88">
        <v>7.766661253539127</v>
      </c>
    </row>
    <row r="7" spans="1:11" ht="13.5" customHeight="1">
      <c r="A7" s="223" t="s">
        <v>18</v>
      </c>
      <c r="B7" s="12">
        <v>45</v>
      </c>
      <c r="C7" s="100">
        <v>46</v>
      </c>
      <c r="D7" s="100">
        <v>45</v>
      </c>
      <c r="E7" s="100">
        <v>43</v>
      </c>
      <c r="F7" s="100">
        <v>43</v>
      </c>
      <c r="G7" s="20">
        <v>9.4</v>
      </c>
      <c r="H7" s="113">
        <v>8.933131625810535</v>
      </c>
      <c r="I7" s="113">
        <v>8.73684619267658</v>
      </c>
      <c r="J7" s="55">
        <v>8.3</v>
      </c>
      <c r="K7" s="86">
        <v>8.349482137933444</v>
      </c>
    </row>
    <row r="8" spans="1:11" ht="13.5" customHeight="1">
      <c r="A8" s="225" t="s">
        <v>28</v>
      </c>
      <c r="B8" s="169">
        <v>2</v>
      </c>
      <c r="C8" s="169" t="s">
        <v>314</v>
      </c>
      <c r="D8" s="169" t="s">
        <v>314</v>
      </c>
      <c r="E8" s="169" t="s">
        <v>314</v>
      </c>
      <c r="F8" s="169" t="s">
        <v>314</v>
      </c>
      <c r="G8" s="182">
        <v>7.1</v>
      </c>
      <c r="H8" s="170" t="s">
        <v>314</v>
      </c>
      <c r="I8" s="170" t="s">
        <v>314</v>
      </c>
      <c r="J8" s="175" t="s">
        <v>314</v>
      </c>
      <c r="K8" s="178" t="s">
        <v>314</v>
      </c>
    </row>
    <row r="9" spans="1:11" ht="13.5" customHeight="1">
      <c r="A9" s="225" t="s">
        <v>51</v>
      </c>
      <c r="B9" s="169">
        <v>1</v>
      </c>
      <c r="C9" s="169" t="s">
        <v>314</v>
      </c>
      <c r="D9" s="169" t="s">
        <v>314</v>
      </c>
      <c r="E9" s="169" t="s">
        <v>314</v>
      </c>
      <c r="F9" s="169" t="s">
        <v>314</v>
      </c>
      <c r="G9" s="182">
        <v>17.9</v>
      </c>
      <c r="H9" s="170" t="s">
        <v>314</v>
      </c>
      <c r="I9" s="170" t="s">
        <v>314</v>
      </c>
      <c r="J9" s="175" t="s">
        <v>314</v>
      </c>
      <c r="K9" s="178" t="s">
        <v>314</v>
      </c>
    </row>
    <row r="10" spans="1:11" ht="13.5" customHeight="1">
      <c r="A10" s="224" t="s">
        <v>19</v>
      </c>
      <c r="B10" s="11">
        <v>31</v>
      </c>
      <c r="C10" s="43">
        <v>33</v>
      </c>
      <c r="D10" s="43">
        <v>30</v>
      </c>
      <c r="E10" s="43">
        <v>30</v>
      </c>
      <c r="F10" s="43">
        <v>30</v>
      </c>
      <c r="G10" s="23">
        <v>26.6</v>
      </c>
      <c r="H10" s="114">
        <v>18.96737037526655</v>
      </c>
      <c r="I10" s="114">
        <v>17.38273894023235</v>
      </c>
      <c r="J10" s="62">
        <v>17.5</v>
      </c>
      <c r="K10" s="87">
        <v>17.652042929768403</v>
      </c>
    </row>
    <row r="11" spans="1:11" ht="13.5" customHeight="1">
      <c r="A11" s="225" t="s">
        <v>34</v>
      </c>
      <c r="B11" s="169">
        <v>0</v>
      </c>
      <c r="C11" s="169" t="s">
        <v>314</v>
      </c>
      <c r="D11" s="169" t="s">
        <v>314</v>
      </c>
      <c r="E11" s="169" t="s">
        <v>314</v>
      </c>
      <c r="F11" s="169" t="s">
        <v>314</v>
      </c>
      <c r="G11" s="182">
        <v>0</v>
      </c>
      <c r="H11" s="170" t="s">
        <v>314</v>
      </c>
      <c r="I11" s="170" t="s">
        <v>314</v>
      </c>
      <c r="J11" s="175" t="s">
        <v>314</v>
      </c>
      <c r="K11" s="178" t="s">
        <v>314</v>
      </c>
    </row>
    <row r="12" spans="1:11" ht="13.5" customHeight="1">
      <c r="A12" s="225" t="s">
        <v>35</v>
      </c>
      <c r="B12" s="169">
        <v>0</v>
      </c>
      <c r="C12" s="169" t="s">
        <v>314</v>
      </c>
      <c r="D12" s="169" t="s">
        <v>314</v>
      </c>
      <c r="E12" s="169" t="s">
        <v>314</v>
      </c>
      <c r="F12" s="169" t="s">
        <v>314</v>
      </c>
      <c r="G12" s="182">
        <v>0</v>
      </c>
      <c r="H12" s="170" t="s">
        <v>314</v>
      </c>
      <c r="I12" s="170" t="s">
        <v>314</v>
      </c>
      <c r="J12" s="175" t="s">
        <v>314</v>
      </c>
      <c r="K12" s="178" t="s">
        <v>314</v>
      </c>
    </row>
    <row r="13" spans="1:11" ht="13.5" customHeight="1">
      <c r="A13" s="225" t="s">
        <v>36</v>
      </c>
      <c r="B13" s="169">
        <v>1</v>
      </c>
      <c r="C13" s="169" t="s">
        <v>314</v>
      </c>
      <c r="D13" s="169" t="s">
        <v>314</v>
      </c>
      <c r="E13" s="169" t="s">
        <v>314</v>
      </c>
      <c r="F13" s="169" t="s">
        <v>314</v>
      </c>
      <c r="G13" s="182">
        <v>10.2</v>
      </c>
      <c r="H13" s="170" t="s">
        <v>314</v>
      </c>
      <c r="I13" s="170" t="s">
        <v>314</v>
      </c>
      <c r="J13" s="175" t="s">
        <v>314</v>
      </c>
      <c r="K13" s="178" t="s">
        <v>314</v>
      </c>
    </row>
    <row r="14" spans="1:11" ht="13.5" customHeight="1">
      <c r="A14" s="225" t="s">
        <v>37</v>
      </c>
      <c r="B14" s="169">
        <v>0</v>
      </c>
      <c r="C14" s="169" t="s">
        <v>314</v>
      </c>
      <c r="D14" s="169" t="s">
        <v>314</v>
      </c>
      <c r="E14" s="169" t="s">
        <v>314</v>
      </c>
      <c r="F14" s="169" t="s">
        <v>314</v>
      </c>
      <c r="G14" s="182">
        <v>0</v>
      </c>
      <c r="H14" s="170" t="s">
        <v>314</v>
      </c>
      <c r="I14" s="170" t="s">
        <v>314</v>
      </c>
      <c r="J14" s="175" t="s">
        <v>314</v>
      </c>
      <c r="K14" s="178" t="s">
        <v>314</v>
      </c>
    </row>
    <row r="15" spans="1:11" ht="13.5" customHeight="1">
      <c r="A15" s="225" t="s">
        <v>38</v>
      </c>
      <c r="B15" s="169">
        <v>0</v>
      </c>
      <c r="C15" s="169" t="s">
        <v>314</v>
      </c>
      <c r="D15" s="169" t="s">
        <v>314</v>
      </c>
      <c r="E15" s="169" t="s">
        <v>314</v>
      </c>
      <c r="F15" s="169" t="s">
        <v>314</v>
      </c>
      <c r="G15" s="182">
        <v>0</v>
      </c>
      <c r="H15" s="170" t="s">
        <v>314</v>
      </c>
      <c r="I15" s="170" t="s">
        <v>314</v>
      </c>
      <c r="J15" s="175" t="s">
        <v>314</v>
      </c>
      <c r="K15" s="178" t="s">
        <v>314</v>
      </c>
    </row>
    <row r="16" spans="1:11" ht="13.5" customHeight="1">
      <c r="A16" s="225" t="s">
        <v>39</v>
      </c>
      <c r="B16" s="169">
        <v>0</v>
      </c>
      <c r="C16" s="169" t="s">
        <v>314</v>
      </c>
      <c r="D16" s="169" t="s">
        <v>314</v>
      </c>
      <c r="E16" s="169" t="s">
        <v>314</v>
      </c>
      <c r="F16" s="169" t="s">
        <v>314</v>
      </c>
      <c r="G16" s="182">
        <v>0</v>
      </c>
      <c r="H16" s="170" t="s">
        <v>314</v>
      </c>
      <c r="I16" s="170" t="s">
        <v>314</v>
      </c>
      <c r="J16" s="175" t="s">
        <v>314</v>
      </c>
      <c r="K16" s="178" t="s">
        <v>314</v>
      </c>
    </row>
    <row r="17" spans="1:11" ht="13.5" customHeight="1">
      <c r="A17" s="225" t="s">
        <v>40</v>
      </c>
      <c r="B17" s="169">
        <v>0</v>
      </c>
      <c r="C17" s="169" t="s">
        <v>314</v>
      </c>
      <c r="D17" s="169" t="s">
        <v>314</v>
      </c>
      <c r="E17" s="169" t="s">
        <v>314</v>
      </c>
      <c r="F17" s="169" t="s">
        <v>314</v>
      </c>
      <c r="G17" s="182">
        <v>0</v>
      </c>
      <c r="H17" s="170" t="s">
        <v>314</v>
      </c>
      <c r="I17" s="170" t="s">
        <v>314</v>
      </c>
      <c r="J17" s="175" t="s">
        <v>314</v>
      </c>
      <c r="K17" s="178" t="s">
        <v>314</v>
      </c>
    </row>
    <row r="18" spans="1:11" ht="13.5" customHeight="1">
      <c r="A18" s="225" t="s">
        <v>41</v>
      </c>
      <c r="B18" s="169">
        <v>0</v>
      </c>
      <c r="C18" s="169" t="s">
        <v>314</v>
      </c>
      <c r="D18" s="169" t="s">
        <v>314</v>
      </c>
      <c r="E18" s="169" t="s">
        <v>314</v>
      </c>
      <c r="F18" s="169" t="s">
        <v>314</v>
      </c>
      <c r="G18" s="182">
        <v>0</v>
      </c>
      <c r="H18" s="170" t="s">
        <v>314</v>
      </c>
      <c r="I18" s="170" t="s">
        <v>314</v>
      </c>
      <c r="J18" s="175" t="s">
        <v>314</v>
      </c>
      <c r="K18" s="178" t="s">
        <v>314</v>
      </c>
    </row>
    <row r="19" spans="1:11" ht="13.5" customHeight="1">
      <c r="A19" s="225" t="s">
        <v>46</v>
      </c>
      <c r="B19" s="169">
        <v>0</v>
      </c>
      <c r="C19" s="169" t="s">
        <v>314</v>
      </c>
      <c r="D19" s="169" t="s">
        <v>314</v>
      </c>
      <c r="E19" s="169" t="s">
        <v>314</v>
      </c>
      <c r="F19" s="169" t="s">
        <v>314</v>
      </c>
      <c r="G19" s="182">
        <v>0</v>
      </c>
      <c r="H19" s="170" t="s">
        <v>314</v>
      </c>
      <c r="I19" s="170" t="s">
        <v>314</v>
      </c>
      <c r="J19" s="175" t="s">
        <v>314</v>
      </c>
      <c r="K19" s="178" t="s">
        <v>314</v>
      </c>
    </row>
    <row r="20" spans="1:11" ht="13.5" customHeight="1">
      <c r="A20" s="225" t="s">
        <v>47</v>
      </c>
      <c r="B20" s="169">
        <v>1</v>
      </c>
      <c r="C20" s="169" t="s">
        <v>314</v>
      </c>
      <c r="D20" s="169" t="s">
        <v>314</v>
      </c>
      <c r="E20" s="169" t="s">
        <v>314</v>
      </c>
      <c r="F20" s="169" t="s">
        <v>314</v>
      </c>
      <c r="G20" s="182">
        <v>25.4</v>
      </c>
      <c r="H20" s="170" t="s">
        <v>314</v>
      </c>
      <c r="I20" s="170" t="s">
        <v>314</v>
      </c>
      <c r="J20" s="175" t="s">
        <v>314</v>
      </c>
      <c r="K20" s="178" t="s">
        <v>314</v>
      </c>
    </row>
    <row r="21" spans="1:11" ht="13.5" customHeight="1">
      <c r="A21" s="225" t="s">
        <v>48</v>
      </c>
      <c r="B21" s="169">
        <v>0</v>
      </c>
      <c r="C21" s="169" t="s">
        <v>314</v>
      </c>
      <c r="D21" s="169" t="s">
        <v>314</v>
      </c>
      <c r="E21" s="169" t="s">
        <v>314</v>
      </c>
      <c r="F21" s="169" t="s">
        <v>314</v>
      </c>
      <c r="G21" s="182">
        <v>0</v>
      </c>
      <c r="H21" s="170" t="s">
        <v>314</v>
      </c>
      <c r="I21" s="170" t="s">
        <v>314</v>
      </c>
      <c r="J21" s="175" t="s">
        <v>314</v>
      </c>
      <c r="K21" s="178" t="s">
        <v>314</v>
      </c>
    </row>
    <row r="22" spans="1:11" ht="13.5" customHeight="1">
      <c r="A22" s="224" t="s">
        <v>20</v>
      </c>
      <c r="B22" s="11">
        <v>6</v>
      </c>
      <c r="C22" s="43">
        <v>8</v>
      </c>
      <c r="D22" s="43">
        <v>8</v>
      </c>
      <c r="E22" s="43">
        <v>8</v>
      </c>
      <c r="F22" s="43">
        <v>8</v>
      </c>
      <c r="G22" s="23">
        <v>10.1</v>
      </c>
      <c r="H22" s="114">
        <v>8.944143821832656</v>
      </c>
      <c r="I22" s="114">
        <v>9.06197256487806</v>
      </c>
      <c r="J22" s="62">
        <v>9.2</v>
      </c>
      <c r="K22" s="87">
        <v>9.326291982886255</v>
      </c>
    </row>
    <row r="23" spans="1:11" ht="13.5" customHeight="1">
      <c r="A23" s="225" t="s">
        <v>76</v>
      </c>
      <c r="B23" s="169">
        <v>1</v>
      </c>
      <c r="C23" s="169" t="s">
        <v>314</v>
      </c>
      <c r="D23" s="169" t="s">
        <v>314</v>
      </c>
      <c r="E23" s="169" t="s">
        <v>314</v>
      </c>
      <c r="F23" s="169" t="s">
        <v>314</v>
      </c>
      <c r="G23" s="182">
        <v>8.1</v>
      </c>
      <c r="H23" s="170" t="s">
        <v>314</v>
      </c>
      <c r="I23" s="170" t="s">
        <v>314</v>
      </c>
      <c r="J23" s="175" t="s">
        <v>314</v>
      </c>
      <c r="K23" s="178" t="s">
        <v>314</v>
      </c>
    </row>
    <row r="24" spans="1:11" ht="13.5" customHeight="1">
      <c r="A24" s="225" t="s">
        <v>77</v>
      </c>
      <c r="B24" s="169">
        <v>0</v>
      </c>
      <c r="C24" s="169" t="s">
        <v>314</v>
      </c>
      <c r="D24" s="169" t="s">
        <v>314</v>
      </c>
      <c r="E24" s="169" t="s">
        <v>314</v>
      </c>
      <c r="F24" s="169" t="s">
        <v>314</v>
      </c>
      <c r="G24" s="182">
        <v>0</v>
      </c>
      <c r="H24" s="170" t="s">
        <v>314</v>
      </c>
      <c r="I24" s="170" t="s">
        <v>314</v>
      </c>
      <c r="J24" s="175" t="s">
        <v>314</v>
      </c>
      <c r="K24" s="178" t="s">
        <v>314</v>
      </c>
    </row>
    <row r="25" spans="1:11" ht="13.5" customHeight="1">
      <c r="A25" s="225" t="s">
        <v>81</v>
      </c>
      <c r="B25" s="169">
        <v>1</v>
      </c>
      <c r="C25" s="169" t="s">
        <v>314</v>
      </c>
      <c r="D25" s="169" t="s">
        <v>314</v>
      </c>
      <c r="E25" s="169" t="s">
        <v>314</v>
      </c>
      <c r="F25" s="169" t="s">
        <v>314</v>
      </c>
      <c r="G25" s="182">
        <v>7.6</v>
      </c>
      <c r="H25" s="170" t="s">
        <v>314</v>
      </c>
      <c r="I25" s="170" t="s">
        <v>314</v>
      </c>
      <c r="J25" s="175" t="s">
        <v>314</v>
      </c>
      <c r="K25" s="178" t="s">
        <v>314</v>
      </c>
    </row>
    <row r="26" spans="1:11" ht="13.5" customHeight="1">
      <c r="A26" s="224" t="s">
        <v>21</v>
      </c>
      <c r="B26" s="11">
        <v>6</v>
      </c>
      <c r="C26" s="43">
        <v>6</v>
      </c>
      <c r="D26" s="43">
        <v>6</v>
      </c>
      <c r="E26" s="43">
        <v>6</v>
      </c>
      <c r="F26" s="43">
        <v>6</v>
      </c>
      <c r="G26" s="23">
        <v>19.2</v>
      </c>
      <c r="H26" s="114">
        <v>14.540519581233037</v>
      </c>
      <c r="I26" s="114">
        <v>14.740566037735848</v>
      </c>
      <c r="J26" s="62">
        <v>15</v>
      </c>
      <c r="K26" s="87">
        <v>15.208739955894655</v>
      </c>
    </row>
    <row r="27" spans="1:11" ht="13.5" customHeight="1">
      <c r="A27" s="225" t="s">
        <v>67</v>
      </c>
      <c r="B27" s="169">
        <v>0</v>
      </c>
      <c r="C27" s="169" t="s">
        <v>314</v>
      </c>
      <c r="D27" s="169" t="s">
        <v>314</v>
      </c>
      <c r="E27" s="169" t="s">
        <v>314</v>
      </c>
      <c r="F27" s="169" t="s">
        <v>314</v>
      </c>
      <c r="G27" s="182">
        <v>0</v>
      </c>
      <c r="H27" s="170" t="s">
        <v>314</v>
      </c>
      <c r="I27" s="170" t="s">
        <v>314</v>
      </c>
      <c r="J27" s="175" t="s">
        <v>314</v>
      </c>
      <c r="K27" s="178" t="s">
        <v>314</v>
      </c>
    </row>
    <row r="28" spans="1:11" ht="13.5" customHeight="1">
      <c r="A28" s="224" t="s">
        <v>22</v>
      </c>
      <c r="B28" s="11">
        <v>12</v>
      </c>
      <c r="C28" s="43">
        <v>12</v>
      </c>
      <c r="D28" s="43">
        <v>12</v>
      </c>
      <c r="E28" s="43">
        <v>12</v>
      </c>
      <c r="F28" s="43">
        <v>12</v>
      </c>
      <c r="G28" s="23">
        <v>9.7</v>
      </c>
      <c r="H28" s="114">
        <v>9.681166903317413</v>
      </c>
      <c r="I28" s="114">
        <v>9.70732417609086</v>
      </c>
      <c r="J28" s="62">
        <v>9.7</v>
      </c>
      <c r="K28" s="87">
        <v>9.743977004214269</v>
      </c>
    </row>
    <row r="29" spans="1:11" ht="13.5" customHeight="1">
      <c r="A29" s="177" t="s">
        <v>315</v>
      </c>
      <c r="B29" s="169" t="s">
        <v>314</v>
      </c>
      <c r="C29" s="169" t="s">
        <v>314</v>
      </c>
      <c r="D29" s="169" t="s">
        <v>314</v>
      </c>
      <c r="E29" s="169" t="s">
        <v>314</v>
      </c>
      <c r="F29" s="169" t="s">
        <v>314</v>
      </c>
      <c r="G29" s="182" t="s">
        <v>314</v>
      </c>
      <c r="H29" s="170" t="s">
        <v>314</v>
      </c>
      <c r="I29" s="170" t="s">
        <v>314</v>
      </c>
      <c r="J29" s="170" t="s">
        <v>314</v>
      </c>
      <c r="K29" s="181" t="s">
        <v>328</v>
      </c>
    </row>
    <row r="30" spans="1:11" ht="13.5" customHeight="1">
      <c r="A30" s="224" t="s">
        <v>23</v>
      </c>
      <c r="B30" s="11">
        <v>6</v>
      </c>
      <c r="C30" s="43">
        <v>10</v>
      </c>
      <c r="D30" s="43">
        <v>10</v>
      </c>
      <c r="E30" s="43">
        <v>10</v>
      </c>
      <c r="F30" s="43">
        <v>10</v>
      </c>
      <c r="G30" s="23">
        <v>10.2</v>
      </c>
      <c r="H30" s="114">
        <v>8.820597860122959</v>
      </c>
      <c r="I30" s="114">
        <v>8.850497397953765</v>
      </c>
      <c r="J30" s="62">
        <v>8.9</v>
      </c>
      <c r="K30" s="87">
        <v>8.918697156719347</v>
      </c>
    </row>
    <row r="31" spans="1:11" ht="13.5" customHeight="1">
      <c r="A31" s="225" t="s">
        <v>29</v>
      </c>
      <c r="B31" s="169">
        <v>3</v>
      </c>
      <c r="C31" s="169" t="s">
        <v>314</v>
      </c>
      <c r="D31" s="169" t="s">
        <v>314</v>
      </c>
      <c r="E31" s="169" t="s">
        <v>314</v>
      </c>
      <c r="F31" s="169" t="s">
        <v>314</v>
      </c>
      <c r="G31" s="182">
        <v>9.2</v>
      </c>
      <c r="H31" s="170" t="s">
        <v>314</v>
      </c>
      <c r="I31" s="170" t="s">
        <v>314</v>
      </c>
      <c r="J31" s="175" t="s">
        <v>314</v>
      </c>
      <c r="K31" s="178" t="s">
        <v>314</v>
      </c>
    </row>
    <row r="32" spans="1:11" ht="13.5" customHeight="1">
      <c r="A32" s="225" t="s">
        <v>32</v>
      </c>
      <c r="B32" s="169">
        <v>1</v>
      </c>
      <c r="C32" s="169" t="s">
        <v>314</v>
      </c>
      <c r="D32" s="169" t="s">
        <v>314</v>
      </c>
      <c r="E32" s="169" t="s">
        <v>314</v>
      </c>
      <c r="F32" s="169" t="s">
        <v>314</v>
      </c>
      <c r="G32" s="182">
        <v>10.4</v>
      </c>
      <c r="H32" s="170" t="s">
        <v>314</v>
      </c>
      <c r="I32" s="170" t="s">
        <v>314</v>
      </c>
      <c r="J32" s="175" t="s">
        <v>314</v>
      </c>
      <c r="K32" s="178" t="s">
        <v>314</v>
      </c>
    </row>
    <row r="33" spans="1:11" ht="13.5" customHeight="1">
      <c r="A33" s="225" t="s">
        <v>33</v>
      </c>
      <c r="B33" s="169">
        <v>0</v>
      </c>
      <c r="C33" s="169" t="s">
        <v>314</v>
      </c>
      <c r="D33" s="169" t="s">
        <v>314</v>
      </c>
      <c r="E33" s="169" t="s">
        <v>314</v>
      </c>
      <c r="F33" s="169" t="s">
        <v>314</v>
      </c>
      <c r="G33" s="182">
        <v>0</v>
      </c>
      <c r="H33" s="170" t="s">
        <v>314</v>
      </c>
      <c r="I33" s="170" t="s">
        <v>314</v>
      </c>
      <c r="J33" s="175" t="s">
        <v>314</v>
      </c>
      <c r="K33" s="178" t="s">
        <v>314</v>
      </c>
    </row>
    <row r="34" spans="1:11" ht="13.5" customHeight="1">
      <c r="A34" s="224" t="s">
        <v>24</v>
      </c>
      <c r="B34" s="11">
        <v>6</v>
      </c>
      <c r="C34" s="43">
        <v>7</v>
      </c>
      <c r="D34" s="43">
        <v>7</v>
      </c>
      <c r="E34" s="43">
        <v>7</v>
      </c>
      <c r="F34" s="43">
        <v>7</v>
      </c>
      <c r="G34" s="23">
        <v>15.5</v>
      </c>
      <c r="H34" s="114">
        <v>13.783326113495846</v>
      </c>
      <c r="I34" s="114">
        <v>13.951448957627457</v>
      </c>
      <c r="J34" s="62">
        <v>14.1</v>
      </c>
      <c r="K34" s="87">
        <v>14.337211207602818</v>
      </c>
    </row>
    <row r="35" spans="1:11" ht="13.5" customHeight="1">
      <c r="A35" s="225" t="s">
        <v>62</v>
      </c>
      <c r="B35" s="169">
        <v>1</v>
      </c>
      <c r="C35" s="169" t="s">
        <v>314</v>
      </c>
      <c r="D35" s="169" t="s">
        <v>314</v>
      </c>
      <c r="E35" s="169" t="s">
        <v>314</v>
      </c>
      <c r="F35" s="169" t="s">
        <v>314</v>
      </c>
      <c r="G35" s="182">
        <v>11.6</v>
      </c>
      <c r="H35" s="170" t="s">
        <v>314</v>
      </c>
      <c r="I35" s="170" t="s">
        <v>314</v>
      </c>
      <c r="J35" s="175" t="s">
        <v>314</v>
      </c>
      <c r="K35" s="178" t="s">
        <v>314</v>
      </c>
    </row>
    <row r="36" spans="1:11" ht="13.5" customHeight="1">
      <c r="A36" s="225" t="s">
        <v>65</v>
      </c>
      <c r="B36" s="169">
        <v>0</v>
      </c>
      <c r="C36" s="169" t="s">
        <v>314</v>
      </c>
      <c r="D36" s="169" t="s">
        <v>314</v>
      </c>
      <c r="E36" s="169" t="s">
        <v>314</v>
      </c>
      <c r="F36" s="169" t="s">
        <v>314</v>
      </c>
      <c r="G36" s="182">
        <v>0</v>
      </c>
      <c r="H36" s="170" t="s">
        <v>314</v>
      </c>
      <c r="I36" s="170" t="s">
        <v>314</v>
      </c>
      <c r="J36" s="175" t="s">
        <v>314</v>
      </c>
      <c r="K36" s="178" t="s">
        <v>314</v>
      </c>
    </row>
    <row r="37" spans="1:11" ht="13.5" customHeight="1">
      <c r="A37" s="225" t="s">
        <v>66</v>
      </c>
      <c r="B37" s="169">
        <v>0</v>
      </c>
      <c r="C37" s="169" t="s">
        <v>314</v>
      </c>
      <c r="D37" s="169" t="s">
        <v>314</v>
      </c>
      <c r="E37" s="169" t="s">
        <v>314</v>
      </c>
      <c r="F37" s="169" t="s">
        <v>314</v>
      </c>
      <c r="G37" s="182">
        <v>0</v>
      </c>
      <c r="H37" s="170" t="s">
        <v>314</v>
      </c>
      <c r="I37" s="170" t="s">
        <v>314</v>
      </c>
      <c r="J37" s="175" t="s">
        <v>314</v>
      </c>
      <c r="K37" s="178" t="s">
        <v>314</v>
      </c>
    </row>
    <row r="38" spans="1:11" ht="13.5" customHeight="1">
      <c r="A38" s="224" t="s">
        <v>27</v>
      </c>
      <c r="B38" s="11">
        <v>2</v>
      </c>
      <c r="C38" s="43">
        <v>2</v>
      </c>
      <c r="D38" s="43">
        <v>2</v>
      </c>
      <c r="E38" s="43">
        <v>2</v>
      </c>
      <c r="F38" s="43">
        <v>2</v>
      </c>
      <c r="G38" s="23">
        <v>6.6</v>
      </c>
      <c r="H38" s="114">
        <v>5.064188590383106</v>
      </c>
      <c r="I38" s="114">
        <v>5.103603143819536</v>
      </c>
      <c r="J38" s="62">
        <v>5.1</v>
      </c>
      <c r="K38" s="87">
        <v>5.166890565257828</v>
      </c>
    </row>
    <row r="39" spans="1:11" ht="13.5" customHeight="1">
      <c r="A39" s="225" t="s">
        <v>60</v>
      </c>
      <c r="B39" s="169">
        <v>0</v>
      </c>
      <c r="C39" s="169" t="s">
        <v>314</v>
      </c>
      <c r="D39" s="169" t="s">
        <v>314</v>
      </c>
      <c r="E39" s="169" t="s">
        <v>314</v>
      </c>
      <c r="F39" s="169" t="s">
        <v>314</v>
      </c>
      <c r="G39" s="182">
        <v>0</v>
      </c>
      <c r="H39" s="170" t="s">
        <v>314</v>
      </c>
      <c r="I39" s="170" t="s">
        <v>314</v>
      </c>
      <c r="J39" s="175" t="s">
        <v>314</v>
      </c>
      <c r="K39" s="178" t="s">
        <v>314</v>
      </c>
    </row>
    <row r="40" spans="1:11" ht="13.5" customHeight="1">
      <c r="A40" s="225" t="s">
        <v>61</v>
      </c>
      <c r="B40" s="169">
        <v>0</v>
      </c>
      <c r="C40" s="169" t="s">
        <v>314</v>
      </c>
      <c r="D40" s="169" t="s">
        <v>314</v>
      </c>
      <c r="E40" s="169" t="s">
        <v>314</v>
      </c>
      <c r="F40" s="169" t="s">
        <v>314</v>
      </c>
      <c r="G40" s="182">
        <v>0</v>
      </c>
      <c r="H40" s="170" t="s">
        <v>314</v>
      </c>
      <c r="I40" s="170" t="s">
        <v>314</v>
      </c>
      <c r="J40" s="175" t="s">
        <v>314</v>
      </c>
      <c r="K40" s="178" t="s">
        <v>314</v>
      </c>
    </row>
    <row r="41" spans="1:11" ht="13.5" customHeight="1">
      <c r="A41" s="224" t="s">
        <v>312</v>
      </c>
      <c r="B41" s="11">
        <v>9</v>
      </c>
      <c r="C41" s="43">
        <v>9</v>
      </c>
      <c r="D41" s="43">
        <v>9</v>
      </c>
      <c r="E41" s="43">
        <v>9</v>
      </c>
      <c r="F41" s="43">
        <v>9</v>
      </c>
      <c r="G41" s="23">
        <v>9.6</v>
      </c>
      <c r="H41" s="114">
        <v>9.692635750748487</v>
      </c>
      <c r="I41" s="114">
        <v>9.746272050940515</v>
      </c>
      <c r="J41" s="62">
        <v>9.8</v>
      </c>
      <c r="K41" s="87">
        <v>9.870802167189453</v>
      </c>
    </row>
    <row r="42" spans="1:11" ht="13.5" customHeight="1">
      <c r="A42" s="225" t="s">
        <v>25</v>
      </c>
      <c r="B42" s="169" t="s">
        <v>314</v>
      </c>
      <c r="C42" s="169" t="s">
        <v>314</v>
      </c>
      <c r="D42" s="169" t="s">
        <v>314</v>
      </c>
      <c r="E42" s="169" t="s">
        <v>314</v>
      </c>
      <c r="F42" s="169" t="s">
        <v>314</v>
      </c>
      <c r="G42" s="182" t="s">
        <v>314</v>
      </c>
      <c r="H42" s="170" t="s">
        <v>314</v>
      </c>
      <c r="I42" s="170" t="s">
        <v>314</v>
      </c>
      <c r="J42" s="175" t="s">
        <v>314</v>
      </c>
      <c r="K42" s="178" t="s">
        <v>314</v>
      </c>
    </row>
    <row r="43" spans="1:11" ht="13.5" customHeight="1">
      <c r="A43" s="225" t="s">
        <v>26</v>
      </c>
      <c r="B43" s="169" t="s">
        <v>314</v>
      </c>
      <c r="C43" s="169" t="s">
        <v>314</v>
      </c>
      <c r="D43" s="169" t="s">
        <v>314</v>
      </c>
      <c r="E43" s="169" t="s">
        <v>314</v>
      </c>
      <c r="F43" s="169" t="s">
        <v>314</v>
      </c>
      <c r="G43" s="182" t="s">
        <v>314</v>
      </c>
      <c r="H43" s="170" t="s">
        <v>314</v>
      </c>
      <c r="I43" s="170" t="s">
        <v>314</v>
      </c>
      <c r="J43" s="175" t="s">
        <v>314</v>
      </c>
      <c r="K43" s="178" t="s">
        <v>314</v>
      </c>
    </row>
    <row r="44" spans="1:11" ht="13.5" customHeight="1">
      <c r="A44" s="225" t="s">
        <v>30</v>
      </c>
      <c r="B44" s="169" t="s">
        <v>314</v>
      </c>
      <c r="C44" s="169" t="s">
        <v>314</v>
      </c>
      <c r="D44" s="169" t="s">
        <v>314</v>
      </c>
      <c r="E44" s="169" t="s">
        <v>314</v>
      </c>
      <c r="F44" s="169" t="s">
        <v>314</v>
      </c>
      <c r="G44" s="182" t="s">
        <v>314</v>
      </c>
      <c r="H44" s="170" t="s">
        <v>314</v>
      </c>
      <c r="I44" s="170" t="s">
        <v>314</v>
      </c>
      <c r="J44" s="175" t="s">
        <v>314</v>
      </c>
      <c r="K44" s="178" t="s">
        <v>314</v>
      </c>
    </row>
    <row r="45" spans="1:11" ht="13.5" customHeight="1">
      <c r="A45" s="225" t="s">
        <v>31</v>
      </c>
      <c r="B45" s="169" t="s">
        <v>314</v>
      </c>
      <c r="C45" s="169" t="s">
        <v>314</v>
      </c>
      <c r="D45" s="169" t="s">
        <v>314</v>
      </c>
      <c r="E45" s="169" t="s">
        <v>314</v>
      </c>
      <c r="F45" s="169" t="s">
        <v>314</v>
      </c>
      <c r="G45" s="182" t="s">
        <v>314</v>
      </c>
      <c r="H45" s="170" t="s">
        <v>314</v>
      </c>
      <c r="I45" s="170" t="s">
        <v>314</v>
      </c>
      <c r="J45" s="175" t="s">
        <v>314</v>
      </c>
      <c r="K45" s="178" t="s">
        <v>314</v>
      </c>
    </row>
    <row r="46" spans="1:11" ht="13.5" customHeight="1">
      <c r="A46" s="224" t="s">
        <v>287</v>
      </c>
      <c r="B46" s="11">
        <v>4</v>
      </c>
      <c r="C46" s="43">
        <v>4</v>
      </c>
      <c r="D46" s="43">
        <v>4</v>
      </c>
      <c r="E46" s="43">
        <v>4</v>
      </c>
      <c r="F46" s="43">
        <v>4</v>
      </c>
      <c r="G46" s="23">
        <v>8.8</v>
      </c>
      <c r="H46" s="114">
        <v>8.899172376968941</v>
      </c>
      <c r="I46" s="114">
        <v>9.05592030790129</v>
      </c>
      <c r="J46" s="62">
        <v>9.2</v>
      </c>
      <c r="K46" s="87">
        <v>9.304922303898763</v>
      </c>
    </row>
    <row r="47" spans="1:11" ht="13.5" customHeight="1">
      <c r="A47" s="225" t="s">
        <v>71</v>
      </c>
      <c r="B47" s="169" t="s">
        <v>314</v>
      </c>
      <c r="C47" s="169" t="s">
        <v>314</v>
      </c>
      <c r="D47" s="169" t="s">
        <v>314</v>
      </c>
      <c r="E47" s="169" t="s">
        <v>314</v>
      </c>
      <c r="F47" s="169" t="s">
        <v>314</v>
      </c>
      <c r="G47" s="182" t="s">
        <v>314</v>
      </c>
      <c r="H47" s="170" t="s">
        <v>314</v>
      </c>
      <c r="I47" s="170" t="s">
        <v>314</v>
      </c>
      <c r="J47" s="175" t="s">
        <v>314</v>
      </c>
      <c r="K47" s="178" t="s">
        <v>314</v>
      </c>
    </row>
    <row r="48" spans="1:11" ht="13.5" customHeight="1">
      <c r="A48" s="225" t="s">
        <v>72</v>
      </c>
      <c r="B48" s="169" t="s">
        <v>314</v>
      </c>
      <c r="C48" s="169" t="s">
        <v>314</v>
      </c>
      <c r="D48" s="169" t="s">
        <v>314</v>
      </c>
      <c r="E48" s="169" t="s">
        <v>314</v>
      </c>
      <c r="F48" s="169" t="s">
        <v>314</v>
      </c>
      <c r="G48" s="182" t="s">
        <v>314</v>
      </c>
      <c r="H48" s="170" t="s">
        <v>314</v>
      </c>
      <c r="I48" s="170" t="s">
        <v>314</v>
      </c>
      <c r="J48" s="175" t="s">
        <v>314</v>
      </c>
      <c r="K48" s="178" t="s">
        <v>314</v>
      </c>
    </row>
    <row r="49" spans="1:11" ht="13.5" customHeight="1">
      <c r="A49" s="225" t="s">
        <v>73</v>
      </c>
      <c r="B49" s="169" t="s">
        <v>314</v>
      </c>
      <c r="C49" s="169" t="s">
        <v>314</v>
      </c>
      <c r="D49" s="169" t="s">
        <v>314</v>
      </c>
      <c r="E49" s="169" t="s">
        <v>314</v>
      </c>
      <c r="F49" s="169" t="s">
        <v>314</v>
      </c>
      <c r="G49" s="182" t="s">
        <v>314</v>
      </c>
      <c r="H49" s="170" t="s">
        <v>314</v>
      </c>
      <c r="I49" s="170" t="s">
        <v>314</v>
      </c>
      <c r="J49" s="175" t="s">
        <v>314</v>
      </c>
      <c r="K49" s="178" t="s">
        <v>314</v>
      </c>
    </row>
    <row r="50" spans="1:11" ht="13.5" customHeight="1">
      <c r="A50" s="225" t="s">
        <v>74</v>
      </c>
      <c r="B50" s="169" t="s">
        <v>314</v>
      </c>
      <c r="C50" s="169" t="s">
        <v>314</v>
      </c>
      <c r="D50" s="169" t="s">
        <v>314</v>
      </c>
      <c r="E50" s="169" t="s">
        <v>314</v>
      </c>
      <c r="F50" s="169" t="s">
        <v>314</v>
      </c>
      <c r="G50" s="182" t="s">
        <v>314</v>
      </c>
      <c r="H50" s="170" t="s">
        <v>314</v>
      </c>
      <c r="I50" s="170" t="s">
        <v>314</v>
      </c>
      <c r="J50" s="175" t="s">
        <v>314</v>
      </c>
      <c r="K50" s="178" t="s">
        <v>314</v>
      </c>
    </row>
    <row r="51" spans="1:11" ht="13.5" customHeight="1">
      <c r="A51" s="225" t="s">
        <v>75</v>
      </c>
      <c r="B51" s="169" t="s">
        <v>314</v>
      </c>
      <c r="C51" s="169" t="s">
        <v>314</v>
      </c>
      <c r="D51" s="169" t="s">
        <v>314</v>
      </c>
      <c r="E51" s="169" t="s">
        <v>314</v>
      </c>
      <c r="F51" s="169" t="s">
        <v>314</v>
      </c>
      <c r="G51" s="182" t="s">
        <v>314</v>
      </c>
      <c r="H51" s="170" t="s">
        <v>314</v>
      </c>
      <c r="I51" s="170" t="s">
        <v>314</v>
      </c>
      <c r="J51" s="175" t="s">
        <v>314</v>
      </c>
      <c r="K51" s="178" t="s">
        <v>314</v>
      </c>
    </row>
    <row r="52" spans="1:11" ht="13.5" customHeight="1">
      <c r="A52" s="224" t="s">
        <v>288</v>
      </c>
      <c r="B52" s="11">
        <v>4</v>
      </c>
      <c r="C52" s="43">
        <v>4</v>
      </c>
      <c r="D52" s="43">
        <v>3</v>
      </c>
      <c r="E52" s="43">
        <v>4</v>
      </c>
      <c r="F52" s="43">
        <v>4</v>
      </c>
      <c r="G52" s="23">
        <v>11.4</v>
      </c>
      <c r="H52" s="114">
        <v>11.338511253472419</v>
      </c>
      <c r="I52" s="114">
        <v>8.488483956765322</v>
      </c>
      <c r="J52" s="62">
        <v>11.3</v>
      </c>
      <c r="K52" s="87">
        <v>11.268240464251507</v>
      </c>
    </row>
    <row r="53" spans="1:11" ht="13.5" customHeight="1">
      <c r="A53" s="225" t="s">
        <v>49</v>
      </c>
      <c r="B53" s="169" t="s">
        <v>314</v>
      </c>
      <c r="C53" s="169" t="s">
        <v>314</v>
      </c>
      <c r="D53" s="169" t="s">
        <v>314</v>
      </c>
      <c r="E53" s="169" t="s">
        <v>314</v>
      </c>
      <c r="F53" s="169" t="s">
        <v>368</v>
      </c>
      <c r="G53" s="182" t="s">
        <v>314</v>
      </c>
      <c r="H53" s="170" t="s">
        <v>314</v>
      </c>
      <c r="I53" s="170" t="s">
        <v>314</v>
      </c>
      <c r="J53" s="175" t="s">
        <v>314</v>
      </c>
      <c r="K53" s="178" t="s">
        <v>314</v>
      </c>
    </row>
    <row r="54" spans="1:11" ht="13.5" customHeight="1">
      <c r="A54" s="228" t="s">
        <v>50</v>
      </c>
      <c r="B54" s="171" t="s">
        <v>314</v>
      </c>
      <c r="C54" s="171" t="s">
        <v>314</v>
      </c>
      <c r="D54" s="171" t="s">
        <v>314</v>
      </c>
      <c r="E54" s="171" t="s">
        <v>314</v>
      </c>
      <c r="F54" s="171" t="s">
        <v>314</v>
      </c>
      <c r="G54" s="183" t="s">
        <v>314</v>
      </c>
      <c r="H54" s="172" t="s">
        <v>314</v>
      </c>
      <c r="I54" s="172" t="s">
        <v>314</v>
      </c>
      <c r="J54" s="176" t="s">
        <v>314</v>
      </c>
      <c r="K54" s="232" t="s">
        <v>314</v>
      </c>
    </row>
    <row r="55" spans="1:11" ht="13.5" customHeight="1">
      <c r="A55" s="224" t="s">
        <v>289</v>
      </c>
      <c r="B55" s="11">
        <v>0</v>
      </c>
      <c r="C55" s="43">
        <v>0</v>
      </c>
      <c r="D55" s="43">
        <v>0</v>
      </c>
      <c r="E55" s="43">
        <v>0</v>
      </c>
      <c r="F55" s="43">
        <v>0</v>
      </c>
      <c r="G55" s="23">
        <v>0</v>
      </c>
      <c r="H55" s="114">
        <v>0</v>
      </c>
      <c r="I55" s="114">
        <v>0</v>
      </c>
      <c r="J55" s="62">
        <v>0</v>
      </c>
      <c r="K55" s="87">
        <v>0</v>
      </c>
    </row>
    <row r="56" spans="1:11" ht="13.5" customHeight="1">
      <c r="A56" s="225" t="s">
        <v>42</v>
      </c>
      <c r="B56" s="169" t="s">
        <v>314</v>
      </c>
      <c r="C56" s="169" t="s">
        <v>314</v>
      </c>
      <c r="D56" s="169" t="s">
        <v>314</v>
      </c>
      <c r="E56" s="169" t="s">
        <v>314</v>
      </c>
      <c r="F56" s="169" t="s">
        <v>314</v>
      </c>
      <c r="G56" s="182" t="s">
        <v>314</v>
      </c>
      <c r="H56" s="170" t="s">
        <v>314</v>
      </c>
      <c r="I56" s="170" t="s">
        <v>314</v>
      </c>
      <c r="J56" s="169" t="s">
        <v>314</v>
      </c>
      <c r="K56" s="178" t="s">
        <v>314</v>
      </c>
    </row>
    <row r="57" spans="1:11" ht="13.5" customHeight="1">
      <c r="A57" s="225" t="s">
        <v>43</v>
      </c>
      <c r="B57" s="169" t="s">
        <v>314</v>
      </c>
      <c r="C57" s="169" t="s">
        <v>314</v>
      </c>
      <c r="D57" s="169" t="s">
        <v>314</v>
      </c>
      <c r="E57" s="169" t="s">
        <v>314</v>
      </c>
      <c r="F57" s="169" t="s">
        <v>314</v>
      </c>
      <c r="G57" s="182" t="s">
        <v>314</v>
      </c>
      <c r="H57" s="170" t="s">
        <v>314</v>
      </c>
      <c r="I57" s="170" t="s">
        <v>314</v>
      </c>
      <c r="J57" s="169" t="s">
        <v>314</v>
      </c>
      <c r="K57" s="178" t="s">
        <v>314</v>
      </c>
    </row>
    <row r="58" spans="1:11" ht="13.5" customHeight="1">
      <c r="A58" s="225" t="s">
        <v>44</v>
      </c>
      <c r="B58" s="169" t="s">
        <v>314</v>
      </c>
      <c r="C58" s="169" t="s">
        <v>314</v>
      </c>
      <c r="D58" s="169" t="s">
        <v>314</v>
      </c>
      <c r="E58" s="169" t="s">
        <v>314</v>
      </c>
      <c r="F58" s="169" t="s">
        <v>314</v>
      </c>
      <c r="G58" s="182" t="s">
        <v>314</v>
      </c>
      <c r="H58" s="170" t="s">
        <v>314</v>
      </c>
      <c r="I58" s="170" t="s">
        <v>314</v>
      </c>
      <c r="J58" s="169" t="s">
        <v>314</v>
      </c>
      <c r="K58" s="178" t="s">
        <v>314</v>
      </c>
    </row>
    <row r="59" spans="1:11" ht="13.5" customHeight="1">
      <c r="A59" s="228" t="s">
        <v>45</v>
      </c>
      <c r="B59" s="171" t="s">
        <v>314</v>
      </c>
      <c r="C59" s="171" t="s">
        <v>314</v>
      </c>
      <c r="D59" s="171" t="s">
        <v>314</v>
      </c>
      <c r="E59" s="171" t="s">
        <v>314</v>
      </c>
      <c r="F59" s="171" t="s">
        <v>314</v>
      </c>
      <c r="G59" s="183" t="s">
        <v>314</v>
      </c>
      <c r="H59" s="172" t="s">
        <v>314</v>
      </c>
      <c r="I59" s="172" t="s">
        <v>314</v>
      </c>
      <c r="J59" s="171" t="s">
        <v>314</v>
      </c>
      <c r="K59" s="232" t="s">
        <v>314</v>
      </c>
    </row>
    <row r="60" spans="1:11" ht="13.5" customHeight="1">
      <c r="A60" s="224" t="s">
        <v>290</v>
      </c>
      <c r="B60" s="11">
        <v>1</v>
      </c>
      <c r="C60" s="43">
        <v>1</v>
      </c>
      <c r="D60" s="43">
        <v>1</v>
      </c>
      <c r="E60" s="43">
        <v>1</v>
      </c>
      <c r="F60" s="43">
        <v>1</v>
      </c>
      <c r="G60" s="23">
        <v>9</v>
      </c>
      <c r="H60" s="114">
        <v>9.13575735428467</v>
      </c>
      <c r="I60" s="114">
        <v>9.385265133740027</v>
      </c>
      <c r="J60" s="62">
        <v>9.6</v>
      </c>
      <c r="K60" s="87">
        <v>9.863878477017163</v>
      </c>
    </row>
    <row r="61" spans="1:11" ht="13.5" customHeight="1">
      <c r="A61" s="225" t="s">
        <v>52</v>
      </c>
      <c r="B61" s="169" t="s">
        <v>314</v>
      </c>
      <c r="C61" s="169" t="s">
        <v>314</v>
      </c>
      <c r="D61" s="169" t="s">
        <v>314</v>
      </c>
      <c r="E61" s="169" t="s">
        <v>314</v>
      </c>
      <c r="F61" s="169" t="s">
        <v>314</v>
      </c>
      <c r="G61" s="182" t="s">
        <v>314</v>
      </c>
      <c r="H61" s="170" t="s">
        <v>314</v>
      </c>
      <c r="I61" s="170" t="s">
        <v>314</v>
      </c>
      <c r="J61" s="169" t="s">
        <v>314</v>
      </c>
      <c r="K61" s="178" t="s">
        <v>314</v>
      </c>
    </row>
    <row r="62" spans="1:11" ht="13.5" customHeight="1">
      <c r="A62" s="225" t="s">
        <v>53</v>
      </c>
      <c r="B62" s="169" t="s">
        <v>314</v>
      </c>
      <c r="C62" s="169" t="s">
        <v>314</v>
      </c>
      <c r="D62" s="169" t="s">
        <v>314</v>
      </c>
      <c r="E62" s="169" t="s">
        <v>314</v>
      </c>
      <c r="F62" s="169" t="s">
        <v>314</v>
      </c>
      <c r="G62" s="182" t="s">
        <v>314</v>
      </c>
      <c r="H62" s="170" t="s">
        <v>314</v>
      </c>
      <c r="I62" s="170" t="s">
        <v>314</v>
      </c>
      <c r="J62" s="169" t="s">
        <v>314</v>
      </c>
      <c r="K62" s="178" t="s">
        <v>314</v>
      </c>
    </row>
    <row r="63" spans="1:11" ht="13.5" customHeight="1">
      <c r="A63" s="225" t="s">
        <v>54</v>
      </c>
      <c r="B63" s="169" t="s">
        <v>314</v>
      </c>
      <c r="C63" s="169" t="s">
        <v>314</v>
      </c>
      <c r="D63" s="169" t="s">
        <v>314</v>
      </c>
      <c r="E63" s="169" t="s">
        <v>314</v>
      </c>
      <c r="F63" s="169" t="s">
        <v>314</v>
      </c>
      <c r="G63" s="182" t="s">
        <v>314</v>
      </c>
      <c r="H63" s="170" t="s">
        <v>314</v>
      </c>
      <c r="I63" s="170" t="s">
        <v>314</v>
      </c>
      <c r="J63" s="169" t="s">
        <v>314</v>
      </c>
      <c r="K63" s="178" t="s">
        <v>314</v>
      </c>
    </row>
    <row r="64" spans="1:11" ht="13.5" customHeight="1">
      <c r="A64" s="228" t="s">
        <v>55</v>
      </c>
      <c r="B64" s="171" t="s">
        <v>314</v>
      </c>
      <c r="C64" s="171" t="s">
        <v>314</v>
      </c>
      <c r="D64" s="171" t="s">
        <v>314</v>
      </c>
      <c r="E64" s="171" t="s">
        <v>314</v>
      </c>
      <c r="F64" s="171" t="s">
        <v>314</v>
      </c>
      <c r="G64" s="183" t="s">
        <v>314</v>
      </c>
      <c r="H64" s="172" t="s">
        <v>314</v>
      </c>
      <c r="I64" s="172" t="s">
        <v>314</v>
      </c>
      <c r="J64" s="171" t="s">
        <v>314</v>
      </c>
      <c r="K64" s="232" t="s">
        <v>314</v>
      </c>
    </row>
    <row r="65" spans="1:11" ht="13.5" customHeight="1">
      <c r="A65" s="224" t="s">
        <v>57</v>
      </c>
      <c r="B65" s="11">
        <v>2</v>
      </c>
      <c r="C65" s="43">
        <v>2</v>
      </c>
      <c r="D65" s="43">
        <v>2</v>
      </c>
      <c r="E65" s="43">
        <v>2</v>
      </c>
      <c r="F65" s="43">
        <v>2</v>
      </c>
      <c r="G65" s="23">
        <v>6.5</v>
      </c>
      <c r="H65" s="114">
        <v>6.5436461196178515</v>
      </c>
      <c r="I65" s="114">
        <v>6.537015852263442</v>
      </c>
      <c r="J65" s="62">
        <v>6.5</v>
      </c>
      <c r="K65" s="87">
        <v>6.555227794165847</v>
      </c>
    </row>
    <row r="66" spans="1:11" ht="13.5" customHeight="1">
      <c r="A66" s="224" t="s">
        <v>58</v>
      </c>
      <c r="B66" s="11">
        <v>1</v>
      </c>
      <c r="C66" s="43">
        <v>1</v>
      </c>
      <c r="D66" s="43">
        <v>1</v>
      </c>
      <c r="E66" s="43">
        <v>1</v>
      </c>
      <c r="F66" s="43">
        <v>1</v>
      </c>
      <c r="G66" s="23">
        <v>4.7</v>
      </c>
      <c r="H66" s="114">
        <v>4.459507670353193</v>
      </c>
      <c r="I66" s="114">
        <v>4.463488662738796</v>
      </c>
      <c r="J66" s="62">
        <v>4.5</v>
      </c>
      <c r="K66" s="87">
        <v>4.46927374301676</v>
      </c>
    </row>
    <row r="67" spans="1:11" ht="13.5" customHeight="1">
      <c r="A67" s="228" t="s">
        <v>59</v>
      </c>
      <c r="B67" s="171">
        <v>0</v>
      </c>
      <c r="C67" s="171" t="s">
        <v>314</v>
      </c>
      <c r="D67" s="171" t="s">
        <v>314</v>
      </c>
      <c r="E67" s="171" t="s">
        <v>314</v>
      </c>
      <c r="F67" s="171" t="s">
        <v>314</v>
      </c>
      <c r="G67" s="183">
        <v>0</v>
      </c>
      <c r="H67" s="172" t="s">
        <v>314</v>
      </c>
      <c r="I67" s="172" t="s">
        <v>314</v>
      </c>
      <c r="J67" s="176" t="s">
        <v>314</v>
      </c>
      <c r="K67" s="232" t="s">
        <v>314</v>
      </c>
    </row>
    <row r="68" spans="1:11" ht="13.5" customHeight="1">
      <c r="A68" s="224" t="s">
        <v>63</v>
      </c>
      <c r="B68" s="11">
        <v>1</v>
      </c>
      <c r="C68" s="43">
        <v>2</v>
      </c>
      <c r="D68" s="43">
        <v>2</v>
      </c>
      <c r="E68" s="43">
        <v>1</v>
      </c>
      <c r="F68" s="43">
        <v>1</v>
      </c>
      <c r="G68" s="23">
        <v>9.3</v>
      </c>
      <c r="H68" s="114">
        <v>10.193679918450561</v>
      </c>
      <c r="I68" s="114">
        <v>10.366991499066971</v>
      </c>
      <c r="J68" s="62">
        <v>5.3</v>
      </c>
      <c r="K68" s="87">
        <v>5.391998274560552</v>
      </c>
    </row>
    <row r="69" spans="1:11" ht="13.5" customHeight="1">
      <c r="A69" s="225" t="s">
        <v>64</v>
      </c>
      <c r="B69" s="169">
        <v>0</v>
      </c>
      <c r="C69" s="169" t="s">
        <v>314</v>
      </c>
      <c r="D69" s="169" t="s">
        <v>314</v>
      </c>
      <c r="E69" s="169" t="s">
        <v>314</v>
      </c>
      <c r="F69" s="169" t="s">
        <v>314</v>
      </c>
      <c r="G69" s="182">
        <v>0</v>
      </c>
      <c r="H69" s="170" t="s">
        <v>314</v>
      </c>
      <c r="I69" s="170" t="s">
        <v>314</v>
      </c>
      <c r="J69" s="175" t="s">
        <v>314</v>
      </c>
      <c r="K69" s="178" t="s">
        <v>314</v>
      </c>
    </row>
    <row r="70" spans="1:11" ht="13.5" customHeight="1">
      <c r="A70" s="228" t="s">
        <v>56</v>
      </c>
      <c r="B70" s="171">
        <v>1</v>
      </c>
      <c r="C70" s="171" t="s">
        <v>314</v>
      </c>
      <c r="D70" s="171" t="s">
        <v>314</v>
      </c>
      <c r="E70" s="171" t="s">
        <v>314</v>
      </c>
      <c r="F70" s="171" t="s">
        <v>314</v>
      </c>
      <c r="G70" s="183">
        <v>28.8</v>
      </c>
      <c r="H70" s="172" t="s">
        <v>314</v>
      </c>
      <c r="I70" s="172" t="s">
        <v>314</v>
      </c>
      <c r="J70" s="176" t="s">
        <v>314</v>
      </c>
      <c r="K70" s="232" t="s">
        <v>314</v>
      </c>
    </row>
    <row r="71" spans="1:11" ht="13.5" customHeight="1">
      <c r="A71" s="224" t="s">
        <v>68</v>
      </c>
      <c r="B71" s="11">
        <v>0</v>
      </c>
      <c r="C71" s="43">
        <v>0</v>
      </c>
      <c r="D71" s="43">
        <v>0</v>
      </c>
      <c r="E71" s="43">
        <v>0</v>
      </c>
      <c r="F71" s="43">
        <v>0</v>
      </c>
      <c r="G71" s="23">
        <v>0</v>
      </c>
      <c r="H71" s="114">
        <v>0</v>
      </c>
      <c r="I71" s="114">
        <v>0</v>
      </c>
      <c r="J71" s="62">
        <v>0</v>
      </c>
      <c r="K71" s="87">
        <v>0</v>
      </c>
    </row>
    <row r="72" spans="1:11" ht="13.5" customHeight="1">
      <c r="A72" s="225" t="s">
        <v>69</v>
      </c>
      <c r="B72" s="169">
        <v>0</v>
      </c>
      <c r="C72" s="169" t="s">
        <v>314</v>
      </c>
      <c r="D72" s="169" t="s">
        <v>314</v>
      </c>
      <c r="E72" s="169" t="s">
        <v>314</v>
      </c>
      <c r="F72" s="169" t="s">
        <v>314</v>
      </c>
      <c r="G72" s="182">
        <v>0</v>
      </c>
      <c r="H72" s="170" t="s">
        <v>314</v>
      </c>
      <c r="I72" s="170" t="s">
        <v>314</v>
      </c>
      <c r="J72" s="175" t="s">
        <v>314</v>
      </c>
      <c r="K72" s="178" t="s">
        <v>314</v>
      </c>
    </row>
    <row r="73" spans="1:11" ht="13.5" customHeight="1">
      <c r="A73" s="228" t="s">
        <v>70</v>
      </c>
      <c r="B73" s="171">
        <v>0</v>
      </c>
      <c r="C73" s="171" t="s">
        <v>314</v>
      </c>
      <c r="D73" s="171" t="s">
        <v>314</v>
      </c>
      <c r="E73" s="171" t="s">
        <v>314</v>
      </c>
      <c r="F73" s="171" t="s">
        <v>314</v>
      </c>
      <c r="G73" s="183">
        <v>0</v>
      </c>
      <c r="H73" s="172" t="s">
        <v>314</v>
      </c>
      <c r="I73" s="172" t="s">
        <v>314</v>
      </c>
      <c r="J73" s="176" t="s">
        <v>314</v>
      </c>
      <c r="K73" s="232" t="s">
        <v>314</v>
      </c>
    </row>
    <row r="74" spans="1:11" ht="13.5" customHeight="1">
      <c r="A74" s="224" t="s">
        <v>79</v>
      </c>
      <c r="B74" s="11">
        <v>0</v>
      </c>
      <c r="C74" s="43">
        <v>0</v>
      </c>
      <c r="D74" s="43">
        <v>0</v>
      </c>
      <c r="E74" s="43">
        <v>0</v>
      </c>
      <c r="F74" s="43">
        <v>0</v>
      </c>
      <c r="G74" s="23">
        <v>0</v>
      </c>
      <c r="H74" s="114">
        <v>0</v>
      </c>
      <c r="I74" s="114">
        <v>0</v>
      </c>
      <c r="J74" s="62">
        <v>0</v>
      </c>
      <c r="K74" s="87">
        <v>0</v>
      </c>
    </row>
    <row r="75" spans="1:11" ht="13.5">
      <c r="A75" s="227" t="s">
        <v>330</v>
      </c>
      <c r="B75" s="229" t="s">
        <v>314</v>
      </c>
      <c r="C75" s="229">
        <v>2</v>
      </c>
      <c r="D75" s="229">
        <v>2</v>
      </c>
      <c r="E75" s="43">
        <v>2</v>
      </c>
      <c r="F75" s="43">
        <v>2</v>
      </c>
      <c r="G75" s="230" t="s">
        <v>314</v>
      </c>
      <c r="H75" s="62">
        <v>16.1</v>
      </c>
      <c r="I75" s="62">
        <v>16.227180527383368</v>
      </c>
      <c r="J75" s="62">
        <v>16.5</v>
      </c>
      <c r="K75" s="87">
        <v>16.74340728338217</v>
      </c>
    </row>
    <row r="76" spans="1:11" ht="13.5" customHeight="1">
      <c r="A76" s="225" t="s">
        <v>78</v>
      </c>
      <c r="B76" s="169">
        <v>2</v>
      </c>
      <c r="C76" s="169" t="s">
        <v>314</v>
      </c>
      <c r="D76" s="169" t="s">
        <v>314</v>
      </c>
      <c r="E76" s="169" t="s">
        <v>314</v>
      </c>
      <c r="F76" s="169" t="s">
        <v>314</v>
      </c>
      <c r="G76" s="182">
        <v>18.7</v>
      </c>
      <c r="H76" s="170" t="s">
        <v>314</v>
      </c>
      <c r="I76" s="170" t="s">
        <v>314</v>
      </c>
      <c r="J76" s="175" t="s">
        <v>314</v>
      </c>
      <c r="K76" s="178" t="s">
        <v>314</v>
      </c>
    </row>
    <row r="77" spans="1:11" ht="13.5" customHeight="1">
      <c r="A77" s="228" t="s">
        <v>80</v>
      </c>
      <c r="B77" s="171">
        <v>0</v>
      </c>
      <c r="C77" s="171" t="s">
        <v>314</v>
      </c>
      <c r="D77" s="171" t="s">
        <v>314</v>
      </c>
      <c r="E77" s="171" t="s">
        <v>314</v>
      </c>
      <c r="F77" s="171" t="s">
        <v>314</v>
      </c>
      <c r="G77" s="183">
        <v>0</v>
      </c>
      <c r="H77" s="172" t="s">
        <v>314</v>
      </c>
      <c r="I77" s="172" t="s">
        <v>314</v>
      </c>
      <c r="J77" s="176" t="s">
        <v>314</v>
      </c>
      <c r="K77" s="232" t="s">
        <v>314</v>
      </c>
    </row>
    <row r="78" spans="1:11" ht="13.5" customHeight="1">
      <c r="A78" s="224" t="s">
        <v>313</v>
      </c>
      <c r="B78" s="11">
        <v>4</v>
      </c>
      <c r="C78" s="43">
        <v>4</v>
      </c>
      <c r="D78" s="43">
        <v>4</v>
      </c>
      <c r="E78" s="43">
        <v>4</v>
      </c>
      <c r="F78" s="43">
        <v>4</v>
      </c>
      <c r="G78" s="23">
        <v>14.3</v>
      </c>
      <c r="H78" s="114">
        <v>15.01726986033939</v>
      </c>
      <c r="I78" s="114">
        <v>15.404760070861895</v>
      </c>
      <c r="J78" s="62">
        <v>15.8</v>
      </c>
      <c r="K78" s="87">
        <v>16.097875080489374</v>
      </c>
    </row>
    <row r="79" spans="1:11" ht="13.5" customHeight="1">
      <c r="A79" s="225" t="s">
        <v>82</v>
      </c>
      <c r="B79" s="169" t="s">
        <v>314</v>
      </c>
      <c r="C79" s="169" t="s">
        <v>314</v>
      </c>
      <c r="D79" s="169" t="s">
        <v>314</v>
      </c>
      <c r="E79" s="169" t="s">
        <v>314</v>
      </c>
      <c r="F79" s="169" t="s">
        <v>314</v>
      </c>
      <c r="G79" s="182" t="s">
        <v>314</v>
      </c>
      <c r="H79" s="170" t="s">
        <v>314</v>
      </c>
      <c r="I79" s="170" t="s">
        <v>314</v>
      </c>
      <c r="J79" s="169" t="s">
        <v>314</v>
      </c>
      <c r="K79" s="178" t="s">
        <v>314</v>
      </c>
    </row>
    <row r="80" spans="1:11" ht="13.5" customHeight="1">
      <c r="A80" s="225" t="s">
        <v>83</v>
      </c>
      <c r="B80" s="169" t="s">
        <v>314</v>
      </c>
      <c r="C80" s="169" t="s">
        <v>314</v>
      </c>
      <c r="D80" s="169" t="s">
        <v>314</v>
      </c>
      <c r="E80" s="169" t="s">
        <v>314</v>
      </c>
      <c r="F80" s="169" t="s">
        <v>314</v>
      </c>
      <c r="G80" s="182" t="s">
        <v>314</v>
      </c>
      <c r="H80" s="170" t="s">
        <v>314</v>
      </c>
      <c r="I80" s="170" t="s">
        <v>314</v>
      </c>
      <c r="J80" s="169" t="s">
        <v>314</v>
      </c>
      <c r="K80" s="178" t="s">
        <v>314</v>
      </c>
    </row>
    <row r="81" spans="1:11" ht="13.5" customHeight="1">
      <c r="A81" s="225" t="s">
        <v>84</v>
      </c>
      <c r="B81" s="169" t="s">
        <v>314</v>
      </c>
      <c r="C81" s="169" t="s">
        <v>314</v>
      </c>
      <c r="D81" s="169" t="s">
        <v>314</v>
      </c>
      <c r="E81" s="169" t="s">
        <v>314</v>
      </c>
      <c r="F81" s="169" t="s">
        <v>314</v>
      </c>
      <c r="G81" s="182" t="s">
        <v>314</v>
      </c>
      <c r="H81" s="170" t="s">
        <v>314</v>
      </c>
      <c r="I81" s="170" t="s">
        <v>314</v>
      </c>
      <c r="J81" s="169" t="s">
        <v>314</v>
      </c>
      <c r="K81" s="178" t="s">
        <v>314</v>
      </c>
    </row>
    <row r="82" spans="1:11" ht="13.5" customHeight="1">
      <c r="A82" s="225" t="s">
        <v>85</v>
      </c>
      <c r="B82" s="169" t="s">
        <v>314</v>
      </c>
      <c r="C82" s="169" t="s">
        <v>314</v>
      </c>
      <c r="D82" s="169" t="s">
        <v>314</v>
      </c>
      <c r="E82" s="169" t="s">
        <v>314</v>
      </c>
      <c r="F82" s="169" t="s">
        <v>314</v>
      </c>
      <c r="G82" s="182" t="s">
        <v>314</v>
      </c>
      <c r="H82" s="170" t="s">
        <v>314</v>
      </c>
      <c r="I82" s="170" t="s">
        <v>314</v>
      </c>
      <c r="J82" s="169" t="s">
        <v>314</v>
      </c>
      <c r="K82" s="178" t="s">
        <v>314</v>
      </c>
    </row>
    <row r="83" spans="1:11" ht="13.5" customHeight="1" thickBot="1">
      <c r="A83" s="225" t="s">
        <v>86</v>
      </c>
      <c r="B83" s="169" t="s">
        <v>314</v>
      </c>
      <c r="C83" s="169" t="s">
        <v>314</v>
      </c>
      <c r="D83" s="169" t="s">
        <v>314</v>
      </c>
      <c r="E83" s="169" t="s">
        <v>314</v>
      </c>
      <c r="F83" s="169" t="s">
        <v>314</v>
      </c>
      <c r="G83" s="182" t="s">
        <v>314</v>
      </c>
      <c r="H83" s="170" t="s">
        <v>314</v>
      </c>
      <c r="I83" s="170" t="s">
        <v>314</v>
      </c>
      <c r="J83" s="169" t="s">
        <v>314</v>
      </c>
      <c r="K83" s="231" t="s">
        <v>314</v>
      </c>
    </row>
    <row r="84" spans="1:11" ht="13.5" customHeight="1" thickTop="1">
      <c r="A84" s="226" t="s">
        <v>87</v>
      </c>
      <c r="B84" s="173">
        <v>9</v>
      </c>
      <c r="C84" s="173">
        <v>9</v>
      </c>
      <c r="D84" s="173">
        <v>9</v>
      </c>
      <c r="E84" s="173">
        <v>9</v>
      </c>
      <c r="F84" s="173">
        <v>9</v>
      </c>
      <c r="G84" s="184">
        <v>9.6</v>
      </c>
      <c r="H84" s="174">
        <v>9.692635750748487</v>
      </c>
      <c r="I84" s="174">
        <v>9.746272050940515</v>
      </c>
      <c r="J84" s="174">
        <v>9.8</v>
      </c>
      <c r="K84" s="87">
        <v>9.870802167189453</v>
      </c>
    </row>
    <row r="85" spans="1:11" ht="13.5" customHeight="1">
      <c r="A85" s="17" t="s">
        <v>88</v>
      </c>
      <c r="B85" s="8">
        <v>22</v>
      </c>
      <c r="C85" s="8">
        <v>22</v>
      </c>
      <c r="D85" s="8">
        <v>22</v>
      </c>
      <c r="E85" s="8">
        <v>22</v>
      </c>
      <c r="F85" s="8">
        <v>22</v>
      </c>
      <c r="G85" s="23">
        <v>9.2</v>
      </c>
      <c r="H85" s="24">
        <v>9.270066533795713</v>
      </c>
      <c r="I85" s="24">
        <v>9.298158119405256</v>
      </c>
      <c r="J85" s="24">
        <v>9.3</v>
      </c>
      <c r="K85" s="87">
        <v>9.35068026198906</v>
      </c>
    </row>
    <row r="86" spans="1:11" ht="13.5" customHeight="1">
      <c r="A86" s="17" t="s">
        <v>89</v>
      </c>
      <c r="B86" s="8">
        <v>33</v>
      </c>
      <c r="C86" s="8">
        <v>33</v>
      </c>
      <c r="D86" s="8">
        <v>30</v>
      </c>
      <c r="E86" s="8">
        <v>30</v>
      </c>
      <c r="F86" s="8">
        <v>30</v>
      </c>
      <c r="G86" s="23">
        <v>17.8</v>
      </c>
      <c r="H86" s="24">
        <v>18.123802044145187</v>
      </c>
      <c r="I86" s="24">
        <v>16.618104871320476</v>
      </c>
      <c r="J86" s="24">
        <v>16.8</v>
      </c>
      <c r="K86" s="87">
        <v>16.892938188739166</v>
      </c>
    </row>
    <row r="87" spans="1:11" ht="13.5" customHeight="1">
      <c r="A87" s="17" t="s">
        <v>90</v>
      </c>
      <c r="B87" s="8">
        <v>59</v>
      </c>
      <c r="C87" s="8">
        <v>56</v>
      </c>
      <c r="D87" s="8">
        <v>54</v>
      </c>
      <c r="E87" s="8">
        <v>53</v>
      </c>
      <c r="F87" s="8">
        <v>53</v>
      </c>
      <c r="G87" s="23">
        <v>9</v>
      </c>
      <c r="H87" s="24">
        <v>8.567380921054644</v>
      </c>
      <c r="I87" s="24">
        <v>8.266436431103845</v>
      </c>
      <c r="J87" s="24">
        <v>8.1</v>
      </c>
      <c r="K87" s="87">
        <v>8.1259553747062</v>
      </c>
    </row>
    <row r="88" spans="1:11" ht="13.5" customHeight="1">
      <c r="A88" s="17" t="s">
        <v>91</v>
      </c>
      <c r="B88" s="8">
        <v>18</v>
      </c>
      <c r="C88" s="8">
        <v>19</v>
      </c>
      <c r="D88" s="8">
        <v>19</v>
      </c>
      <c r="E88" s="8">
        <v>18</v>
      </c>
      <c r="F88" s="8">
        <v>18</v>
      </c>
      <c r="G88" s="23">
        <v>10.7</v>
      </c>
      <c r="H88" s="24">
        <v>11.261728497507601</v>
      </c>
      <c r="I88" s="24">
        <v>11.440889739930512</v>
      </c>
      <c r="J88" s="24">
        <v>11</v>
      </c>
      <c r="K88" s="87">
        <v>11.178874411556471</v>
      </c>
    </row>
    <row r="89" spans="1:11" ht="13.5" customHeight="1">
      <c r="A89" s="18" t="s">
        <v>92</v>
      </c>
      <c r="B89" s="10">
        <v>14</v>
      </c>
      <c r="C89" s="10">
        <v>14</v>
      </c>
      <c r="D89" s="10">
        <v>14</v>
      </c>
      <c r="E89" s="10">
        <v>14</v>
      </c>
      <c r="F89" s="10">
        <v>14</v>
      </c>
      <c r="G89" s="26">
        <v>10.3</v>
      </c>
      <c r="H89" s="27">
        <v>10.510352697406946</v>
      </c>
      <c r="I89" s="27">
        <v>10.670894373389839</v>
      </c>
      <c r="J89" s="27">
        <v>10.8</v>
      </c>
      <c r="K89" s="88">
        <v>11.024056065199417</v>
      </c>
    </row>
    <row r="90" ht="12.75" customHeight="1">
      <c r="A90" s="69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sakamoto-tokiko</cp:lastModifiedBy>
  <cp:lastPrinted>2010-12-08T07:30:08Z</cp:lastPrinted>
  <dcterms:created xsi:type="dcterms:W3CDTF">2002-02-01T06:33:51Z</dcterms:created>
  <dcterms:modified xsi:type="dcterms:W3CDTF">2010-12-17T07:28:14Z</dcterms:modified>
  <cp:category/>
  <cp:version/>
  <cp:contentType/>
  <cp:contentStatus/>
</cp:coreProperties>
</file>