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tabRatio="850" activeTab="0"/>
  </bookViews>
  <sheets>
    <sheet name="４表" sheetId="1" r:id="rId1"/>
    <sheet name="５表 " sheetId="2" r:id="rId2"/>
    <sheet name="６表-1" sheetId="3" r:id="rId3"/>
    <sheet name="６表-2" sheetId="4" r:id="rId4"/>
    <sheet name="７表" sheetId="5" r:id="rId5"/>
    <sheet name="８表" sheetId="6" r:id="rId6"/>
    <sheet name="９表" sheetId="7" r:id="rId7"/>
  </sheets>
  <definedNames>
    <definedName name="_xlnm.Print_Area" localSheetId="1">'５表 '!$A$1:$AK$34</definedName>
    <definedName name="_xlnm.Print_Area" localSheetId="2">'６表-1'!$A$1:$V$34</definedName>
    <definedName name="_xlnm.Print_Area" localSheetId="3">'６表-2'!$A$1:$AC$34</definedName>
    <definedName name="_xlnm.Print_Area" localSheetId="4">'７表'!$A$1:$V$34</definedName>
    <definedName name="_xlnm.Print_Area" localSheetId="5">'８表'!$A$1:$V$34</definedName>
    <definedName name="_xlnm.Print_Area" localSheetId="6">'９表'!$A$1:$X$34</definedName>
  </definedNames>
  <calcPr fullCalcOnLoad="1"/>
</workbook>
</file>

<file path=xl/sharedStrings.xml><?xml version="1.0" encoding="utf-8"?>
<sst xmlns="http://schemas.openxmlformats.org/spreadsheetml/2006/main" count="450" uniqueCount="92">
  <si>
    <t>総数</t>
  </si>
  <si>
    <t>受診者数</t>
  </si>
  <si>
    <t>40～49歳</t>
  </si>
  <si>
    <t>50～59歳</t>
  </si>
  <si>
    <t>貧血（疑いを含む）</t>
  </si>
  <si>
    <t>腎機能障害（疑いを含む）</t>
  </si>
  <si>
    <t>男―胃がん</t>
  </si>
  <si>
    <t>男―大腸がん</t>
  </si>
  <si>
    <t>女―大腸がん</t>
  </si>
  <si>
    <t>女―子宮がん（頸部）</t>
  </si>
  <si>
    <t>（再掲）検診方式</t>
  </si>
  <si>
    <t>個別</t>
  </si>
  <si>
    <t>集団</t>
  </si>
  <si>
    <t>65～69歳</t>
  </si>
  <si>
    <t>60～64歳</t>
  </si>
  <si>
    <t>70～74歳</t>
  </si>
  <si>
    <t>７5歳以上</t>
  </si>
  <si>
    <t>40～
49歳</t>
  </si>
  <si>
    <t>50～
59歳</t>
  </si>
  <si>
    <t>60～
64歳</t>
  </si>
  <si>
    <t>65～
69歳</t>
  </si>
  <si>
    <t>70～
74歳</t>
  </si>
  <si>
    <t>７5歳
以上</t>
  </si>
  <si>
    <t>（再掲）
検診方式</t>
  </si>
  <si>
    <t>40～
49歳</t>
  </si>
  <si>
    <t>肝疾患（疑いを含む）</t>
  </si>
  <si>
    <t>（再掲）うちアルコール性（疑いを含む）</t>
  </si>
  <si>
    <t>40～
49歳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</si>
  <si>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</si>
  <si>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</si>
  <si>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</si>
  <si>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</si>
  <si>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</si>
  <si>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</si>
  <si>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</si>
  <si>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</si>
  <si>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</si>
  <si>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</si>
  <si>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</si>
  <si>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</si>
  <si>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</si>
  <si>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</si>
  <si>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</si>
  <si>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</si>
  <si>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</si>
  <si>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</si>
  <si>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</si>
  <si>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</si>
  <si>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</si>
  <si>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</si>
  <si>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</si>
  <si>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</si>
  <si>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</si>
  <si>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</si>
  <si>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</si>
  <si>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</si>
  <si>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女―子宮がん（体部）</t>
  </si>
  <si>
    <t>女―子宮がん（体部）</t>
  </si>
  <si>
    <t>市町</t>
  </si>
  <si>
    <t>市町</t>
  </si>
  <si>
    <t>市町</t>
  </si>
  <si>
    <t>市町</t>
  </si>
  <si>
    <t>女―胃がん</t>
  </si>
  <si>
    <t>市町</t>
  </si>
  <si>
    <t>平成20年度</t>
  </si>
  <si>
    <t>健康診査</t>
  </si>
  <si>
    <t>訪問健康診査</t>
  </si>
  <si>
    <t>介護家族訪問健康診査</t>
  </si>
  <si>
    <t>情報提供</t>
  </si>
  <si>
    <t>動機付け支援</t>
  </si>
  <si>
    <t>積極的支援</t>
  </si>
  <si>
    <t>受診勧奨</t>
  </si>
  <si>
    <t>高血圧症予備群＋高血圧症有症者</t>
  </si>
  <si>
    <t>脂質異常有症者</t>
  </si>
  <si>
    <t>糖尿病予備群＋糖尿病有症者</t>
  </si>
  <si>
    <t>男―肺がん（胸部Ｘ線検査）</t>
  </si>
  <si>
    <t>年齢階級別受診者数</t>
  </si>
  <si>
    <t>女―肺がん（胸部Ｘ線検査）</t>
  </si>
  <si>
    <t>年齢階級別受診者数</t>
  </si>
  <si>
    <t>20～
29歳</t>
  </si>
  <si>
    <t>30～
39歳</t>
  </si>
  <si>
    <t>60～
69歳</t>
  </si>
  <si>
    <t>40～
49歳</t>
  </si>
  <si>
    <t>女―乳がん（視触診及びマンモグラフィ）</t>
  </si>
  <si>
    <t>※健康増進法施行規則第４条の２に基づく健康診査（6表、８表についても同じ）</t>
  </si>
  <si>
    <t>第５表　健康診査の保健指導区分別実人員・年齢階級別―市町別</t>
  </si>
  <si>
    <t>第４表　健康診査の受診者数・年齢階級別―市町別</t>
  </si>
  <si>
    <t>第６表　健康診査の検査結果別人員数・主な検査項目・年齢階級別ー市町別</t>
  </si>
  <si>
    <t>第６表　健康診査の検査結果別人員数・主な検査項目・年齢階級別ー市町別（続き）</t>
  </si>
  <si>
    <t>第７表　男―がん検診の受診者数・年齢階級別―市町別</t>
  </si>
  <si>
    <t>第８表　女―がん検診の受診者数・年齢階級別―市町別</t>
  </si>
  <si>
    <t>第９表 女―がん検診の受診者数・年齢階級別―市町別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</si>
</sst>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b/>
      <sz val="12"/>
      <name val="ＭＳ Ｐゴシック"/>
      <family val="3"/>
    </font>
    <font>
      <sz val="17"/>
      <name val="HG創英角ｺﾞｼｯｸUB"/>
      <family val="3"/>
    </font>
    <font>
      <sz val="16"/>
      <name val="HG創英角ｺﾞｼｯｸUB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11"/>
      <name val="明朝"/>
      <family val="1"/>
    </font>
    <font>
      <sz val="14"/>
      <name val="ＭＳ ＰＲゴシック"/>
      <family val="3"/>
    </font>
    <font>
      <sz val="14"/>
      <name val="明朝"/>
      <family val="1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name val="明朝"/>
      <family val="1"/>
    </font>
    <font>
      <sz val="14"/>
      <name val="HG創英角ｺﾞｼｯｸUB"/>
      <family val="3"/>
    </font>
    <font>
      <sz val="9"/>
      <name val="HG丸ｺﾞｼｯｸM-PRO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1" fontId="0" fillId="0" borderId="0" xfId="0" applyNumberFormat="1" applyFill="1" applyAlignment="1">
      <alignment horizontal="distributed" vertical="center"/>
    </xf>
    <xf numFmtId="41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horizontal="distributed" vertical="center"/>
    </xf>
    <xf numFmtId="38" fontId="2" fillId="0" borderId="0" xfId="17" applyFont="1" applyFill="1" applyAlignment="1">
      <alignment horizontal="left" vertical="center"/>
    </xf>
    <xf numFmtId="38" fontId="2" fillId="0" borderId="0" xfId="17" applyFont="1" applyFill="1" applyAlignment="1">
      <alignment horizontal="distributed" vertical="center"/>
    </xf>
    <xf numFmtId="38" fontId="0" fillId="0" borderId="0" xfId="17" applyFill="1" applyAlignment="1">
      <alignment horizontal="distributed" vertical="center"/>
    </xf>
    <xf numFmtId="41" fontId="2" fillId="0" borderId="1" xfId="17" applyNumberFormat="1" applyFont="1" applyFill="1" applyBorder="1" applyAlignment="1">
      <alignment horizontal="left" vertical="center"/>
    </xf>
    <xf numFmtId="38" fontId="0" fillId="0" borderId="0" xfId="17" applyFill="1" applyAlignment="1">
      <alignment horizontal="center" vertical="center"/>
    </xf>
    <xf numFmtId="38" fontId="0" fillId="0" borderId="0" xfId="17" applyFill="1" applyAlignment="1">
      <alignment vertical="center"/>
    </xf>
    <xf numFmtId="38" fontId="0" fillId="0" borderId="0" xfId="17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2" fillId="0" borderId="0" xfId="17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right"/>
    </xf>
    <xf numFmtId="49" fontId="6" fillId="0" borderId="2" xfId="17" applyNumberFormat="1" applyFont="1" applyFill="1" applyBorder="1" applyAlignment="1">
      <alignment horizontal="center" vertical="center"/>
    </xf>
    <xf numFmtId="49" fontId="6" fillId="0" borderId="3" xfId="17" applyNumberFormat="1" applyFon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 wrapText="1"/>
    </xf>
    <xf numFmtId="49" fontId="6" fillId="0" borderId="1" xfId="17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0" xfId="17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0" fillId="0" borderId="0" xfId="17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17" applyNumberFormat="1" applyFont="1" applyFill="1" applyBorder="1" applyAlignment="1">
      <alignment horizontal="left" vertical="center"/>
    </xf>
    <xf numFmtId="49" fontId="6" fillId="0" borderId="0" xfId="17" applyNumberFormat="1" applyFont="1" applyFill="1" applyBorder="1" applyAlignment="1">
      <alignment horizontal="right" vertical="center"/>
    </xf>
    <xf numFmtId="38" fontId="0" fillId="0" borderId="0" xfId="17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38" fontId="2" fillId="0" borderId="0" xfId="17" applyFont="1" applyFill="1" applyBorder="1" applyAlignment="1">
      <alignment horizontal="left" vertical="center"/>
    </xf>
    <xf numFmtId="38" fontId="2" fillId="0" borderId="0" xfId="17" applyFont="1" applyFill="1" applyBorder="1" applyAlignment="1">
      <alignment horizontal="distributed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center" vertical="center"/>
    </xf>
    <xf numFmtId="49" fontId="12" fillId="0" borderId="2" xfId="17" applyNumberFormat="1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38" fontId="0" fillId="0" borderId="0" xfId="17" applyFill="1" applyAlignment="1">
      <alignment horizontal="distributed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17" applyNumberFormat="1" applyFont="1" applyFill="1" applyAlignment="1">
      <alignment horizontal="left" vertical="center"/>
    </xf>
    <xf numFmtId="177" fontId="7" fillId="0" borderId="4" xfId="21" applyNumberFormat="1" applyFont="1" applyBorder="1" applyAlignment="1">
      <alignment horizontal="right" vertical="center" shrinkToFit="1"/>
      <protection/>
    </xf>
    <xf numFmtId="177" fontId="7" fillId="0" borderId="5" xfId="21" applyNumberFormat="1" applyFont="1" applyBorder="1" applyAlignment="1">
      <alignment horizontal="right" vertical="center" shrinkToFit="1"/>
      <protection/>
    </xf>
    <xf numFmtId="183" fontId="13" fillId="0" borderId="0" xfId="21" applyNumberFormat="1" applyBorder="1">
      <alignment/>
      <protection/>
    </xf>
    <xf numFmtId="177" fontId="7" fillId="0" borderId="6" xfId="21" applyNumberFormat="1" applyFont="1" applyBorder="1" applyAlignment="1">
      <alignment horizontal="right" vertical="center" shrinkToFit="1"/>
      <protection/>
    </xf>
    <xf numFmtId="177" fontId="7" fillId="0" borderId="0" xfId="21" applyNumberFormat="1" applyFont="1" applyBorder="1" applyAlignment="1">
      <alignment horizontal="right" vertical="center" shrinkToFit="1"/>
      <protection/>
    </xf>
    <xf numFmtId="177" fontId="7" fillId="0" borderId="7" xfId="21" applyNumberFormat="1" applyFont="1" applyBorder="1" applyAlignment="1">
      <alignment horizontal="right" vertical="center" shrinkToFit="1"/>
      <protection/>
    </xf>
    <xf numFmtId="177" fontId="7" fillId="0" borderId="1" xfId="21" applyNumberFormat="1" applyFont="1" applyBorder="1" applyAlignment="1">
      <alignment horizontal="right" vertical="center" shrinkToFit="1"/>
      <protection/>
    </xf>
    <xf numFmtId="49" fontId="6" fillId="0" borderId="8" xfId="21" applyNumberFormat="1" applyFont="1" applyBorder="1" applyAlignment="1">
      <alignment horizontal="center" vertical="center"/>
      <protection/>
    </xf>
    <xf numFmtId="49" fontId="6" fillId="0" borderId="9" xfId="21" applyNumberFormat="1" applyFont="1" applyBorder="1" applyAlignment="1">
      <alignment horizontal="center" vertical="center"/>
      <protection/>
    </xf>
    <xf numFmtId="177" fontId="7" fillId="0" borderId="10" xfId="21" applyNumberFormat="1" applyFont="1" applyBorder="1" applyAlignment="1">
      <alignment horizontal="right" vertical="center" shrinkToFit="1"/>
      <protection/>
    </xf>
    <xf numFmtId="177" fontId="7" fillId="0" borderId="11" xfId="21" applyNumberFormat="1" applyFont="1" applyBorder="1" applyAlignment="1">
      <alignment horizontal="right" vertical="center" shrinkToFit="1"/>
      <protection/>
    </xf>
    <xf numFmtId="177" fontId="7" fillId="0" borderId="12" xfId="21" applyNumberFormat="1" applyFont="1" applyBorder="1" applyAlignment="1">
      <alignment horizontal="right" vertical="center" shrinkToFit="1"/>
      <protection/>
    </xf>
    <xf numFmtId="177" fontId="7" fillId="0" borderId="13" xfId="21" applyNumberFormat="1" applyFont="1" applyBorder="1" applyAlignment="1">
      <alignment horizontal="right" vertical="center" shrinkToFit="1"/>
      <protection/>
    </xf>
    <xf numFmtId="177" fontId="7" fillId="0" borderId="14" xfId="21" applyNumberFormat="1" applyFont="1" applyBorder="1" applyAlignment="1">
      <alignment horizontal="right" vertical="center" shrinkToFit="1"/>
      <protection/>
    </xf>
    <xf numFmtId="177" fontId="7" fillId="0" borderId="3" xfId="21" applyNumberFormat="1" applyFont="1" applyBorder="1" applyAlignment="1">
      <alignment horizontal="right" vertical="center" shrinkToFit="1"/>
      <protection/>
    </xf>
    <xf numFmtId="49" fontId="6" fillId="0" borderId="2" xfId="21" applyNumberFormat="1" applyFont="1" applyBorder="1" applyAlignment="1">
      <alignment horizontal="center" vertical="center"/>
      <protection/>
    </xf>
    <xf numFmtId="49" fontId="6" fillId="0" borderId="15" xfId="21" applyNumberFormat="1" applyFont="1" applyBorder="1" applyAlignment="1">
      <alignment horizontal="center" vertical="center"/>
      <protection/>
    </xf>
    <xf numFmtId="49" fontId="6" fillId="0" borderId="16" xfId="21" applyNumberFormat="1" applyFont="1" applyBorder="1" applyAlignment="1">
      <alignment horizontal="center" vertical="center"/>
      <protection/>
    </xf>
    <xf numFmtId="177" fontId="7" fillId="0" borderId="17" xfId="21" applyNumberFormat="1" applyFont="1" applyBorder="1" applyAlignment="1">
      <alignment horizontal="right" vertical="center" shrinkToFit="1"/>
      <protection/>
    </xf>
    <xf numFmtId="177" fontId="7" fillId="0" borderId="18" xfId="21" applyNumberFormat="1" applyFont="1" applyBorder="1" applyAlignment="1">
      <alignment horizontal="right" vertical="center" shrinkToFit="1"/>
      <protection/>
    </xf>
    <xf numFmtId="177" fontId="7" fillId="0" borderId="19" xfId="21" applyNumberFormat="1" applyFont="1" applyBorder="1" applyAlignment="1">
      <alignment horizontal="right" vertical="center" shrinkToFit="1"/>
      <protection/>
    </xf>
    <xf numFmtId="177" fontId="14" fillId="0" borderId="4" xfId="21" applyNumberFormat="1" applyFont="1" applyBorder="1" applyAlignment="1">
      <alignment horizontal="right" vertical="center" shrinkToFit="1"/>
      <protection/>
    </xf>
    <xf numFmtId="177" fontId="14" fillId="0" borderId="5" xfId="21" applyNumberFormat="1" applyFont="1" applyBorder="1" applyAlignment="1">
      <alignment horizontal="right" vertical="center" shrinkToFit="1"/>
      <protection/>
    </xf>
    <xf numFmtId="177" fontId="14" fillId="0" borderId="12" xfId="21" applyNumberFormat="1" applyFont="1" applyBorder="1" applyAlignment="1">
      <alignment horizontal="right" vertical="center" shrinkToFit="1"/>
      <protection/>
    </xf>
    <xf numFmtId="183" fontId="15" fillId="0" borderId="0" xfId="21" applyNumberFormat="1" applyFont="1" applyBorder="1">
      <alignment/>
      <protection/>
    </xf>
    <xf numFmtId="177" fontId="14" fillId="0" borderId="6" xfId="21" applyNumberFormat="1" applyFont="1" applyBorder="1" applyAlignment="1">
      <alignment horizontal="right" vertical="center" shrinkToFit="1"/>
      <protection/>
    </xf>
    <xf numFmtId="177" fontId="14" fillId="0" borderId="0" xfId="21" applyNumberFormat="1" applyFont="1" applyBorder="1" applyAlignment="1">
      <alignment horizontal="right" vertical="center" shrinkToFit="1"/>
      <protection/>
    </xf>
    <xf numFmtId="177" fontId="14" fillId="0" borderId="13" xfId="21" applyNumberFormat="1" applyFont="1" applyBorder="1" applyAlignment="1">
      <alignment horizontal="right" vertical="center" shrinkToFit="1"/>
      <protection/>
    </xf>
    <xf numFmtId="177" fontId="14" fillId="0" borderId="7" xfId="21" applyNumberFormat="1" applyFont="1" applyBorder="1" applyAlignment="1">
      <alignment horizontal="right" vertical="center" shrinkToFit="1"/>
      <protection/>
    </xf>
    <xf numFmtId="177" fontId="14" fillId="0" borderId="1" xfId="21" applyNumberFormat="1" applyFont="1" applyBorder="1" applyAlignment="1">
      <alignment horizontal="right" vertical="center" shrinkToFit="1"/>
      <protection/>
    </xf>
    <xf numFmtId="177" fontId="14" fillId="0" borderId="14" xfId="21" applyNumberFormat="1" applyFont="1" applyBorder="1" applyAlignment="1">
      <alignment horizontal="right" vertical="center" shrinkToFit="1"/>
      <protection/>
    </xf>
    <xf numFmtId="177" fontId="14" fillId="0" borderId="10" xfId="21" applyNumberFormat="1" applyFont="1" applyBorder="1" applyAlignment="1">
      <alignment horizontal="right" vertical="center" shrinkToFit="1"/>
      <protection/>
    </xf>
    <xf numFmtId="177" fontId="14" fillId="0" borderId="11" xfId="21" applyNumberFormat="1" applyFont="1" applyBorder="1" applyAlignment="1">
      <alignment horizontal="right" vertical="center" shrinkToFit="1"/>
      <protection/>
    </xf>
    <xf numFmtId="177" fontId="14" fillId="0" borderId="3" xfId="21" applyNumberFormat="1" applyFont="1" applyBorder="1" applyAlignment="1">
      <alignment horizontal="right" vertical="center" shrinkToFit="1"/>
      <protection/>
    </xf>
    <xf numFmtId="177" fontId="14" fillId="0" borderId="17" xfId="21" applyNumberFormat="1" applyFont="1" applyBorder="1" applyAlignment="1">
      <alignment horizontal="right" vertical="center" shrinkToFit="1"/>
      <protection/>
    </xf>
    <xf numFmtId="177" fontId="14" fillId="0" borderId="18" xfId="21" applyNumberFormat="1" applyFont="1" applyBorder="1" applyAlignment="1">
      <alignment horizontal="right" vertical="center" shrinkToFit="1"/>
      <protection/>
    </xf>
    <xf numFmtId="177" fontId="14" fillId="0" borderId="19" xfId="21" applyNumberFormat="1" applyFont="1" applyBorder="1" applyAlignment="1">
      <alignment horizontal="right" vertical="center" shrinkToFit="1"/>
      <protection/>
    </xf>
    <xf numFmtId="49" fontId="16" fillId="0" borderId="15" xfId="21" applyNumberFormat="1" applyFont="1" applyBorder="1" applyAlignment="1">
      <alignment horizontal="center" vertical="center" shrinkToFit="1"/>
      <protection/>
    </xf>
    <xf numFmtId="49" fontId="16" fillId="0" borderId="8" xfId="21" applyNumberFormat="1" applyFont="1" applyBorder="1" applyAlignment="1">
      <alignment horizontal="center" vertical="center" shrinkToFit="1"/>
      <protection/>
    </xf>
    <xf numFmtId="49" fontId="16" fillId="0" borderId="9" xfId="21" applyNumberFormat="1" applyFont="1" applyBorder="1" applyAlignment="1">
      <alignment horizontal="center" vertical="center" shrinkToFit="1"/>
      <protection/>
    </xf>
    <xf numFmtId="49" fontId="16" fillId="0" borderId="2" xfId="21" applyNumberFormat="1" applyFont="1" applyBorder="1" applyAlignment="1">
      <alignment horizontal="center" vertical="center" shrinkToFit="1"/>
      <protection/>
    </xf>
    <xf numFmtId="49" fontId="16" fillId="0" borderId="16" xfId="21" applyNumberFormat="1" applyFont="1" applyBorder="1" applyAlignment="1">
      <alignment horizontal="center" vertical="center" shrinkToFit="1"/>
      <protection/>
    </xf>
    <xf numFmtId="49" fontId="6" fillId="0" borderId="15" xfId="21" applyNumberFormat="1" applyFont="1" applyBorder="1" applyAlignment="1">
      <alignment horizontal="center" vertical="center" shrinkToFit="1"/>
      <protection/>
    </xf>
    <xf numFmtId="183" fontId="13" fillId="0" borderId="0" xfId="21" applyNumberFormat="1" applyFont="1" applyBorder="1">
      <alignment/>
      <protection/>
    </xf>
    <xf numFmtId="49" fontId="6" fillId="0" borderId="8" xfId="21" applyNumberFormat="1" applyFont="1" applyBorder="1" applyAlignment="1">
      <alignment horizontal="center" vertical="center" shrinkToFit="1"/>
      <protection/>
    </xf>
    <xf numFmtId="49" fontId="6" fillId="0" borderId="9" xfId="21" applyNumberFormat="1" applyFont="1" applyBorder="1" applyAlignment="1">
      <alignment horizontal="center" vertical="center" shrinkToFit="1"/>
      <protection/>
    </xf>
    <xf numFmtId="49" fontId="6" fillId="0" borderId="2" xfId="21" applyNumberFormat="1" applyFont="1" applyBorder="1" applyAlignment="1">
      <alignment horizontal="center" vertical="center" shrinkToFit="1"/>
      <protection/>
    </xf>
    <xf numFmtId="49" fontId="6" fillId="0" borderId="16" xfId="21" applyNumberFormat="1" applyFont="1" applyBorder="1" applyAlignment="1">
      <alignment horizontal="center" vertical="center" shrinkToFit="1"/>
      <protection/>
    </xf>
    <xf numFmtId="49" fontId="16" fillId="0" borderId="15" xfId="21" applyNumberFormat="1" applyFont="1" applyBorder="1" applyAlignment="1">
      <alignment horizontal="center" vertical="center"/>
      <protection/>
    </xf>
    <xf numFmtId="177" fontId="17" fillId="0" borderId="4" xfId="21" applyNumberFormat="1" applyFont="1" applyBorder="1" applyAlignment="1">
      <alignment horizontal="right" vertical="center" shrinkToFit="1"/>
      <protection/>
    </xf>
    <xf numFmtId="177" fontId="17" fillId="0" borderId="5" xfId="21" applyNumberFormat="1" applyFont="1" applyBorder="1" applyAlignment="1">
      <alignment horizontal="right" vertical="center" shrinkToFit="1"/>
      <protection/>
    </xf>
    <xf numFmtId="177" fontId="17" fillId="0" borderId="12" xfId="21" applyNumberFormat="1" applyFont="1" applyBorder="1" applyAlignment="1">
      <alignment horizontal="right" vertical="center" shrinkToFit="1"/>
      <protection/>
    </xf>
    <xf numFmtId="183" fontId="18" fillId="0" borderId="0" xfId="21" applyNumberFormat="1" applyFont="1" applyBorder="1">
      <alignment/>
      <protection/>
    </xf>
    <xf numFmtId="49" fontId="16" fillId="0" borderId="8" xfId="21" applyNumberFormat="1" applyFont="1" applyBorder="1" applyAlignment="1">
      <alignment horizontal="center" vertical="center"/>
      <protection/>
    </xf>
    <xf numFmtId="177" fontId="17" fillId="0" borderId="6" xfId="21" applyNumberFormat="1" applyFont="1" applyBorder="1" applyAlignment="1">
      <alignment horizontal="right" vertical="center" shrinkToFit="1"/>
      <protection/>
    </xf>
    <xf numFmtId="177" fontId="17" fillId="0" borderId="0" xfId="21" applyNumberFormat="1" applyFont="1" applyBorder="1" applyAlignment="1">
      <alignment horizontal="right" vertical="center" shrinkToFit="1"/>
      <protection/>
    </xf>
    <xf numFmtId="177" fontId="17" fillId="0" borderId="13" xfId="21" applyNumberFormat="1" applyFont="1" applyBorder="1" applyAlignment="1">
      <alignment horizontal="right" vertical="center" shrinkToFit="1"/>
      <protection/>
    </xf>
    <xf numFmtId="49" fontId="16" fillId="0" borderId="9" xfId="21" applyNumberFormat="1" applyFont="1" applyBorder="1" applyAlignment="1">
      <alignment horizontal="center" vertical="center"/>
      <protection/>
    </xf>
    <xf numFmtId="177" fontId="17" fillId="0" borderId="7" xfId="21" applyNumberFormat="1" applyFont="1" applyBorder="1" applyAlignment="1">
      <alignment horizontal="right" vertical="center" shrinkToFit="1"/>
      <protection/>
    </xf>
    <xf numFmtId="177" fontId="17" fillId="0" borderId="1" xfId="21" applyNumberFormat="1" applyFont="1" applyBorder="1" applyAlignment="1">
      <alignment horizontal="right" vertical="center" shrinkToFit="1"/>
      <protection/>
    </xf>
    <xf numFmtId="177" fontId="17" fillId="0" borderId="14" xfId="21" applyNumberFormat="1" applyFont="1" applyBorder="1" applyAlignment="1">
      <alignment horizontal="right" vertical="center" shrinkToFit="1"/>
      <protection/>
    </xf>
    <xf numFmtId="49" fontId="16" fillId="0" borderId="2" xfId="21" applyNumberFormat="1" applyFont="1" applyBorder="1" applyAlignment="1">
      <alignment horizontal="center" vertical="center"/>
      <protection/>
    </xf>
    <xf numFmtId="177" fontId="17" fillId="0" borderId="10" xfId="21" applyNumberFormat="1" applyFont="1" applyBorder="1" applyAlignment="1">
      <alignment horizontal="right" vertical="center" shrinkToFit="1"/>
      <protection/>
    </xf>
    <xf numFmtId="177" fontId="17" fillId="0" borderId="11" xfId="21" applyNumberFormat="1" applyFont="1" applyBorder="1" applyAlignment="1">
      <alignment horizontal="right" vertical="center" shrinkToFit="1"/>
      <protection/>
    </xf>
    <xf numFmtId="177" fontId="17" fillId="0" borderId="3" xfId="21" applyNumberFormat="1" applyFont="1" applyBorder="1" applyAlignment="1">
      <alignment horizontal="right" vertical="center" shrinkToFit="1"/>
      <protection/>
    </xf>
    <xf numFmtId="49" fontId="16" fillId="0" borderId="16" xfId="21" applyNumberFormat="1" applyFont="1" applyBorder="1" applyAlignment="1">
      <alignment horizontal="center" vertical="center"/>
      <protection/>
    </xf>
    <xf numFmtId="177" fontId="17" fillId="0" borderId="17" xfId="21" applyNumberFormat="1" applyFont="1" applyBorder="1" applyAlignment="1">
      <alignment horizontal="right" vertical="center" shrinkToFit="1"/>
      <protection/>
    </xf>
    <xf numFmtId="177" fontId="17" fillId="0" borderId="18" xfId="21" applyNumberFormat="1" applyFont="1" applyBorder="1" applyAlignment="1">
      <alignment horizontal="right" vertical="center" shrinkToFit="1"/>
      <protection/>
    </xf>
    <xf numFmtId="177" fontId="17" fillId="0" borderId="19" xfId="21" applyNumberFormat="1" applyFont="1" applyBorder="1" applyAlignment="1">
      <alignment horizontal="right" vertical="center" shrinkToFit="1"/>
      <protection/>
    </xf>
    <xf numFmtId="177" fontId="14" fillId="0" borderId="20" xfId="21" applyNumberFormat="1" applyFont="1" applyBorder="1" applyAlignment="1">
      <alignment horizontal="right" vertical="center" shrinkToFit="1"/>
      <protection/>
    </xf>
    <xf numFmtId="177" fontId="14" fillId="0" borderId="21" xfId="21" applyNumberFormat="1" applyFont="1" applyBorder="1" applyAlignment="1">
      <alignment horizontal="right" vertical="center" shrinkToFit="1"/>
      <protection/>
    </xf>
    <xf numFmtId="49" fontId="19" fillId="0" borderId="0" xfId="17" applyNumberFormat="1" applyFont="1" applyFill="1" applyBorder="1" applyAlignment="1">
      <alignment horizontal="left" vertical="center"/>
    </xf>
    <xf numFmtId="49" fontId="20" fillId="0" borderId="1" xfId="17" applyNumberFormat="1" applyFont="1" applyFill="1" applyBorder="1" applyAlignment="1">
      <alignment horizontal="center" vertical="center" wrapText="1"/>
    </xf>
    <xf numFmtId="49" fontId="20" fillId="0" borderId="2" xfId="17" applyNumberFormat="1" applyFont="1" applyFill="1" applyBorder="1" applyAlignment="1">
      <alignment horizontal="center" vertical="center" wrapText="1"/>
    </xf>
    <xf numFmtId="49" fontId="20" fillId="0" borderId="3" xfId="17" applyNumberFormat="1" applyFont="1" applyFill="1" applyBorder="1" applyAlignment="1">
      <alignment horizontal="center" vertical="center" wrapText="1"/>
    </xf>
    <xf numFmtId="177" fontId="7" fillId="0" borderId="21" xfId="21" applyNumberFormat="1" applyFont="1" applyBorder="1" applyAlignment="1">
      <alignment horizontal="right" vertical="center" shrinkToFit="1"/>
      <protection/>
    </xf>
    <xf numFmtId="177" fontId="14" fillId="0" borderId="22" xfId="21" applyNumberFormat="1" applyFont="1" applyBorder="1" applyAlignment="1">
      <alignment horizontal="right" vertical="center" shrinkToFit="1"/>
      <protection/>
    </xf>
    <xf numFmtId="49" fontId="6" fillId="0" borderId="12" xfId="17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0" xfId="17" applyNumberFormat="1" applyFont="1" applyFill="1" applyBorder="1" applyAlignment="1">
      <alignment horizontal="right" vertical="center"/>
    </xf>
    <xf numFmtId="49" fontId="6" fillId="0" borderId="10" xfId="17" applyNumberFormat="1" applyFont="1" applyFill="1" applyBorder="1" applyAlignment="1">
      <alignment horizontal="center" vertical="center"/>
    </xf>
    <xf numFmtId="49" fontId="6" fillId="0" borderId="11" xfId="17" applyNumberFormat="1" applyFont="1" applyFill="1" applyBorder="1" applyAlignment="1">
      <alignment horizontal="center" vertical="center"/>
    </xf>
    <xf numFmtId="49" fontId="6" fillId="0" borderId="3" xfId="17" applyNumberFormat="1" applyFont="1" applyFill="1" applyBorder="1" applyAlignment="1">
      <alignment horizontal="center" vertical="center"/>
    </xf>
    <xf numFmtId="49" fontId="11" fillId="0" borderId="10" xfId="17" applyNumberFormat="1" applyFont="1" applyFill="1" applyBorder="1" applyAlignment="1">
      <alignment horizontal="center" vertical="center"/>
    </xf>
    <xf numFmtId="49" fontId="11" fillId="0" borderId="3" xfId="17" applyNumberFormat="1" applyFont="1" applyFill="1" applyBorder="1" applyAlignment="1">
      <alignment horizontal="center" vertical="center"/>
    </xf>
    <xf numFmtId="38" fontId="0" fillId="0" borderId="5" xfId="17" applyFont="1" applyFill="1" applyBorder="1" applyAlignment="1">
      <alignment horizontal="left" vertical="center"/>
    </xf>
    <xf numFmtId="0" fontId="21" fillId="0" borderId="3" xfId="0" applyFont="1" applyBorder="1" applyAlignment="1">
      <alignment/>
    </xf>
    <xf numFmtId="49" fontId="16" fillId="0" borderId="15" xfId="17" applyNumberFormat="1" applyFont="1" applyFill="1" applyBorder="1" applyAlignment="1">
      <alignment horizontal="center" vertical="center" shrinkToFit="1"/>
    </xf>
    <xf numFmtId="49" fontId="16" fillId="0" borderId="8" xfId="17" applyNumberFormat="1" applyFont="1" applyFill="1" applyBorder="1" applyAlignment="1">
      <alignment horizontal="center" vertical="center" shrinkToFit="1"/>
    </xf>
    <xf numFmtId="49" fontId="16" fillId="0" borderId="9" xfId="17" applyNumberFormat="1" applyFont="1" applyFill="1" applyBorder="1" applyAlignment="1">
      <alignment horizontal="center" vertical="center" shrinkToFit="1"/>
    </xf>
    <xf numFmtId="49" fontId="6" fillId="0" borderId="2" xfId="17" applyNumberFormat="1" applyFont="1" applyFill="1" applyBorder="1" applyAlignment="1">
      <alignment horizontal="center" vertical="center" wrapText="1"/>
    </xf>
    <xf numFmtId="49" fontId="6" fillId="0" borderId="2" xfId="17" applyNumberFormat="1" applyFont="1" applyFill="1" applyBorder="1" applyAlignment="1">
      <alignment horizontal="center" vertical="center"/>
    </xf>
    <xf numFmtId="49" fontId="6" fillId="0" borderId="10" xfId="17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3" xfId="17" applyNumberFormat="1" applyFont="1" applyFill="1" applyBorder="1" applyAlignment="1">
      <alignment horizontal="center" vertical="center" wrapText="1"/>
    </xf>
    <xf numFmtId="49" fontId="16" fillId="0" borderId="2" xfId="17" applyNumberFormat="1" applyFont="1" applyFill="1" applyBorder="1" applyAlignment="1">
      <alignment horizontal="center" vertical="center" shrinkToFit="1"/>
    </xf>
    <xf numFmtId="49" fontId="6" fillId="0" borderId="15" xfId="17" applyNumberFormat="1" applyFont="1" applyFill="1" applyBorder="1" applyAlignment="1">
      <alignment horizontal="center" vertical="center"/>
    </xf>
    <xf numFmtId="49" fontId="6" fillId="0" borderId="8" xfId="17" applyNumberFormat="1" applyFont="1" applyFill="1" applyBorder="1" applyAlignment="1">
      <alignment horizontal="center" vertical="center"/>
    </xf>
    <xf numFmtId="49" fontId="6" fillId="0" borderId="9" xfId="17" applyNumberFormat="1" applyFont="1" applyFill="1" applyBorder="1" applyAlignment="1">
      <alignment horizontal="center" vertical="center"/>
    </xf>
    <xf numFmtId="49" fontId="6" fillId="0" borderId="4" xfId="17" applyNumberFormat="1" applyFont="1" applyFill="1" applyBorder="1" applyAlignment="1">
      <alignment horizontal="center" vertical="center"/>
    </xf>
    <xf numFmtId="49" fontId="6" fillId="0" borderId="5" xfId="17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5"/>
  <dimension ref="A1:AB35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11.75390625" style="6" customWidth="1"/>
    <col min="2" max="10" width="13.75390625" style="8" customWidth="1"/>
    <col min="11" max="28" width="7.75390625" style="8" customWidth="1"/>
    <col min="29" max="16384" width="11.625" style="9" customWidth="1"/>
  </cols>
  <sheetData>
    <row r="1" spans="1:28" ht="18.75">
      <c r="A1" s="23" t="s">
        <v>86</v>
      </c>
      <c r="B1" s="14"/>
      <c r="C1" s="14"/>
      <c r="D1" s="14"/>
      <c r="E1" s="14"/>
      <c r="F1" s="14"/>
      <c r="G1" s="14"/>
      <c r="H1" s="14"/>
      <c r="I1" s="122"/>
      <c r="J1" s="122"/>
      <c r="K1" s="14"/>
      <c r="L1" s="14"/>
      <c r="M1" s="14"/>
      <c r="N1" s="14"/>
      <c r="O1" s="14"/>
      <c r="P1" s="14"/>
      <c r="Q1" s="14"/>
      <c r="R1" s="122"/>
      <c r="S1" s="122"/>
      <c r="T1" s="14"/>
      <c r="U1" s="14"/>
      <c r="V1" s="14"/>
      <c r="W1" s="14"/>
      <c r="X1" s="14"/>
      <c r="Y1" s="14"/>
      <c r="Z1" s="14"/>
      <c r="AA1" s="122" t="s">
        <v>64</v>
      </c>
      <c r="AB1" s="122"/>
    </row>
    <row r="2" spans="1:28" s="27" customFormat="1" ht="3.75" customHeight="1">
      <c r="A2" s="2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>
      <c r="A3" s="130" t="s">
        <v>60</v>
      </c>
      <c r="B3" s="123" t="s">
        <v>1</v>
      </c>
      <c r="C3" s="124"/>
      <c r="D3" s="124"/>
      <c r="E3" s="124"/>
      <c r="F3" s="124"/>
      <c r="G3" s="124"/>
      <c r="H3" s="124"/>
      <c r="I3" s="124"/>
      <c r="J3" s="125"/>
      <c r="K3" s="123" t="s">
        <v>1</v>
      </c>
      <c r="L3" s="124"/>
      <c r="M3" s="124"/>
      <c r="N3" s="124"/>
      <c r="O3" s="124"/>
      <c r="P3" s="124"/>
      <c r="Q3" s="124"/>
      <c r="R3" s="124"/>
      <c r="S3" s="125"/>
      <c r="T3" s="123" t="s">
        <v>1</v>
      </c>
      <c r="U3" s="124"/>
      <c r="V3" s="124"/>
      <c r="W3" s="124"/>
      <c r="X3" s="124"/>
      <c r="Y3" s="124"/>
      <c r="Z3" s="124"/>
      <c r="AA3" s="124"/>
      <c r="AB3" s="125"/>
    </row>
    <row r="4" spans="1:28" ht="19.5" customHeight="1">
      <c r="A4" s="131"/>
      <c r="B4" s="123" t="s">
        <v>65</v>
      </c>
      <c r="C4" s="124"/>
      <c r="D4" s="124"/>
      <c r="E4" s="124"/>
      <c r="F4" s="124"/>
      <c r="G4" s="124"/>
      <c r="H4" s="125"/>
      <c r="I4" s="123" t="s">
        <v>10</v>
      </c>
      <c r="J4" s="125"/>
      <c r="K4" s="123" t="s">
        <v>66</v>
      </c>
      <c r="L4" s="124"/>
      <c r="M4" s="124"/>
      <c r="N4" s="124"/>
      <c r="O4" s="124"/>
      <c r="P4" s="124"/>
      <c r="Q4" s="125"/>
      <c r="R4" s="126" t="s">
        <v>10</v>
      </c>
      <c r="S4" s="129"/>
      <c r="T4" s="123" t="s">
        <v>67</v>
      </c>
      <c r="U4" s="124"/>
      <c r="V4" s="124"/>
      <c r="W4" s="124"/>
      <c r="X4" s="124"/>
      <c r="Y4" s="124"/>
      <c r="Z4" s="125"/>
      <c r="AA4" s="126" t="s">
        <v>10</v>
      </c>
      <c r="AB4" s="127"/>
    </row>
    <row r="5" spans="1:28" ht="32.25" customHeight="1">
      <c r="A5" s="132"/>
      <c r="B5" s="16" t="s">
        <v>0</v>
      </c>
      <c r="C5" s="19" t="s">
        <v>2</v>
      </c>
      <c r="D5" s="16" t="s">
        <v>3</v>
      </c>
      <c r="E5" s="17" t="s">
        <v>14</v>
      </c>
      <c r="F5" s="17" t="s">
        <v>13</v>
      </c>
      <c r="G5" s="17" t="s">
        <v>15</v>
      </c>
      <c r="H5" s="16" t="s">
        <v>16</v>
      </c>
      <c r="I5" s="16" t="s">
        <v>11</v>
      </c>
      <c r="J5" s="16" t="s">
        <v>12</v>
      </c>
      <c r="K5" s="16" t="s">
        <v>0</v>
      </c>
      <c r="L5" s="113" t="s">
        <v>17</v>
      </c>
      <c r="M5" s="114" t="s">
        <v>18</v>
      </c>
      <c r="N5" s="115" t="s">
        <v>19</v>
      </c>
      <c r="O5" s="115" t="s">
        <v>20</v>
      </c>
      <c r="P5" s="115" t="s">
        <v>21</v>
      </c>
      <c r="Q5" s="114" t="s">
        <v>22</v>
      </c>
      <c r="R5" s="16" t="s">
        <v>11</v>
      </c>
      <c r="S5" s="16" t="s">
        <v>12</v>
      </c>
      <c r="T5" s="16" t="s">
        <v>0</v>
      </c>
      <c r="U5" s="113" t="s">
        <v>17</v>
      </c>
      <c r="V5" s="114" t="s">
        <v>18</v>
      </c>
      <c r="W5" s="115" t="s">
        <v>19</v>
      </c>
      <c r="X5" s="115" t="s">
        <v>20</v>
      </c>
      <c r="Y5" s="115" t="s">
        <v>21</v>
      </c>
      <c r="Z5" s="114" t="s">
        <v>22</v>
      </c>
      <c r="AA5" s="16" t="s">
        <v>11</v>
      </c>
      <c r="AB5" s="16" t="s">
        <v>12</v>
      </c>
    </row>
    <row r="6" spans="1:28" s="65" customFormat="1" ht="39.75" customHeight="1">
      <c r="A6" s="78" t="s">
        <v>0</v>
      </c>
      <c r="B6" s="62">
        <f>SUM(B7:B8)</f>
        <v>197</v>
      </c>
      <c r="C6" s="63">
        <f>SUM(C7:C8)</f>
        <v>24</v>
      </c>
      <c r="D6" s="63">
        <f aca="true" t="shared" si="0" ref="D6:J6">SUM(D7:D8)</f>
        <v>59</v>
      </c>
      <c r="E6" s="63">
        <f t="shared" si="0"/>
        <v>21</v>
      </c>
      <c r="F6" s="63">
        <f t="shared" si="0"/>
        <v>33</v>
      </c>
      <c r="G6" s="63">
        <f t="shared" si="0"/>
        <v>31</v>
      </c>
      <c r="H6" s="63">
        <f t="shared" si="0"/>
        <v>29</v>
      </c>
      <c r="I6" s="63">
        <f t="shared" si="0"/>
        <v>111</v>
      </c>
      <c r="J6" s="64">
        <f t="shared" si="0"/>
        <v>86</v>
      </c>
      <c r="K6" s="62">
        <f>SUM(K7:K8)</f>
        <v>0</v>
      </c>
      <c r="L6" s="63">
        <f>SUM(L7:L8)</f>
        <v>0</v>
      </c>
      <c r="M6" s="63">
        <f aca="true" t="shared" si="1" ref="M6:S6">SUM(M7:M8)</f>
        <v>0</v>
      </c>
      <c r="N6" s="63">
        <f t="shared" si="1"/>
        <v>0</v>
      </c>
      <c r="O6" s="63">
        <f t="shared" si="1"/>
        <v>0</v>
      </c>
      <c r="P6" s="63">
        <f t="shared" si="1"/>
        <v>0</v>
      </c>
      <c r="Q6" s="63">
        <f t="shared" si="1"/>
        <v>0</v>
      </c>
      <c r="R6" s="63">
        <f t="shared" si="1"/>
        <v>0</v>
      </c>
      <c r="S6" s="64">
        <f t="shared" si="1"/>
        <v>0</v>
      </c>
      <c r="T6" s="62">
        <f>SUM(T7:T8)</f>
        <v>0</v>
      </c>
      <c r="U6" s="63">
        <f>SUM(U7:U8)</f>
        <v>0</v>
      </c>
      <c r="V6" s="63">
        <f aca="true" t="shared" si="2" ref="V6:AB6">SUM(V7:V8)</f>
        <v>0</v>
      </c>
      <c r="W6" s="63">
        <f t="shared" si="2"/>
        <v>0</v>
      </c>
      <c r="X6" s="63">
        <f t="shared" si="2"/>
        <v>0</v>
      </c>
      <c r="Y6" s="63">
        <f t="shared" si="2"/>
        <v>0</v>
      </c>
      <c r="Z6" s="63">
        <f t="shared" si="2"/>
        <v>0</v>
      </c>
      <c r="AA6" s="63">
        <f t="shared" si="2"/>
        <v>0</v>
      </c>
      <c r="AB6" s="64">
        <f t="shared" si="2"/>
        <v>0</v>
      </c>
    </row>
    <row r="7" spans="1:28" s="65" customFormat="1" ht="39.75" customHeight="1">
      <c r="A7" s="79" t="s">
        <v>28</v>
      </c>
      <c r="B7" s="66">
        <f>SUM(B9:B19)</f>
        <v>144</v>
      </c>
      <c r="C7" s="67">
        <f>SUM(C9:C19)</f>
        <v>23</v>
      </c>
      <c r="D7" s="67">
        <f aca="true" t="shared" si="3" ref="D7:J7">SUM(D9:D19)</f>
        <v>47</v>
      </c>
      <c r="E7" s="67">
        <f t="shared" si="3"/>
        <v>16</v>
      </c>
      <c r="F7" s="67">
        <f t="shared" si="3"/>
        <v>27</v>
      </c>
      <c r="G7" s="67">
        <f t="shared" si="3"/>
        <v>20</v>
      </c>
      <c r="H7" s="67">
        <f t="shared" si="3"/>
        <v>11</v>
      </c>
      <c r="I7" s="67">
        <f t="shared" si="3"/>
        <v>111</v>
      </c>
      <c r="J7" s="68">
        <f t="shared" si="3"/>
        <v>33</v>
      </c>
      <c r="K7" s="66">
        <f>SUM(K9:K19)</f>
        <v>0</v>
      </c>
      <c r="L7" s="67">
        <f>SUM(L9:L19)</f>
        <v>0</v>
      </c>
      <c r="M7" s="67">
        <f aca="true" t="shared" si="4" ref="M7:S7">SUM(M9:M19)</f>
        <v>0</v>
      </c>
      <c r="N7" s="67">
        <f t="shared" si="4"/>
        <v>0</v>
      </c>
      <c r="O7" s="67">
        <f t="shared" si="4"/>
        <v>0</v>
      </c>
      <c r="P7" s="67">
        <f t="shared" si="4"/>
        <v>0</v>
      </c>
      <c r="Q7" s="67">
        <f t="shared" si="4"/>
        <v>0</v>
      </c>
      <c r="R7" s="67">
        <f t="shared" si="4"/>
        <v>0</v>
      </c>
      <c r="S7" s="68">
        <f t="shared" si="4"/>
        <v>0</v>
      </c>
      <c r="T7" s="66">
        <f>SUM(T9:T19)</f>
        <v>0</v>
      </c>
      <c r="U7" s="67">
        <f>SUM(U9:U19)</f>
        <v>0</v>
      </c>
      <c r="V7" s="67">
        <f aca="true" t="shared" si="5" ref="V7:AB7">SUM(V9:V19)</f>
        <v>0</v>
      </c>
      <c r="W7" s="67">
        <f t="shared" si="5"/>
        <v>0</v>
      </c>
      <c r="X7" s="67">
        <f t="shared" si="5"/>
        <v>0</v>
      </c>
      <c r="Y7" s="67">
        <f t="shared" si="5"/>
        <v>0</v>
      </c>
      <c r="Z7" s="67">
        <f t="shared" si="5"/>
        <v>0</v>
      </c>
      <c r="AA7" s="67">
        <f t="shared" si="5"/>
        <v>0</v>
      </c>
      <c r="AB7" s="68">
        <f t="shared" si="5"/>
        <v>0</v>
      </c>
    </row>
    <row r="8" spans="1:28" s="65" customFormat="1" ht="39.75" customHeight="1">
      <c r="A8" s="80" t="s">
        <v>29</v>
      </c>
      <c r="B8" s="69">
        <f>SUM(B20:B28)</f>
        <v>53</v>
      </c>
      <c r="C8" s="70">
        <f>SUM(C20:C28)</f>
        <v>1</v>
      </c>
      <c r="D8" s="70">
        <f aca="true" t="shared" si="6" ref="D8:J8">SUM(D20:D28)</f>
        <v>12</v>
      </c>
      <c r="E8" s="70">
        <f t="shared" si="6"/>
        <v>5</v>
      </c>
      <c r="F8" s="70">
        <f t="shared" si="6"/>
        <v>6</v>
      </c>
      <c r="G8" s="70">
        <f t="shared" si="6"/>
        <v>11</v>
      </c>
      <c r="H8" s="70">
        <f t="shared" si="6"/>
        <v>18</v>
      </c>
      <c r="I8" s="70">
        <f t="shared" si="6"/>
        <v>0</v>
      </c>
      <c r="J8" s="71">
        <f t="shared" si="6"/>
        <v>53</v>
      </c>
      <c r="K8" s="69">
        <f>SUM(K20:K28)</f>
        <v>0</v>
      </c>
      <c r="L8" s="70">
        <f>SUM(L20:L28)</f>
        <v>0</v>
      </c>
      <c r="M8" s="70">
        <f aca="true" t="shared" si="7" ref="M8:S8">SUM(M20:M28)</f>
        <v>0</v>
      </c>
      <c r="N8" s="70">
        <f t="shared" si="7"/>
        <v>0</v>
      </c>
      <c r="O8" s="70">
        <f t="shared" si="7"/>
        <v>0</v>
      </c>
      <c r="P8" s="70">
        <f t="shared" si="7"/>
        <v>0</v>
      </c>
      <c r="Q8" s="70">
        <f t="shared" si="7"/>
        <v>0</v>
      </c>
      <c r="R8" s="70">
        <f t="shared" si="7"/>
        <v>0</v>
      </c>
      <c r="S8" s="71">
        <f t="shared" si="7"/>
        <v>0</v>
      </c>
      <c r="T8" s="69">
        <f>SUM(T20:T28)</f>
        <v>0</v>
      </c>
      <c r="U8" s="70">
        <f>SUM(U20:U28)</f>
        <v>0</v>
      </c>
      <c r="V8" s="70">
        <f aca="true" t="shared" si="8" ref="V8:AB8">SUM(V20:V28)</f>
        <v>0</v>
      </c>
      <c r="W8" s="70">
        <f t="shared" si="8"/>
        <v>0</v>
      </c>
      <c r="X8" s="70">
        <f t="shared" si="8"/>
        <v>0</v>
      </c>
      <c r="Y8" s="70">
        <f t="shared" si="8"/>
        <v>0</v>
      </c>
      <c r="Z8" s="70">
        <f t="shared" si="8"/>
        <v>0</v>
      </c>
      <c r="AA8" s="70">
        <f t="shared" si="8"/>
        <v>0</v>
      </c>
      <c r="AB8" s="71">
        <f t="shared" si="8"/>
        <v>0</v>
      </c>
    </row>
    <row r="9" spans="1:28" s="65" customFormat="1" ht="39.75" customHeight="1">
      <c r="A9" s="78" t="s">
        <v>30</v>
      </c>
      <c r="B9" s="66">
        <v>109</v>
      </c>
      <c r="C9" s="63">
        <v>17</v>
      </c>
      <c r="D9" s="63">
        <v>36</v>
      </c>
      <c r="E9" s="63">
        <v>14</v>
      </c>
      <c r="F9" s="63">
        <v>19</v>
      </c>
      <c r="G9" s="63">
        <v>18</v>
      </c>
      <c r="H9" s="63">
        <v>5</v>
      </c>
      <c r="I9" s="63">
        <v>109</v>
      </c>
      <c r="J9" s="64">
        <v>0</v>
      </c>
      <c r="K9" s="66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4">
        <v>0</v>
      </c>
      <c r="T9" s="66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4">
        <v>0</v>
      </c>
    </row>
    <row r="10" spans="1:28" s="65" customFormat="1" ht="39.75" customHeight="1">
      <c r="A10" s="79" t="s">
        <v>31</v>
      </c>
      <c r="B10" s="66">
        <v>2</v>
      </c>
      <c r="C10" s="67">
        <v>1</v>
      </c>
      <c r="D10" s="67">
        <v>0</v>
      </c>
      <c r="E10" s="67">
        <v>0</v>
      </c>
      <c r="F10" s="67">
        <v>1</v>
      </c>
      <c r="G10" s="67">
        <v>0</v>
      </c>
      <c r="H10" s="67">
        <v>0</v>
      </c>
      <c r="I10" s="67">
        <v>0</v>
      </c>
      <c r="J10" s="68">
        <v>2</v>
      </c>
      <c r="K10" s="66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8">
        <v>0</v>
      </c>
      <c r="T10" s="66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8">
        <v>0</v>
      </c>
    </row>
    <row r="11" spans="1:28" s="65" customFormat="1" ht="39.75" customHeight="1">
      <c r="A11" s="79" t="s">
        <v>32</v>
      </c>
      <c r="B11" s="66">
        <v>4</v>
      </c>
      <c r="C11" s="67">
        <v>0</v>
      </c>
      <c r="D11" s="67">
        <v>2</v>
      </c>
      <c r="E11" s="67">
        <v>0</v>
      </c>
      <c r="F11" s="67">
        <v>0</v>
      </c>
      <c r="G11" s="67">
        <v>1</v>
      </c>
      <c r="H11" s="67">
        <v>1</v>
      </c>
      <c r="I11" s="67">
        <v>0</v>
      </c>
      <c r="J11" s="68">
        <v>4</v>
      </c>
      <c r="K11" s="66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8">
        <v>0</v>
      </c>
      <c r="T11" s="66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8">
        <v>0</v>
      </c>
    </row>
    <row r="12" spans="1:28" s="65" customFormat="1" ht="39.75" customHeight="1">
      <c r="A12" s="79" t="s">
        <v>33</v>
      </c>
      <c r="B12" s="66">
        <v>1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1</v>
      </c>
      <c r="I12" s="67">
        <v>0</v>
      </c>
      <c r="J12" s="68">
        <v>1</v>
      </c>
      <c r="K12" s="66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8">
        <v>0</v>
      </c>
      <c r="T12" s="66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8">
        <v>0</v>
      </c>
    </row>
    <row r="13" spans="1:28" s="65" customFormat="1" ht="39.75" customHeight="1">
      <c r="A13" s="79" t="s">
        <v>34</v>
      </c>
      <c r="B13" s="66">
        <v>5</v>
      </c>
      <c r="C13" s="67">
        <v>2</v>
      </c>
      <c r="D13" s="67">
        <v>2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8">
        <v>5</v>
      </c>
      <c r="K13" s="66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8">
        <v>0</v>
      </c>
      <c r="T13" s="66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8">
        <v>0</v>
      </c>
    </row>
    <row r="14" spans="1:28" s="65" customFormat="1" ht="39.75" customHeight="1">
      <c r="A14" s="79" t="s">
        <v>35</v>
      </c>
      <c r="B14" s="66">
        <v>7</v>
      </c>
      <c r="C14" s="67">
        <v>1</v>
      </c>
      <c r="D14" s="67">
        <v>1</v>
      </c>
      <c r="E14" s="67">
        <v>1</v>
      </c>
      <c r="F14" s="67">
        <v>2</v>
      </c>
      <c r="G14" s="67">
        <v>1</v>
      </c>
      <c r="H14" s="67">
        <v>1</v>
      </c>
      <c r="I14" s="67">
        <v>2</v>
      </c>
      <c r="J14" s="68">
        <v>5</v>
      </c>
      <c r="K14" s="66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8">
        <v>0</v>
      </c>
      <c r="T14" s="66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8">
        <v>0</v>
      </c>
    </row>
    <row r="15" spans="1:28" s="65" customFormat="1" ht="39.75" customHeight="1">
      <c r="A15" s="79" t="s">
        <v>36</v>
      </c>
      <c r="B15" s="66">
        <v>2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2</v>
      </c>
      <c r="I15" s="67">
        <v>0</v>
      </c>
      <c r="J15" s="68">
        <v>2</v>
      </c>
      <c r="K15" s="66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8">
        <v>0</v>
      </c>
      <c r="T15" s="66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8">
        <v>0</v>
      </c>
    </row>
    <row r="16" spans="1:28" s="65" customFormat="1" ht="39.75" customHeight="1">
      <c r="A16" s="79" t="s">
        <v>37</v>
      </c>
      <c r="B16" s="66">
        <v>1</v>
      </c>
      <c r="C16" s="67">
        <v>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8">
        <v>1</v>
      </c>
      <c r="K16" s="66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8">
        <v>0</v>
      </c>
      <c r="T16" s="66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8">
        <v>0</v>
      </c>
    </row>
    <row r="17" spans="1:28" s="65" customFormat="1" ht="39.75" customHeight="1">
      <c r="A17" s="79" t="s">
        <v>38</v>
      </c>
      <c r="B17" s="66">
        <v>2</v>
      </c>
      <c r="C17" s="67">
        <v>1</v>
      </c>
      <c r="D17" s="67">
        <v>1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8">
        <v>2</v>
      </c>
      <c r="K17" s="66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8">
        <v>0</v>
      </c>
      <c r="T17" s="66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8">
        <v>0</v>
      </c>
    </row>
    <row r="18" spans="1:28" s="65" customFormat="1" ht="39.75" customHeight="1">
      <c r="A18" s="79" t="s">
        <v>39</v>
      </c>
      <c r="B18" s="66">
        <v>8</v>
      </c>
      <c r="C18" s="67">
        <v>0</v>
      </c>
      <c r="D18" s="67">
        <v>2</v>
      </c>
      <c r="E18" s="67">
        <v>0</v>
      </c>
      <c r="F18" s="67">
        <v>5</v>
      </c>
      <c r="G18" s="67">
        <v>0</v>
      </c>
      <c r="H18" s="67">
        <v>1</v>
      </c>
      <c r="I18" s="67">
        <v>0</v>
      </c>
      <c r="J18" s="68">
        <v>8</v>
      </c>
      <c r="K18" s="66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8">
        <v>0</v>
      </c>
      <c r="T18" s="66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8">
        <v>0</v>
      </c>
    </row>
    <row r="19" spans="1:28" s="65" customFormat="1" ht="39.75" customHeight="1">
      <c r="A19" s="79" t="s">
        <v>40</v>
      </c>
      <c r="B19" s="66">
        <v>3</v>
      </c>
      <c r="C19" s="67">
        <v>0</v>
      </c>
      <c r="D19" s="67">
        <v>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8">
        <v>3</v>
      </c>
      <c r="K19" s="66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8">
        <v>0</v>
      </c>
      <c r="T19" s="66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8">
        <v>0</v>
      </c>
    </row>
    <row r="20" spans="1:28" s="65" customFormat="1" ht="39.75" customHeight="1">
      <c r="A20" s="81" t="s">
        <v>41</v>
      </c>
      <c r="B20" s="72">
        <v>3</v>
      </c>
      <c r="C20" s="73">
        <v>0</v>
      </c>
      <c r="D20" s="73">
        <v>2</v>
      </c>
      <c r="E20" s="73">
        <v>0</v>
      </c>
      <c r="F20" s="73">
        <v>0</v>
      </c>
      <c r="G20" s="73">
        <v>1</v>
      </c>
      <c r="H20" s="73">
        <v>0</v>
      </c>
      <c r="I20" s="73">
        <v>0</v>
      </c>
      <c r="J20" s="74">
        <v>3</v>
      </c>
      <c r="K20" s="72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4">
        <v>0</v>
      </c>
      <c r="T20" s="72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4">
        <v>0</v>
      </c>
    </row>
    <row r="21" spans="1:28" s="65" customFormat="1" ht="39.75" customHeight="1">
      <c r="A21" s="81" t="s">
        <v>42</v>
      </c>
      <c r="B21" s="72">
        <v>16</v>
      </c>
      <c r="C21" s="73">
        <v>1</v>
      </c>
      <c r="D21" s="73">
        <v>1</v>
      </c>
      <c r="E21" s="73">
        <v>0</v>
      </c>
      <c r="F21" s="73">
        <v>1</v>
      </c>
      <c r="G21" s="73">
        <v>5</v>
      </c>
      <c r="H21" s="73">
        <v>8</v>
      </c>
      <c r="I21" s="73">
        <v>0</v>
      </c>
      <c r="J21" s="74">
        <v>16</v>
      </c>
      <c r="K21" s="72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4">
        <v>0</v>
      </c>
      <c r="T21" s="72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4">
        <v>0</v>
      </c>
    </row>
    <row r="22" spans="1:28" s="65" customFormat="1" ht="39.75" customHeight="1">
      <c r="A22" s="79" t="s">
        <v>43</v>
      </c>
      <c r="B22" s="66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8">
        <v>0</v>
      </c>
      <c r="K22" s="66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8">
        <v>0</v>
      </c>
      <c r="T22" s="66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8">
        <v>0</v>
      </c>
    </row>
    <row r="23" spans="1:28" s="65" customFormat="1" ht="39.75" customHeight="1">
      <c r="A23" s="79" t="s">
        <v>44</v>
      </c>
      <c r="B23" s="66">
        <v>3</v>
      </c>
      <c r="C23" s="67">
        <v>0</v>
      </c>
      <c r="D23" s="67">
        <v>0</v>
      </c>
      <c r="E23" s="67">
        <v>1</v>
      </c>
      <c r="F23" s="67">
        <v>1</v>
      </c>
      <c r="G23" s="67">
        <v>0</v>
      </c>
      <c r="H23" s="67">
        <v>1</v>
      </c>
      <c r="I23" s="67">
        <v>0</v>
      </c>
      <c r="J23" s="68">
        <v>3</v>
      </c>
      <c r="K23" s="66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8">
        <v>0</v>
      </c>
      <c r="T23" s="66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8">
        <v>0</v>
      </c>
    </row>
    <row r="24" spans="1:28" s="65" customFormat="1" ht="39.75" customHeight="1">
      <c r="A24" s="81" t="s">
        <v>45</v>
      </c>
      <c r="B24" s="72">
        <v>7</v>
      </c>
      <c r="C24" s="73">
        <v>0</v>
      </c>
      <c r="D24" s="73">
        <v>1</v>
      </c>
      <c r="E24" s="73">
        <v>2</v>
      </c>
      <c r="F24" s="73">
        <v>0</v>
      </c>
      <c r="G24" s="73">
        <v>0</v>
      </c>
      <c r="H24" s="73">
        <v>4</v>
      </c>
      <c r="I24" s="73">
        <v>0</v>
      </c>
      <c r="J24" s="74">
        <v>7</v>
      </c>
      <c r="K24" s="72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4">
        <v>0</v>
      </c>
      <c r="T24" s="72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4">
        <v>0</v>
      </c>
    </row>
    <row r="25" spans="1:28" s="65" customFormat="1" ht="39.75" customHeight="1">
      <c r="A25" s="81" t="s">
        <v>46</v>
      </c>
      <c r="B25" s="72">
        <v>3</v>
      </c>
      <c r="C25" s="73">
        <v>0</v>
      </c>
      <c r="D25" s="73">
        <v>1</v>
      </c>
      <c r="E25" s="73">
        <v>0</v>
      </c>
      <c r="F25" s="73">
        <v>0</v>
      </c>
      <c r="G25" s="73">
        <v>1</v>
      </c>
      <c r="H25" s="73">
        <v>1</v>
      </c>
      <c r="I25" s="73">
        <v>0</v>
      </c>
      <c r="J25" s="74">
        <v>3</v>
      </c>
      <c r="K25" s="72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4">
        <v>0</v>
      </c>
      <c r="T25" s="72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4">
        <v>0</v>
      </c>
    </row>
    <row r="26" spans="1:28" s="65" customFormat="1" ht="39.75" customHeight="1">
      <c r="A26" s="79" t="s">
        <v>47</v>
      </c>
      <c r="B26" s="66">
        <v>2</v>
      </c>
      <c r="C26" s="67">
        <v>0</v>
      </c>
      <c r="D26" s="67">
        <v>0</v>
      </c>
      <c r="E26" s="67">
        <v>0</v>
      </c>
      <c r="F26" s="67">
        <v>0</v>
      </c>
      <c r="G26" s="67">
        <v>1</v>
      </c>
      <c r="H26" s="67">
        <v>1</v>
      </c>
      <c r="I26" s="67">
        <v>0</v>
      </c>
      <c r="J26" s="68">
        <v>2</v>
      </c>
      <c r="K26" s="66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8">
        <v>0</v>
      </c>
      <c r="T26" s="66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8">
        <v>0</v>
      </c>
    </row>
    <row r="27" spans="1:28" s="65" customFormat="1" ht="39.75" customHeight="1">
      <c r="A27" s="79" t="s">
        <v>48</v>
      </c>
      <c r="B27" s="66">
        <v>1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1</v>
      </c>
      <c r="I27" s="67">
        <v>0</v>
      </c>
      <c r="J27" s="68">
        <v>1</v>
      </c>
      <c r="K27" s="66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8">
        <v>0</v>
      </c>
      <c r="T27" s="66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8">
        <v>0</v>
      </c>
    </row>
    <row r="28" spans="1:28" s="65" customFormat="1" ht="39.75" customHeight="1" thickBot="1">
      <c r="A28" s="82" t="s">
        <v>49</v>
      </c>
      <c r="B28" s="75">
        <v>18</v>
      </c>
      <c r="C28" s="76">
        <v>0</v>
      </c>
      <c r="D28" s="76">
        <v>7</v>
      </c>
      <c r="E28" s="76">
        <v>2</v>
      </c>
      <c r="F28" s="76">
        <v>4</v>
      </c>
      <c r="G28" s="76">
        <v>3</v>
      </c>
      <c r="H28" s="76">
        <v>2</v>
      </c>
      <c r="I28" s="76">
        <v>0</v>
      </c>
      <c r="J28" s="77">
        <v>18</v>
      </c>
      <c r="K28" s="75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7">
        <v>0</v>
      </c>
      <c r="T28" s="75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7">
        <v>0</v>
      </c>
    </row>
    <row r="29" spans="1:28" s="65" customFormat="1" ht="39.75" customHeight="1" thickTop="1">
      <c r="A29" s="79" t="s">
        <v>50</v>
      </c>
      <c r="B29" s="66">
        <f>B17</f>
        <v>2</v>
      </c>
      <c r="C29" s="67">
        <f>C17</f>
        <v>1</v>
      </c>
      <c r="D29" s="67">
        <f aca="true" t="shared" si="9" ref="D29:J29">D17</f>
        <v>1</v>
      </c>
      <c r="E29" s="67">
        <f t="shared" si="9"/>
        <v>0</v>
      </c>
      <c r="F29" s="67">
        <f t="shared" si="9"/>
        <v>0</v>
      </c>
      <c r="G29" s="67">
        <f t="shared" si="9"/>
        <v>0</v>
      </c>
      <c r="H29" s="67">
        <f t="shared" si="9"/>
        <v>0</v>
      </c>
      <c r="I29" s="67">
        <f t="shared" si="9"/>
        <v>0</v>
      </c>
      <c r="J29" s="68">
        <f t="shared" si="9"/>
        <v>2</v>
      </c>
      <c r="K29" s="66">
        <f>K17</f>
        <v>0</v>
      </c>
      <c r="L29" s="67">
        <f>L17</f>
        <v>0</v>
      </c>
      <c r="M29" s="67">
        <f aca="true" t="shared" si="10" ref="M29:S29">M17</f>
        <v>0</v>
      </c>
      <c r="N29" s="67">
        <f t="shared" si="10"/>
        <v>0</v>
      </c>
      <c r="O29" s="67">
        <f t="shared" si="10"/>
        <v>0</v>
      </c>
      <c r="P29" s="67">
        <f t="shared" si="10"/>
        <v>0</v>
      </c>
      <c r="Q29" s="67">
        <f t="shared" si="10"/>
        <v>0</v>
      </c>
      <c r="R29" s="67">
        <f t="shared" si="10"/>
        <v>0</v>
      </c>
      <c r="S29" s="68">
        <f t="shared" si="10"/>
        <v>0</v>
      </c>
      <c r="T29" s="66">
        <f>T17</f>
        <v>0</v>
      </c>
      <c r="U29" s="67">
        <f>U17</f>
        <v>0</v>
      </c>
      <c r="V29" s="67">
        <f aca="true" t="shared" si="11" ref="V29:AB29">V17</f>
        <v>0</v>
      </c>
      <c r="W29" s="67">
        <f t="shared" si="11"/>
        <v>0</v>
      </c>
      <c r="X29" s="67">
        <f t="shared" si="11"/>
        <v>0</v>
      </c>
      <c r="Y29" s="67">
        <f t="shared" si="11"/>
        <v>0</v>
      </c>
      <c r="Z29" s="67">
        <f t="shared" si="11"/>
        <v>0</v>
      </c>
      <c r="AA29" s="67">
        <f t="shared" si="11"/>
        <v>0</v>
      </c>
      <c r="AB29" s="68">
        <f t="shared" si="11"/>
        <v>0</v>
      </c>
    </row>
    <row r="30" spans="1:28" s="65" customFormat="1" ht="39.75" customHeight="1">
      <c r="A30" s="79" t="s">
        <v>51</v>
      </c>
      <c r="B30" s="66">
        <f>B13+B14</f>
        <v>12</v>
      </c>
      <c r="C30" s="67">
        <f>C13+C14</f>
        <v>3</v>
      </c>
      <c r="D30" s="67">
        <f aca="true" t="shared" si="12" ref="D30:J30">D13+D14</f>
        <v>3</v>
      </c>
      <c r="E30" s="67">
        <f t="shared" si="12"/>
        <v>2</v>
      </c>
      <c r="F30" s="67">
        <f t="shared" si="12"/>
        <v>2</v>
      </c>
      <c r="G30" s="67">
        <f t="shared" si="12"/>
        <v>1</v>
      </c>
      <c r="H30" s="67">
        <f t="shared" si="12"/>
        <v>1</v>
      </c>
      <c r="I30" s="67">
        <f t="shared" si="12"/>
        <v>2</v>
      </c>
      <c r="J30" s="68">
        <f t="shared" si="12"/>
        <v>10</v>
      </c>
      <c r="K30" s="66">
        <f>K13+K14</f>
        <v>0</v>
      </c>
      <c r="L30" s="67">
        <f>L13+L14</f>
        <v>0</v>
      </c>
      <c r="M30" s="67">
        <f aca="true" t="shared" si="13" ref="M30:S30">M13+M14</f>
        <v>0</v>
      </c>
      <c r="N30" s="67">
        <f t="shared" si="13"/>
        <v>0</v>
      </c>
      <c r="O30" s="67">
        <f t="shared" si="13"/>
        <v>0</v>
      </c>
      <c r="P30" s="67">
        <f t="shared" si="13"/>
        <v>0</v>
      </c>
      <c r="Q30" s="67">
        <f t="shared" si="13"/>
        <v>0</v>
      </c>
      <c r="R30" s="67">
        <f t="shared" si="13"/>
        <v>0</v>
      </c>
      <c r="S30" s="68">
        <f t="shared" si="13"/>
        <v>0</v>
      </c>
      <c r="T30" s="66">
        <f>T13+T14</f>
        <v>0</v>
      </c>
      <c r="U30" s="67">
        <f>U13+U14</f>
        <v>0</v>
      </c>
      <c r="V30" s="67">
        <f aca="true" t="shared" si="14" ref="V30:AB30">V13+V14</f>
        <v>0</v>
      </c>
      <c r="W30" s="67">
        <f t="shared" si="14"/>
        <v>0</v>
      </c>
      <c r="X30" s="67">
        <f t="shared" si="14"/>
        <v>0</v>
      </c>
      <c r="Y30" s="67">
        <f t="shared" si="14"/>
        <v>0</v>
      </c>
      <c r="Z30" s="67">
        <f t="shared" si="14"/>
        <v>0</v>
      </c>
      <c r="AA30" s="67">
        <f t="shared" si="14"/>
        <v>0</v>
      </c>
      <c r="AB30" s="68">
        <f t="shared" si="14"/>
        <v>0</v>
      </c>
    </row>
    <row r="31" spans="1:28" s="65" customFormat="1" ht="39.75" customHeight="1">
      <c r="A31" s="79" t="s">
        <v>52</v>
      </c>
      <c r="B31" s="66">
        <f>B10+B20</f>
        <v>5</v>
      </c>
      <c r="C31" s="67">
        <f>C10+C20</f>
        <v>1</v>
      </c>
      <c r="D31" s="67">
        <f aca="true" t="shared" si="15" ref="D31:J31">D10+D20</f>
        <v>2</v>
      </c>
      <c r="E31" s="67">
        <f t="shared" si="15"/>
        <v>0</v>
      </c>
      <c r="F31" s="67">
        <f t="shared" si="15"/>
        <v>1</v>
      </c>
      <c r="G31" s="67">
        <f t="shared" si="15"/>
        <v>1</v>
      </c>
      <c r="H31" s="67">
        <f t="shared" si="15"/>
        <v>0</v>
      </c>
      <c r="I31" s="67">
        <f t="shared" si="15"/>
        <v>0</v>
      </c>
      <c r="J31" s="68">
        <f t="shared" si="15"/>
        <v>5</v>
      </c>
      <c r="K31" s="66">
        <f>K10+K20</f>
        <v>0</v>
      </c>
      <c r="L31" s="67">
        <f>L10+L20</f>
        <v>0</v>
      </c>
      <c r="M31" s="67">
        <f aca="true" t="shared" si="16" ref="M31:S31">M10+M20</f>
        <v>0</v>
      </c>
      <c r="N31" s="67">
        <f t="shared" si="16"/>
        <v>0</v>
      </c>
      <c r="O31" s="67">
        <f t="shared" si="16"/>
        <v>0</v>
      </c>
      <c r="P31" s="67">
        <f t="shared" si="16"/>
        <v>0</v>
      </c>
      <c r="Q31" s="67">
        <f t="shared" si="16"/>
        <v>0</v>
      </c>
      <c r="R31" s="67">
        <f t="shared" si="16"/>
        <v>0</v>
      </c>
      <c r="S31" s="68">
        <f t="shared" si="16"/>
        <v>0</v>
      </c>
      <c r="T31" s="66">
        <f>T10+T20</f>
        <v>0</v>
      </c>
      <c r="U31" s="67">
        <f>U10+U20</f>
        <v>0</v>
      </c>
      <c r="V31" s="67">
        <f aca="true" t="shared" si="17" ref="V31:AB31">V10+V20</f>
        <v>0</v>
      </c>
      <c r="W31" s="67">
        <f t="shared" si="17"/>
        <v>0</v>
      </c>
      <c r="X31" s="67">
        <f t="shared" si="17"/>
        <v>0</v>
      </c>
      <c r="Y31" s="67">
        <f t="shared" si="17"/>
        <v>0</v>
      </c>
      <c r="Z31" s="67">
        <f t="shared" si="17"/>
        <v>0</v>
      </c>
      <c r="AA31" s="67">
        <f t="shared" si="17"/>
        <v>0</v>
      </c>
      <c r="AB31" s="68">
        <f t="shared" si="17"/>
        <v>0</v>
      </c>
    </row>
    <row r="32" spans="1:28" s="65" customFormat="1" ht="39.75" customHeight="1">
      <c r="A32" s="79" t="s">
        <v>53</v>
      </c>
      <c r="B32" s="66">
        <f>B9+B16+B19+B21+B22+B23</f>
        <v>132</v>
      </c>
      <c r="C32" s="67">
        <f>C9+C16+C19+C21+C22+C23</f>
        <v>19</v>
      </c>
      <c r="D32" s="67">
        <f aca="true" t="shared" si="18" ref="D32:J32">D9+D16+D19+D21+D22+D23</f>
        <v>40</v>
      </c>
      <c r="E32" s="67">
        <f t="shared" si="18"/>
        <v>15</v>
      </c>
      <c r="F32" s="67">
        <f t="shared" si="18"/>
        <v>21</v>
      </c>
      <c r="G32" s="67">
        <f t="shared" si="18"/>
        <v>23</v>
      </c>
      <c r="H32" s="67">
        <f t="shared" si="18"/>
        <v>14</v>
      </c>
      <c r="I32" s="67">
        <f t="shared" si="18"/>
        <v>109</v>
      </c>
      <c r="J32" s="68">
        <f t="shared" si="18"/>
        <v>23</v>
      </c>
      <c r="K32" s="66">
        <f>K9+K16+K19+K21+K22+K23</f>
        <v>0</v>
      </c>
      <c r="L32" s="67">
        <f>L9+L16+L19+L21+L22+L23</f>
        <v>0</v>
      </c>
      <c r="M32" s="67">
        <f aca="true" t="shared" si="19" ref="M32:S32">M9+M16+M19+M21+M22+M23</f>
        <v>0</v>
      </c>
      <c r="N32" s="67">
        <f t="shared" si="19"/>
        <v>0</v>
      </c>
      <c r="O32" s="67">
        <f t="shared" si="19"/>
        <v>0</v>
      </c>
      <c r="P32" s="67">
        <f t="shared" si="19"/>
        <v>0</v>
      </c>
      <c r="Q32" s="67">
        <f t="shared" si="19"/>
        <v>0</v>
      </c>
      <c r="R32" s="67">
        <f t="shared" si="19"/>
        <v>0</v>
      </c>
      <c r="S32" s="68">
        <f t="shared" si="19"/>
        <v>0</v>
      </c>
      <c r="T32" s="66">
        <f>T9+T16+T19+T21+T22+T23</f>
        <v>0</v>
      </c>
      <c r="U32" s="67">
        <f>U9+U16+U19+U21+U22+U23</f>
        <v>0</v>
      </c>
      <c r="V32" s="67">
        <f aca="true" t="shared" si="20" ref="V32:AB32">V9+V16+V19+V21+V22+V23</f>
        <v>0</v>
      </c>
      <c r="W32" s="67">
        <f t="shared" si="20"/>
        <v>0</v>
      </c>
      <c r="X32" s="67">
        <f t="shared" si="20"/>
        <v>0</v>
      </c>
      <c r="Y32" s="67">
        <f t="shared" si="20"/>
        <v>0</v>
      </c>
      <c r="Z32" s="67">
        <f t="shared" si="20"/>
        <v>0</v>
      </c>
      <c r="AA32" s="67">
        <f t="shared" si="20"/>
        <v>0</v>
      </c>
      <c r="AB32" s="68">
        <f t="shared" si="20"/>
        <v>0</v>
      </c>
    </row>
    <row r="33" spans="1:28" s="65" customFormat="1" ht="39.75" customHeight="1">
      <c r="A33" s="79" t="s">
        <v>54</v>
      </c>
      <c r="B33" s="66">
        <f>B12+B15+B18+B24+B25</f>
        <v>21</v>
      </c>
      <c r="C33" s="67">
        <f>C12+C15+C18+C24+C25</f>
        <v>0</v>
      </c>
      <c r="D33" s="67">
        <f aca="true" t="shared" si="21" ref="D33:J33">D12+D15+D18+D24+D25</f>
        <v>4</v>
      </c>
      <c r="E33" s="67">
        <f t="shared" si="21"/>
        <v>2</v>
      </c>
      <c r="F33" s="67">
        <f t="shared" si="21"/>
        <v>5</v>
      </c>
      <c r="G33" s="67">
        <f t="shared" si="21"/>
        <v>1</v>
      </c>
      <c r="H33" s="67">
        <f t="shared" si="21"/>
        <v>9</v>
      </c>
      <c r="I33" s="67">
        <f t="shared" si="21"/>
        <v>0</v>
      </c>
      <c r="J33" s="68">
        <f t="shared" si="21"/>
        <v>21</v>
      </c>
      <c r="K33" s="66">
        <f>K12+K15+K18+K24+K25</f>
        <v>0</v>
      </c>
      <c r="L33" s="67">
        <f>L12+L15+L18+L24+L25</f>
        <v>0</v>
      </c>
      <c r="M33" s="67">
        <f aca="true" t="shared" si="22" ref="M33:S33">M12+M15+M18+M24+M25</f>
        <v>0</v>
      </c>
      <c r="N33" s="67">
        <f t="shared" si="22"/>
        <v>0</v>
      </c>
      <c r="O33" s="67">
        <f t="shared" si="22"/>
        <v>0</v>
      </c>
      <c r="P33" s="67">
        <f t="shared" si="22"/>
        <v>0</v>
      </c>
      <c r="Q33" s="67">
        <f t="shared" si="22"/>
        <v>0</v>
      </c>
      <c r="R33" s="67">
        <f t="shared" si="22"/>
        <v>0</v>
      </c>
      <c r="S33" s="68">
        <f t="shared" si="22"/>
        <v>0</v>
      </c>
      <c r="T33" s="66">
        <f>T12+T15+T18+T24+T25</f>
        <v>0</v>
      </c>
      <c r="U33" s="67">
        <f>U12+U15+U18+U24+U25</f>
        <v>0</v>
      </c>
      <c r="V33" s="67">
        <f aca="true" t="shared" si="23" ref="V33:AB33">V12+V15+V18+V24+V25</f>
        <v>0</v>
      </c>
      <c r="W33" s="67">
        <f t="shared" si="23"/>
        <v>0</v>
      </c>
      <c r="X33" s="67">
        <f t="shared" si="23"/>
        <v>0</v>
      </c>
      <c r="Y33" s="67">
        <f t="shared" si="23"/>
        <v>0</v>
      </c>
      <c r="Z33" s="67">
        <f t="shared" si="23"/>
        <v>0</v>
      </c>
      <c r="AA33" s="67">
        <f t="shared" si="23"/>
        <v>0</v>
      </c>
      <c r="AB33" s="68">
        <f t="shared" si="23"/>
        <v>0</v>
      </c>
    </row>
    <row r="34" spans="1:28" s="65" customFormat="1" ht="39.75" customHeight="1">
      <c r="A34" s="80" t="s">
        <v>55</v>
      </c>
      <c r="B34" s="69">
        <f>B11+B26+B27+B28</f>
        <v>25</v>
      </c>
      <c r="C34" s="70">
        <f>C11+C26+C27+C28</f>
        <v>0</v>
      </c>
      <c r="D34" s="70">
        <f aca="true" t="shared" si="24" ref="D34:J34">D11+D26+D27+D28</f>
        <v>9</v>
      </c>
      <c r="E34" s="70">
        <f t="shared" si="24"/>
        <v>2</v>
      </c>
      <c r="F34" s="70">
        <f t="shared" si="24"/>
        <v>4</v>
      </c>
      <c r="G34" s="70">
        <f t="shared" si="24"/>
        <v>5</v>
      </c>
      <c r="H34" s="70">
        <f t="shared" si="24"/>
        <v>5</v>
      </c>
      <c r="I34" s="70">
        <f t="shared" si="24"/>
        <v>0</v>
      </c>
      <c r="J34" s="71">
        <f t="shared" si="24"/>
        <v>25</v>
      </c>
      <c r="K34" s="69">
        <f>K11+K26+K27+K28</f>
        <v>0</v>
      </c>
      <c r="L34" s="70">
        <f>L11+L26+L27+L28</f>
        <v>0</v>
      </c>
      <c r="M34" s="70">
        <f aca="true" t="shared" si="25" ref="M34:S34">M11+M26+M27+M28</f>
        <v>0</v>
      </c>
      <c r="N34" s="70">
        <f t="shared" si="25"/>
        <v>0</v>
      </c>
      <c r="O34" s="70">
        <f t="shared" si="25"/>
        <v>0</v>
      </c>
      <c r="P34" s="70">
        <f t="shared" si="25"/>
        <v>0</v>
      </c>
      <c r="Q34" s="70">
        <f t="shared" si="25"/>
        <v>0</v>
      </c>
      <c r="R34" s="70">
        <f t="shared" si="25"/>
        <v>0</v>
      </c>
      <c r="S34" s="71">
        <f t="shared" si="25"/>
        <v>0</v>
      </c>
      <c r="T34" s="69">
        <f>T11+T26+T27+T28</f>
        <v>0</v>
      </c>
      <c r="U34" s="70">
        <f>U11+U26+U27+U28</f>
        <v>0</v>
      </c>
      <c r="V34" s="70">
        <f aca="true" t="shared" si="26" ref="V34:AB34">V11+V26+V27+V28</f>
        <v>0</v>
      </c>
      <c r="W34" s="70">
        <f t="shared" si="26"/>
        <v>0</v>
      </c>
      <c r="X34" s="70">
        <f t="shared" si="26"/>
        <v>0</v>
      </c>
      <c r="Y34" s="70">
        <f t="shared" si="26"/>
        <v>0</v>
      </c>
      <c r="Z34" s="70">
        <f t="shared" si="26"/>
        <v>0</v>
      </c>
      <c r="AA34" s="70">
        <f t="shared" si="26"/>
        <v>0</v>
      </c>
      <c r="AB34" s="71">
        <f t="shared" si="26"/>
        <v>0</v>
      </c>
    </row>
    <row r="35" spans="1:28" ht="31.5" customHeight="1">
      <c r="A35" s="128" t="s">
        <v>84</v>
      </c>
      <c r="B35" s="128"/>
      <c r="C35" s="128"/>
      <c r="D35" s="128"/>
      <c r="E35" s="128"/>
      <c r="F35" s="128"/>
      <c r="G35" s="128"/>
      <c r="H35" s="128"/>
      <c r="I35" s="128"/>
      <c r="J35" s="128"/>
      <c r="O35" s="9"/>
      <c r="P35" s="9"/>
      <c r="Q35" s="9"/>
      <c r="R35" s="9"/>
      <c r="S35" s="9"/>
      <c r="X35" s="9"/>
      <c r="Y35" s="9"/>
      <c r="Z35" s="9"/>
      <c r="AA35" s="9"/>
      <c r="AB35" s="9"/>
    </row>
  </sheetData>
  <mergeCells count="14">
    <mergeCell ref="A35:J35"/>
    <mergeCell ref="R1:S1"/>
    <mergeCell ref="K3:S3"/>
    <mergeCell ref="K4:Q4"/>
    <mergeCell ref="R4:S4"/>
    <mergeCell ref="A3:A5"/>
    <mergeCell ref="I4:J4"/>
    <mergeCell ref="B4:H4"/>
    <mergeCell ref="I1:J1"/>
    <mergeCell ref="B3:J3"/>
    <mergeCell ref="AA1:AB1"/>
    <mergeCell ref="T3:AB3"/>
    <mergeCell ref="T4:Z4"/>
    <mergeCell ref="AA4:AB4"/>
  </mergeCells>
  <printOptions horizontalCentered="1"/>
  <pageMargins left="0.7874015748031497" right="0.44" top="0.5905511811023623" bottom="0.5905511811023623" header="0" footer="0"/>
  <pageSetup blackAndWhite="1" fitToWidth="2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8"/>
  <dimension ref="A1:AK34"/>
  <sheetViews>
    <sheetView view="pageBreakPreview" zoomScale="75" zoomScaleNormal="50" zoomScaleSheetLayoutView="75" workbookViewId="0" topLeftCell="A1">
      <pane xSplit="1" ySplit="5" topLeftCell="B18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C25" sqref="C25"/>
    </sheetView>
  </sheetViews>
  <sheetFormatPr defaultColWidth="9.00390625" defaultRowHeight="22.5" customHeight="1"/>
  <cols>
    <col min="1" max="1" width="11.75390625" style="38" customWidth="1"/>
    <col min="2" max="14" width="9.375" style="35" customWidth="1"/>
    <col min="15" max="37" width="9.50390625" style="35" customWidth="1"/>
    <col min="38" max="16384" width="9.00390625" style="34" customWidth="1"/>
  </cols>
  <sheetData>
    <row r="1" spans="1:37" ht="18.75">
      <c r="A1" s="23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36"/>
      <c r="S1" s="136"/>
      <c r="T1" s="24"/>
      <c r="U1" s="24"/>
      <c r="V1" s="24"/>
      <c r="W1" s="24"/>
      <c r="X1" s="24"/>
      <c r="Y1" s="24"/>
      <c r="Z1" s="24"/>
      <c r="AA1" s="24"/>
      <c r="AB1" s="24"/>
      <c r="AC1" s="14"/>
      <c r="AD1" s="14"/>
      <c r="AE1" s="14"/>
      <c r="AF1" s="14"/>
      <c r="AG1" s="14"/>
      <c r="AH1" s="14"/>
      <c r="AI1" s="14"/>
      <c r="AJ1" s="122" t="s">
        <v>64</v>
      </c>
      <c r="AK1" s="122"/>
    </row>
    <row r="2" spans="1:37" s="37" customFormat="1" ht="3.75" customHeight="1">
      <c r="A2" s="2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4.5" customHeight="1">
      <c r="A3" s="130" t="s">
        <v>63</v>
      </c>
      <c r="B3" s="123" t="s">
        <v>68</v>
      </c>
      <c r="C3" s="124"/>
      <c r="D3" s="124"/>
      <c r="E3" s="124"/>
      <c r="F3" s="124"/>
      <c r="G3" s="124"/>
      <c r="H3" s="125"/>
      <c r="I3" s="135" t="s">
        <v>23</v>
      </c>
      <c r="J3" s="125"/>
      <c r="K3" s="123" t="s">
        <v>69</v>
      </c>
      <c r="L3" s="124"/>
      <c r="M3" s="124"/>
      <c r="N3" s="124"/>
      <c r="O3" s="124" t="s">
        <v>69</v>
      </c>
      <c r="P3" s="124"/>
      <c r="Q3" s="125"/>
      <c r="R3" s="135" t="s">
        <v>23</v>
      </c>
      <c r="S3" s="125"/>
      <c r="T3" s="123" t="s">
        <v>70</v>
      </c>
      <c r="U3" s="124"/>
      <c r="V3" s="124"/>
      <c r="W3" s="124"/>
      <c r="X3" s="124"/>
      <c r="Y3" s="124"/>
      <c r="Z3" s="125"/>
      <c r="AA3" s="135" t="s">
        <v>23</v>
      </c>
      <c r="AB3" s="125"/>
      <c r="AC3" s="123" t="s">
        <v>71</v>
      </c>
      <c r="AD3" s="124"/>
      <c r="AE3" s="124"/>
      <c r="AF3" s="124"/>
      <c r="AG3" s="124"/>
      <c r="AH3" s="124"/>
      <c r="AI3" s="125"/>
      <c r="AJ3" s="135" t="s">
        <v>23</v>
      </c>
      <c r="AK3" s="125"/>
    </row>
    <row r="4" spans="1:37" ht="19.5" customHeight="1">
      <c r="A4" s="131"/>
      <c r="B4" s="134" t="s">
        <v>0</v>
      </c>
      <c r="C4" s="133" t="s">
        <v>17</v>
      </c>
      <c r="D4" s="133" t="s">
        <v>18</v>
      </c>
      <c r="E4" s="133" t="s">
        <v>19</v>
      </c>
      <c r="F4" s="133" t="s">
        <v>20</v>
      </c>
      <c r="G4" s="133" t="s">
        <v>21</v>
      </c>
      <c r="H4" s="133" t="s">
        <v>22</v>
      </c>
      <c r="I4" s="134" t="s">
        <v>11</v>
      </c>
      <c r="J4" s="134" t="s">
        <v>12</v>
      </c>
      <c r="K4" s="134" t="s">
        <v>0</v>
      </c>
      <c r="L4" s="133" t="s">
        <v>17</v>
      </c>
      <c r="M4" s="133" t="s">
        <v>18</v>
      </c>
      <c r="N4" s="135" t="s">
        <v>19</v>
      </c>
      <c r="O4" s="137" t="s">
        <v>20</v>
      </c>
      <c r="P4" s="133" t="s">
        <v>21</v>
      </c>
      <c r="Q4" s="133" t="s">
        <v>22</v>
      </c>
      <c r="R4" s="134" t="s">
        <v>11</v>
      </c>
      <c r="S4" s="134" t="s">
        <v>12</v>
      </c>
      <c r="T4" s="134" t="s">
        <v>0</v>
      </c>
      <c r="U4" s="133" t="s">
        <v>17</v>
      </c>
      <c r="V4" s="133" t="s">
        <v>18</v>
      </c>
      <c r="W4" s="133" t="s">
        <v>19</v>
      </c>
      <c r="X4" s="133" t="s">
        <v>20</v>
      </c>
      <c r="Y4" s="133" t="s">
        <v>21</v>
      </c>
      <c r="Z4" s="133" t="s">
        <v>22</v>
      </c>
      <c r="AA4" s="134" t="s">
        <v>11</v>
      </c>
      <c r="AB4" s="134" t="s">
        <v>12</v>
      </c>
      <c r="AC4" s="134" t="s">
        <v>0</v>
      </c>
      <c r="AD4" s="133" t="s">
        <v>17</v>
      </c>
      <c r="AE4" s="133" t="s">
        <v>18</v>
      </c>
      <c r="AF4" s="133" t="s">
        <v>19</v>
      </c>
      <c r="AG4" s="133" t="s">
        <v>20</v>
      </c>
      <c r="AH4" s="133" t="s">
        <v>21</v>
      </c>
      <c r="AI4" s="133" t="s">
        <v>22</v>
      </c>
      <c r="AJ4" s="134" t="s">
        <v>11</v>
      </c>
      <c r="AK4" s="134" t="s">
        <v>12</v>
      </c>
    </row>
    <row r="5" spans="1:37" ht="19.5" customHeight="1">
      <c r="A5" s="132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23"/>
      <c r="O5" s="125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</row>
    <row r="6" spans="1:37" s="65" customFormat="1" ht="60" customHeight="1">
      <c r="A6" s="78" t="s">
        <v>0</v>
      </c>
      <c r="B6" s="62">
        <f aca="true" t="shared" si="0" ref="B6:AK6">SUM(B7:B8)</f>
        <v>150</v>
      </c>
      <c r="C6" s="63">
        <f t="shared" si="0"/>
        <v>16</v>
      </c>
      <c r="D6" s="63">
        <f t="shared" si="0"/>
        <v>39</v>
      </c>
      <c r="E6" s="63">
        <f t="shared" si="0"/>
        <v>17</v>
      </c>
      <c r="F6" s="63">
        <f t="shared" si="0"/>
        <v>26</v>
      </c>
      <c r="G6" s="63">
        <f t="shared" si="0"/>
        <v>23</v>
      </c>
      <c r="H6" s="63">
        <f t="shared" si="0"/>
        <v>29</v>
      </c>
      <c r="I6" s="63">
        <f t="shared" si="0"/>
        <v>77</v>
      </c>
      <c r="J6" s="64">
        <f t="shared" si="0"/>
        <v>73</v>
      </c>
      <c r="K6" s="62">
        <f t="shared" si="0"/>
        <v>28</v>
      </c>
      <c r="L6" s="63">
        <f t="shared" si="0"/>
        <v>3</v>
      </c>
      <c r="M6" s="63">
        <f t="shared" si="0"/>
        <v>8</v>
      </c>
      <c r="N6" s="63">
        <f t="shared" si="0"/>
        <v>2</v>
      </c>
      <c r="O6" s="63">
        <f t="shared" si="0"/>
        <v>7</v>
      </c>
      <c r="P6" s="63">
        <f t="shared" si="0"/>
        <v>8</v>
      </c>
      <c r="Q6" s="63">
        <f t="shared" si="0"/>
        <v>0</v>
      </c>
      <c r="R6" s="63">
        <f t="shared" si="0"/>
        <v>18</v>
      </c>
      <c r="S6" s="64">
        <f t="shared" si="0"/>
        <v>10</v>
      </c>
      <c r="T6" s="62">
        <f aca="true" t="shared" si="1" ref="T6:AB6">SUM(T7:T8)</f>
        <v>19</v>
      </c>
      <c r="U6" s="63">
        <f t="shared" si="1"/>
        <v>5</v>
      </c>
      <c r="V6" s="63">
        <f t="shared" si="1"/>
        <v>12</v>
      </c>
      <c r="W6" s="63">
        <f t="shared" si="1"/>
        <v>2</v>
      </c>
      <c r="X6" s="63">
        <f t="shared" si="1"/>
        <v>0</v>
      </c>
      <c r="Y6" s="63">
        <f t="shared" si="1"/>
        <v>0</v>
      </c>
      <c r="Z6" s="63">
        <f t="shared" si="1"/>
        <v>0</v>
      </c>
      <c r="AA6" s="63">
        <f t="shared" si="1"/>
        <v>16</v>
      </c>
      <c r="AB6" s="64">
        <f t="shared" si="1"/>
        <v>3</v>
      </c>
      <c r="AC6" s="62">
        <f t="shared" si="0"/>
        <v>7</v>
      </c>
      <c r="AD6" s="63">
        <f t="shared" si="0"/>
        <v>1</v>
      </c>
      <c r="AE6" s="63">
        <f t="shared" si="0"/>
        <v>2</v>
      </c>
      <c r="AF6" s="63">
        <f t="shared" si="0"/>
        <v>0</v>
      </c>
      <c r="AG6" s="63">
        <f t="shared" si="0"/>
        <v>0</v>
      </c>
      <c r="AH6" s="63">
        <f t="shared" si="0"/>
        <v>2</v>
      </c>
      <c r="AI6" s="63">
        <f t="shared" si="0"/>
        <v>2</v>
      </c>
      <c r="AJ6" s="63">
        <f t="shared" si="0"/>
        <v>0</v>
      </c>
      <c r="AK6" s="64">
        <f t="shared" si="0"/>
        <v>7</v>
      </c>
    </row>
    <row r="7" spans="1:37" s="65" customFormat="1" ht="60" customHeight="1">
      <c r="A7" s="79" t="s">
        <v>28</v>
      </c>
      <c r="B7" s="66">
        <f aca="true" t="shared" si="2" ref="B7:AK7">SUM(B9:B19)</f>
        <v>102</v>
      </c>
      <c r="C7" s="67">
        <f t="shared" si="2"/>
        <v>15</v>
      </c>
      <c r="D7" s="67">
        <f t="shared" si="2"/>
        <v>30</v>
      </c>
      <c r="E7" s="67">
        <f t="shared" si="2"/>
        <v>13</v>
      </c>
      <c r="F7" s="67">
        <f t="shared" si="2"/>
        <v>20</v>
      </c>
      <c r="G7" s="67">
        <f t="shared" si="2"/>
        <v>13</v>
      </c>
      <c r="H7" s="67">
        <f t="shared" si="2"/>
        <v>11</v>
      </c>
      <c r="I7" s="67">
        <f t="shared" si="2"/>
        <v>77</v>
      </c>
      <c r="J7" s="68">
        <f t="shared" si="2"/>
        <v>25</v>
      </c>
      <c r="K7" s="66">
        <f t="shared" si="2"/>
        <v>25</v>
      </c>
      <c r="L7" s="67">
        <f t="shared" si="2"/>
        <v>3</v>
      </c>
      <c r="M7" s="67">
        <f t="shared" si="2"/>
        <v>7</v>
      </c>
      <c r="N7" s="67">
        <f t="shared" si="2"/>
        <v>1</v>
      </c>
      <c r="O7" s="67">
        <f t="shared" si="2"/>
        <v>7</v>
      </c>
      <c r="P7" s="67">
        <f t="shared" si="2"/>
        <v>7</v>
      </c>
      <c r="Q7" s="67">
        <f t="shared" si="2"/>
        <v>0</v>
      </c>
      <c r="R7" s="67">
        <f t="shared" si="2"/>
        <v>18</v>
      </c>
      <c r="S7" s="68">
        <f t="shared" si="2"/>
        <v>7</v>
      </c>
      <c r="T7" s="66">
        <f aca="true" t="shared" si="3" ref="T7:AB7">SUM(T9:T19)</f>
        <v>17</v>
      </c>
      <c r="U7" s="67">
        <f t="shared" si="3"/>
        <v>5</v>
      </c>
      <c r="V7" s="67">
        <f t="shared" si="3"/>
        <v>10</v>
      </c>
      <c r="W7" s="67">
        <f t="shared" si="3"/>
        <v>2</v>
      </c>
      <c r="X7" s="67">
        <f t="shared" si="3"/>
        <v>0</v>
      </c>
      <c r="Y7" s="67">
        <f t="shared" si="3"/>
        <v>0</v>
      </c>
      <c r="Z7" s="67">
        <f t="shared" si="3"/>
        <v>0</v>
      </c>
      <c r="AA7" s="67">
        <f t="shared" si="3"/>
        <v>16</v>
      </c>
      <c r="AB7" s="68">
        <f t="shared" si="3"/>
        <v>1</v>
      </c>
      <c r="AC7" s="66">
        <f t="shared" si="2"/>
        <v>6</v>
      </c>
      <c r="AD7" s="67">
        <f t="shared" si="2"/>
        <v>1</v>
      </c>
      <c r="AE7" s="67">
        <f t="shared" si="2"/>
        <v>2</v>
      </c>
      <c r="AF7" s="67">
        <f t="shared" si="2"/>
        <v>0</v>
      </c>
      <c r="AG7" s="67">
        <f t="shared" si="2"/>
        <v>0</v>
      </c>
      <c r="AH7" s="67">
        <f t="shared" si="2"/>
        <v>1</v>
      </c>
      <c r="AI7" s="67">
        <f t="shared" si="2"/>
        <v>2</v>
      </c>
      <c r="AJ7" s="67">
        <f t="shared" si="2"/>
        <v>0</v>
      </c>
      <c r="AK7" s="68">
        <f t="shared" si="2"/>
        <v>6</v>
      </c>
    </row>
    <row r="8" spans="1:37" s="65" customFormat="1" ht="60" customHeight="1">
      <c r="A8" s="80" t="s">
        <v>29</v>
      </c>
      <c r="B8" s="69">
        <f aca="true" t="shared" si="4" ref="B8:AK8">SUM(B20:B28)</f>
        <v>48</v>
      </c>
      <c r="C8" s="70">
        <f t="shared" si="4"/>
        <v>1</v>
      </c>
      <c r="D8" s="70">
        <f t="shared" si="4"/>
        <v>9</v>
      </c>
      <c r="E8" s="70">
        <f t="shared" si="4"/>
        <v>4</v>
      </c>
      <c r="F8" s="70">
        <f t="shared" si="4"/>
        <v>6</v>
      </c>
      <c r="G8" s="70">
        <f t="shared" si="4"/>
        <v>10</v>
      </c>
      <c r="H8" s="70">
        <f t="shared" si="4"/>
        <v>18</v>
      </c>
      <c r="I8" s="70">
        <f t="shared" si="4"/>
        <v>0</v>
      </c>
      <c r="J8" s="71">
        <f t="shared" si="4"/>
        <v>48</v>
      </c>
      <c r="K8" s="69">
        <f t="shared" si="4"/>
        <v>3</v>
      </c>
      <c r="L8" s="70">
        <f t="shared" si="4"/>
        <v>0</v>
      </c>
      <c r="M8" s="70">
        <f t="shared" si="4"/>
        <v>1</v>
      </c>
      <c r="N8" s="70">
        <f t="shared" si="4"/>
        <v>1</v>
      </c>
      <c r="O8" s="70">
        <f t="shared" si="4"/>
        <v>0</v>
      </c>
      <c r="P8" s="70">
        <f t="shared" si="4"/>
        <v>1</v>
      </c>
      <c r="Q8" s="70">
        <f t="shared" si="4"/>
        <v>0</v>
      </c>
      <c r="R8" s="70">
        <f t="shared" si="4"/>
        <v>0</v>
      </c>
      <c r="S8" s="71">
        <f t="shared" si="4"/>
        <v>3</v>
      </c>
      <c r="T8" s="69">
        <f aca="true" t="shared" si="5" ref="T8:AB8">SUM(T20:T28)</f>
        <v>2</v>
      </c>
      <c r="U8" s="70">
        <f t="shared" si="5"/>
        <v>0</v>
      </c>
      <c r="V8" s="70">
        <f t="shared" si="5"/>
        <v>2</v>
      </c>
      <c r="W8" s="70">
        <f t="shared" si="5"/>
        <v>0</v>
      </c>
      <c r="X8" s="70">
        <f t="shared" si="5"/>
        <v>0</v>
      </c>
      <c r="Y8" s="70">
        <f t="shared" si="5"/>
        <v>0</v>
      </c>
      <c r="Z8" s="70">
        <f t="shared" si="5"/>
        <v>0</v>
      </c>
      <c r="AA8" s="70">
        <f t="shared" si="5"/>
        <v>0</v>
      </c>
      <c r="AB8" s="71">
        <f t="shared" si="5"/>
        <v>2</v>
      </c>
      <c r="AC8" s="69">
        <f t="shared" si="4"/>
        <v>1</v>
      </c>
      <c r="AD8" s="70">
        <f t="shared" si="4"/>
        <v>0</v>
      </c>
      <c r="AE8" s="70">
        <f t="shared" si="4"/>
        <v>0</v>
      </c>
      <c r="AF8" s="70">
        <f t="shared" si="4"/>
        <v>0</v>
      </c>
      <c r="AG8" s="70">
        <f t="shared" si="4"/>
        <v>0</v>
      </c>
      <c r="AH8" s="70">
        <f t="shared" si="4"/>
        <v>1</v>
      </c>
      <c r="AI8" s="70">
        <f t="shared" si="4"/>
        <v>0</v>
      </c>
      <c r="AJ8" s="70">
        <f t="shared" si="4"/>
        <v>0</v>
      </c>
      <c r="AK8" s="71">
        <f t="shared" si="4"/>
        <v>1</v>
      </c>
    </row>
    <row r="9" spans="1:37" s="65" customFormat="1" ht="60" customHeight="1">
      <c r="A9" s="78" t="s">
        <v>30</v>
      </c>
      <c r="B9" s="66">
        <v>76</v>
      </c>
      <c r="C9" s="63">
        <v>12</v>
      </c>
      <c r="D9" s="63">
        <v>21</v>
      </c>
      <c r="E9" s="63">
        <v>11</v>
      </c>
      <c r="F9" s="63">
        <v>15</v>
      </c>
      <c r="G9" s="63">
        <v>12</v>
      </c>
      <c r="H9" s="63">
        <v>5</v>
      </c>
      <c r="I9" s="63">
        <v>76</v>
      </c>
      <c r="J9" s="64">
        <v>0</v>
      </c>
      <c r="K9" s="62">
        <v>17</v>
      </c>
      <c r="L9" s="63">
        <v>1</v>
      </c>
      <c r="M9" s="63">
        <v>5</v>
      </c>
      <c r="N9" s="63">
        <v>1</v>
      </c>
      <c r="O9" s="63">
        <v>4</v>
      </c>
      <c r="P9" s="63">
        <v>6</v>
      </c>
      <c r="Q9" s="63">
        <v>0</v>
      </c>
      <c r="R9" s="63">
        <v>17</v>
      </c>
      <c r="S9" s="64">
        <v>0</v>
      </c>
      <c r="T9" s="62">
        <v>16</v>
      </c>
      <c r="U9" s="63">
        <v>4</v>
      </c>
      <c r="V9" s="63">
        <v>10</v>
      </c>
      <c r="W9" s="63">
        <v>2</v>
      </c>
      <c r="X9" s="63">
        <v>0</v>
      </c>
      <c r="Y9" s="63">
        <v>0</v>
      </c>
      <c r="Z9" s="63">
        <v>0</v>
      </c>
      <c r="AA9" s="63">
        <v>16</v>
      </c>
      <c r="AB9" s="63">
        <v>0</v>
      </c>
      <c r="AC9" s="62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4">
        <v>0</v>
      </c>
    </row>
    <row r="10" spans="1:37" s="65" customFormat="1" ht="60" customHeight="1">
      <c r="A10" s="79" t="s">
        <v>31</v>
      </c>
      <c r="B10" s="66">
        <v>1</v>
      </c>
      <c r="C10" s="67">
        <v>0</v>
      </c>
      <c r="D10" s="67">
        <v>0</v>
      </c>
      <c r="E10" s="67">
        <v>0</v>
      </c>
      <c r="F10" s="67">
        <v>1</v>
      </c>
      <c r="G10" s="67">
        <v>0</v>
      </c>
      <c r="H10" s="67">
        <v>0</v>
      </c>
      <c r="I10" s="67">
        <v>0</v>
      </c>
      <c r="J10" s="68">
        <v>1</v>
      </c>
      <c r="K10" s="66">
        <v>1</v>
      </c>
      <c r="L10" s="67">
        <v>1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8">
        <v>1</v>
      </c>
      <c r="T10" s="66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6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8">
        <v>0</v>
      </c>
    </row>
    <row r="11" spans="1:37" s="65" customFormat="1" ht="60" customHeight="1">
      <c r="A11" s="79" t="s">
        <v>32</v>
      </c>
      <c r="B11" s="66">
        <v>3</v>
      </c>
      <c r="C11" s="67">
        <v>0</v>
      </c>
      <c r="D11" s="67">
        <v>2</v>
      </c>
      <c r="E11" s="67">
        <v>0</v>
      </c>
      <c r="F11" s="67">
        <v>0</v>
      </c>
      <c r="G11" s="67">
        <v>0</v>
      </c>
      <c r="H11" s="67">
        <v>1</v>
      </c>
      <c r="I11" s="67">
        <v>0</v>
      </c>
      <c r="J11" s="68">
        <v>3</v>
      </c>
      <c r="K11" s="66">
        <v>1</v>
      </c>
      <c r="L11" s="67">
        <v>0</v>
      </c>
      <c r="M11" s="67">
        <v>0</v>
      </c>
      <c r="N11" s="67">
        <v>0</v>
      </c>
      <c r="O11" s="67">
        <v>0</v>
      </c>
      <c r="P11" s="67">
        <v>1</v>
      </c>
      <c r="Q11" s="67">
        <v>0</v>
      </c>
      <c r="R11" s="67">
        <v>0</v>
      </c>
      <c r="S11" s="68">
        <v>1</v>
      </c>
      <c r="T11" s="66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6">
        <v>3</v>
      </c>
      <c r="AD11" s="67">
        <v>0</v>
      </c>
      <c r="AE11" s="67">
        <v>1</v>
      </c>
      <c r="AF11" s="67">
        <v>0</v>
      </c>
      <c r="AG11" s="67">
        <v>0</v>
      </c>
      <c r="AH11" s="67">
        <v>1</v>
      </c>
      <c r="AI11" s="67">
        <v>1</v>
      </c>
      <c r="AJ11" s="67">
        <v>0</v>
      </c>
      <c r="AK11" s="68">
        <v>3</v>
      </c>
    </row>
    <row r="12" spans="1:37" s="65" customFormat="1" ht="60" customHeight="1">
      <c r="A12" s="79" t="s">
        <v>33</v>
      </c>
      <c r="B12" s="66">
        <v>1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1</v>
      </c>
      <c r="I12" s="67">
        <v>0</v>
      </c>
      <c r="J12" s="68">
        <v>1</v>
      </c>
      <c r="K12" s="66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8">
        <v>0</v>
      </c>
      <c r="T12" s="66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6">
        <v>1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1</v>
      </c>
      <c r="AJ12" s="67">
        <v>0</v>
      </c>
      <c r="AK12" s="68">
        <v>1</v>
      </c>
    </row>
    <row r="13" spans="1:37" s="65" customFormat="1" ht="60" customHeight="1">
      <c r="A13" s="79" t="s">
        <v>34</v>
      </c>
      <c r="B13" s="66">
        <v>4</v>
      </c>
      <c r="C13" s="67">
        <v>1</v>
      </c>
      <c r="D13" s="67">
        <v>2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8">
        <v>4</v>
      </c>
      <c r="K13" s="66">
        <v>1</v>
      </c>
      <c r="L13" s="67">
        <v>1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8">
        <v>1</v>
      </c>
      <c r="T13" s="66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6">
        <v>2</v>
      </c>
      <c r="AD13" s="67">
        <v>1</v>
      </c>
      <c r="AE13" s="67">
        <v>1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8">
        <v>2</v>
      </c>
    </row>
    <row r="14" spans="1:37" s="65" customFormat="1" ht="60" customHeight="1">
      <c r="A14" s="79" t="s">
        <v>35</v>
      </c>
      <c r="B14" s="66">
        <v>3</v>
      </c>
      <c r="C14" s="67">
        <v>0</v>
      </c>
      <c r="D14" s="67">
        <v>0</v>
      </c>
      <c r="E14" s="67">
        <v>1</v>
      </c>
      <c r="F14" s="67">
        <v>0</v>
      </c>
      <c r="G14" s="67">
        <v>1</v>
      </c>
      <c r="H14" s="67">
        <v>1</v>
      </c>
      <c r="I14" s="67">
        <v>1</v>
      </c>
      <c r="J14" s="68">
        <v>2</v>
      </c>
      <c r="K14" s="66">
        <v>3</v>
      </c>
      <c r="L14" s="67">
        <v>0</v>
      </c>
      <c r="M14" s="67">
        <v>1</v>
      </c>
      <c r="N14" s="67">
        <v>0</v>
      </c>
      <c r="O14" s="67">
        <v>2</v>
      </c>
      <c r="P14" s="67">
        <v>0</v>
      </c>
      <c r="Q14" s="67">
        <v>0</v>
      </c>
      <c r="R14" s="67">
        <v>1</v>
      </c>
      <c r="S14" s="68">
        <v>2</v>
      </c>
      <c r="T14" s="66">
        <v>1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6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8">
        <v>0</v>
      </c>
    </row>
    <row r="15" spans="1:37" s="65" customFormat="1" ht="60" customHeight="1">
      <c r="A15" s="79" t="s">
        <v>36</v>
      </c>
      <c r="B15" s="66">
        <v>2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2</v>
      </c>
      <c r="I15" s="67">
        <v>0</v>
      </c>
      <c r="J15" s="68">
        <v>2</v>
      </c>
      <c r="K15" s="66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8">
        <v>0</v>
      </c>
      <c r="T15" s="66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6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8">
        <v>0</v>
      </c>
    </row>
    <row r="16" spans="1:37" s="65" customFormat="1" ht="60" customHeight="1">
      <c r="A16" s="79" t="s">
        <v>37</v>
      </c>
      <c r="B16" s="66">
        <v>1</v>
      </c>
      <c r="C16" s="67">
        <v>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8">
        <v>1</v>
      </c>
      <c r="K16" s="66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8">
        <v>0</v>
      </c>
      <c r="T16" s="66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6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8">
        <v>0</v>
      </c>
    </row>
    <row r="17" spans="1:37" s="65" customFormat="1" ht="60" customHeight="1">
      <c r="A17" s="79" t="s">
        <v>38</v>
      </c>
      <c r="B17" s="66">
        <v>2</v>
      </c>
      <c r="C17" s="67">
        <v>1</v>
      </c>
      <c r="D17" s="67">
        <v>1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8">
        <v>2</v>
      </c>
      <c r="K17" s="66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8">
        <v>0</v>
      </c>
      <c r="T17" s="66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6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8">
        <v>0</v>
      </c>
    </row>
    <row r="18" spans="1:37" s="65" customFormat="1" ht="60" customHeight="1">
      <c r="A18" s="79" t="s">
        <v>39</v>
      </c>
      <c r="B18" s="66">
        <v>6</v>
      </c>
      <c r="C18" s="67">
        <v>0</v>
      </c>
      <c r="D18" s="67">
        <v>1</v>
      </c>
      <c r="E18" s="67">
        <v>0</v>
      </c>
      <c r="F18" s="67">
        <v>4</v>
      </c>
      <c r="G18" s="67">
        <v>0</v>
      </c>
      <c r="H18" s="67">
        <v>1</v>
      </c>
      <c r="I18" s="67">
        <v>0</v>
      </c>
      <c r="J18" s="68">
        <v>6</v>
      </c>
      <c r="K18" s="66">
        <v>2</v>
      </c>
      <c r="L18" s="67">
        <v>0</v>
      </c>
      <c r="M18" s="67">
        <v>1</v>
      </c>
      <c r="N18" s="67">
        <v>0</v>
      </c>
      <c r="O18" s="67">
        <v>1</v>
      </c>
      <c r="P18" s="67">
        <v>0</v>
      </c>
      <c r="Q18" s="67">
        <v>0</v>
      </c>
      <c r="R18" s="67">
        <v>0</v>
      </c>
      <c r="S18" s="68">
        <v>2</v>
      </c>
      <c r="T18" s="66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6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8">
        <v>0</v>
      </c>
    </row>
    <row r="19" spans="1:37" s="65" customFormat="1" ht="60" customHeight="1">
      <c r="A19" s="79" t="s">
        <v>40</v>
      </c>
      <c r="B19" s="66">
        <v>3</v>
      </c>
      <c r="C19" s="67">
        <v>0</v>
      </c>
      <c r="D19" s="67">
        <v>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8">
        <v>3</v>
      </c>
      <c r="K19" s="66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8">
        <v>0</v>
      </c>
      <c r="T19" s="66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6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8">
        <v>0</v>
      </c>
    </row>
    <row r="20" spans="1:37" s="65" customFormat="1" ht="60" customHeight="1">
      <c r="A20" s="81" t="s">
        <v>41</v>
      </c>
      <c r="B20" s="72">
        <v>3</v>
      </c>
      <c r="C20" s="73">
        <v>0</v>
      </c>
      <c r="D20" s="73">
        <v>2</v>
      </c>
      <c r="E20" s="73">
        <v>0</v>
      </c>
      <c r="F20" s="73">
        <v>0</v>
      </c>
      <c r="G20" s="73">
        <v>1</v>
      </c>
      <c r="H20" s="73">
        <v>0</v>
      </c>
      <c r="I20" s="73">
        <v>0</v>
      </c>
      <c r="J20" s="74">
        <v>3</v>
      </c>
      <c r="K20" s="72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4">
        <v>0</v>
      </c>
      <c r="T20" s="72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2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4">
        <v>0</v>
      </c>
    </row>
    <row r="21" spans="1:37" s="65" customFormat="1" ht="60" customHeight="1">
      <c r="A21" s="81" t="s">
        <v>42</v>
      </c>
      <c r="B21" s="72">
        <v>16</v>
      </c>
      <c r="C21" s="73">
        <v>1</v>
      </c>
      <c r="D21" s="73">
        <v>1</v>
      </c>
      <c r="E21" s="73">
        <v>0</v>
      </c>
      <c r="F21" s="73">
        <v>1</v>
      </c>
      <c r="G21" s="73">
        <v>5</v>
      </c>
      <c r="H21" s="73">
        <v>8</v>
      </c>
      <c r="I21" s="73">
        <v>0</v>
      </c>
      <c r="J21" s="74">
        <v>16</v>
      </c>
      <c r="K21" s="72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4">
        <v>0</v>
      </c>
      <c r="T21" s="72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2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4">
        <v>0</v>
      </c>
    </row>
    <row r="22" spans="1:37" s="65" customFormat="1" ht="60" customHeight="1">
      <c r="A22" s="79" t="s">
        <v>43</v>
      </c>
      <c r="B22" s="66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8">
        <v>0</v>
      </c>
      <c r="K22" s="66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8">
        <v>0</v>
      </c>
      <c r="T22" s="66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6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8">
        <v>0</v>
      </c>
    </row>
    <row r="23" spans="1:37" s="65" customFormat="1" ht="60" customHeight="1">
      <c r="A23" s="79" t="s">
        <v>44</v>
      </c>
      <c r="B23" s="66">
        <v>3</v>
      </c>
      <c r="C23" s="67">
        <v>0</v>
      </c>
      <c r="D23" s="67">
        <v>0</v>
      </c>
      <c r="E23" s="67">
        <v>1</v>
      </c>
      <c r="F23" s="67">
        <v>1</v>
      </c>
      <c r="G23" s="67">
        <v>0</v>
      </c>
      <c r="H23" s="67">
        <v>1</v>
      </c>
      <c r="I23" s="67">
        <v>0</v>
      </c>
      <c r="J23" s="68">
        <v>3</v>
      </c>
      <c r="K23" s="66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8">
        <v>0</v>
      </c>
      <c r="T23" s="66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6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8">
        <v>0</v>
      </c>
    </row>
    <row r="24" spans="1:37" s="65" customFormat="1" ht="60" customHeight="1">
      <c r="A24" s="81" t="s">
        <v>45</v>
      </c>
      <c r="B24" s="72">
        <v>7</v>
      </c>
      <c r="C24" s="73">
        <v>0</v>
      </c>
      <c r="D24" s="73">
        <v>1</v>
      </c>
      <c r="E24" s="73">
        <v>2</v>
      </c>
      <c r="F24" s="73">
        <v>0</v>
      </c>
      <c r="G24" s="73">
        <v>0</v>
      </c>
      <c r="H24" s="73">
        <v>4</v>
      </c>
      <c r="I24" s="73">
        <v>0</v>
      </c>
      <c r="J24" s="74">
        <v>7</v>
      </c>
      <c r="K24" s="72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4">
        <v>0</v>
      </c>
      <c r="T24" s="72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2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0</v>
      </c>
      <c r="AJ24" s="73">
        <v>0</v>
      </c>
      <c r="AK24" s="74">
        <v>0</v>
      </c>
    </row>
    <row r="25" spans="1:37" s="65" customFormat="1" ht="60" customHeight="1">
      <c r="A25" s="81" t="s">
        <v>46</v>
      </c>
      <c r="B25" s="72">
        <v>1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1</v>
      </c>
      <c r="I25" s="73">
        <v>0</v>
      </c>
      <c r="J25" s="74">
        <v>1</v>
      </c>
      <c r="K25" s="72">
        <v>1</v>
      </c>
      <c r="L25" s="73">
        <v>0</v>
      </c>
      <c r="M25" s="73">
        <v>0</v>
      </c>
      <c r="N25" s="73">
        <v>0</v>
      </c>
      <c r="O25" s="73">
        <v>0</v>
      </c>
      <c r="P25" s="73">
        <v>1</v>
      </c>
      <c r="Q25" s="73">
        <v>0</v>
      </c>
      <c r="R25" s="73">
        <v>0</v>
      </c>
      <c r="S25" s="74">
        <v>1</v>
      </c>
      <c r="T25" s="72">
        <v>1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1</v>
      </c>
      <c r="AC25" s="72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4">
        <v>0</v>
      </c>
    </row>
    <row r="26" spans="1:37" s="65" customFormat="1" ht="60" customHeight="1">
      <c r="A26" s="79" t="s">
        <v>47</v>
      </c>
      <c r="B26" s="66">
        <v>2</v>
      </c>
      <c r="C26" s="67">
        <v>0</v>
      </c>
      <c r="D26" s="67">
        <v>0</v>
      </c>
      <c r="E26" s="67">
        <v>0</v>
      </c>
      <c r="F26" s="67">
        <v>0</v>
      </c>
      <c r="G26" s="67">
        <v>1</v>
      </c>
      <c r="H26" s="67">
        <v>1</v>
      </c>
      <c r="I26" s="67">
        <v>0</v>
      </c>
      <c r="J26" s="68">
        <v>2</v>
      </c>
      <c r="K26" s="66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8">
        <v>0</v>
      </c>
      <c r="T26" s="66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6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8">
        <v>0</v>
      </c>
    </row>
    <row r="27" spans="1:37" s="65" customFormat="1" ht="60" customHeight="1">
      <c r="A27" s="79" t="s">
        <v>48</v>
      </c>
      <c r="B27" s="66">
        <v>1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1</v>
      </c>
      <c r="I27" s="67">
        <v>0</v>
      </c>
      <c r="J27" s="68">
        <v>1</v>
      </c>
      <c r="K27" s="66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8">
        <v>0</v>
      </c>
      <c r="T27" s="66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6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8">
        <v>0</v>
      </c>
    </row>
    <row r="28" spans="1:37" s="65" customFormat="1" ht="60" customHeight="1" thickBot="1">
      <c r="A28" s="82" t="s">
        <v>49</v>
      </c>
      <c r="B28" s="75">
        <v>15</v>
      </c>
      <c r="C28" s="76">
        <v>0</v>
      </c>
      <c r="D28" s="76">
        <v>5</v>
      </c>
      <c r="E28" s="76">
        <v>1</v>
      </c>
      <c r="F28" s="76">
        <v>4</v>
      </c>
      <c r="G28" s="76">
        <v>3</v>
      </c>
      <c r="H28" s="76">
        <v>2</v>
      </c>
      <c r="I28" s="76">
        <v>0</v>
      </c>
      <c r="J28" s="77">
        <v>15</v>
      </c>
      <c r="K28" s="75">
        <v>2</v>
      </c>
      <c r="L28" s="76">
        <v>0</v>
      </c>
      <c r="M28" s="76">
        <v>1</v>
      </c>
      <c r="N28" s="76">
        <v>1</v>
      </c>
      <c r="O28" s="76">
        <v>0</v>
      </c>
      <c r="P28" s="76">
        <v>0</v>
      </c>
      <c r="Q28" s="76">
        <v>0</v>
      </c>
      <c r="R28" s="76">
        <v>0</v>
      </c>
      <c r="S28" s="77">
        <v>2</v>
      </c>
      <c r="T28" s="75">
        <v>1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1</v>
      </c>
      <c r="AC28" s="75">
        <v>1</v>
      </c>
      <c r="AD28" s="76">
        <v>0</v>
      </c>
      <c r="AE28" s="76">
        <v>0</v>
      </c>
      <c r="AF28" s="76">
        <v>0</v>
      </c>
      <c r="AG28" s="76">
        <v>0</v>
      </c>
      <c r="AH28" s="76">
        <v>1</v>
      </c>
      <c r="AI28" s="76">
        <v>0</v>
      </c>
      <c r="AJ28" s="76">
        <v>0</v>
      </c>
      <c r="AK28" s="77">
        <v>1</v>
      </c>
    </row>
    <row r="29" spans="1:37" s="65" customFormat="1" ht="60" customHeight="1" thickTop="1">
      <c r="A29" s="79" t="s">
        <v>50</v>
      </c>
      <c r="B29" s="66">
        <f aca="true" t="shared" si="6" ref="B29:AK29">B17</f>
        <v>2</v>
      </c>
      <c r="C29" s="67">
        <f t="shared" si="6"/>
        <v>1</v>
      </c>
      <c r="D29" s="67">
        <f t="shared" si="6"/>
        <v>1</v>
      </c>
      <c r="E29" s="67">
        <f t="shared" si="6"/>
        <v>0</v>
      </c>
      <c r="F29" s="67">
        <f t="shared" si="6"/>
        <v>0</v>
      </c>
      <c r="G29" s="67">
        <f t="shared" si="6"/>
        <v>0</v>
      </c>
      <c r="H29" s="67">
        <f t="shared" si="6"/>
        <v>0</v>
      </c>
      <c r="I29" s="67">
        <f t="shared" si="6"/>
        <v>0</v>
      </c>
      <c r="J29" s="67">
        <f t="shared" si="6"/>
        <v>2</v>
      </c>
      <c r="K29" s="66">
        <f t="shared" si="6"/>
        <v>0</v>
      </c>
      <c r="L29" s="67">
        <f t="shared" si="6"/>
        <v>0</v>
      </c>
      <c r="M29" s="67">
        <f t="shared" si="6"/>
        <v>0</v>
      </c>
      <c r="N29" s="67">
        <f t="shared" si="6"/>
        <v>0</v>
      </c>
      <c r="O29" s="67">
        <f t="shared" si="6"/>
        <v>0</v>
      </c>
      <c r="P29" s="67">
        <f t="shared" si="6"/>
        <v>0</v>
      </c>
      <c r="Q29" s="67">
        <f t="shared" si="6"/>
        <v>0</v>
      </c>
      <c r="R29" s="67">
        <f t="shared" si="6"/>
        <v>0</v>
      </c>
      <c r="S29" s="111">
        <f t="shared" si="6"/>
        <v>0</v>
      </c>
      <c r="T29" s="66">
        <f aca="true" t="shared" si="7" ref="T29:AB29">T17</f>
        <v>0</v>
      </c>
      <c r="U29" s="67">
        <f t="shared" si="7"/>
        <v>0</v>
      </c>
      <c r="V29" s="67">
        <f t="shared" si="7"/>
        <v>0</v>
      </c>
      <c r="W29" s="67">
        <f t="shared" si="7"/>
        <v>0</v>
      </c>
      <c r="X29" s="67">
        <f t="shared" si="7"/>
        <v>0</v>
      </c>
      <c r="Y29" s="67">
        <f t="shared" si="7"/>
        <v>0</v>
      </c>
      <c r="Z29" s="67">
        <f t="shared" si="7"/>
        <v>0</v>
      </c>
      <c r="AA29" s="67">
        <f t="shared" si="7"/>
        <v>0</v>
      </c>
      <c r="AB29" s="68">
        <f t="shared" si="7"/>
        <v>0</v>
      </c>
      <c r="AC29" s="66">
        <f t="shared" si="6"/>
        <v>0</v>
      </c>
      <c r="AD29" s="67">
        <f t="shared" si="6"/>
        <v>0</v>
      </c>
      <c r="AE29" s="67">
        <f t="shared" si="6"/>
        <v>0</v>
      </c>
      <c r="AF29" s="67">
        <f t="shared" si="6"/>
        <v>0</v>
      </c>
      <c r="AG29" s="67">
        <f t="shared" si="6"/>
        <v>0</v>
      </c>
      <c r="AH29" s="67">
        <f t="shared" si="6"/>
        <v>0</v>
      </c>
      <c r="AI29" s="67">
        <f t="shared" si="6"/>
        <v>0</v>
      </c>
      <c r="AJ29" s="67">
        <f t="shared" si="6"/>
        <v>0</v>
      </c>
      <c r="AK29" s="68">
        <f t="shared" si="6"/>
        <v>0</v>
      </c>
    </row>
    <row r="30" spans="1:37" s="65" customFormat="1" ht="60" customHeight="1">
      <c r="A30" s="79" t="s">
        <v>51</v>
      </c>
      <c r="B30" s="66">
        <f aca="true" t="shared" si="8" ref="B30:AK30">B13+B14</f>
        <v>7</v>
      </c>
      <c r="C30" s="67">
        <f t="shared" si="8"/>
        <v>1</v>
      </c>
      <c r="D30" s="67">
        <f t="shared" si="8"/>
        <v>2</v>
      </c>
      <c r="E30" s="67">
        <f t="shared" si="8"/>
        <v>2</v>
      </c>
      <c r="F30" s="67">
        <f t="shared" si="8"/>
        <v>0</v>
      </c>
      <c r="G30" s="67">
        <f t="shared" si="8"/>
        <v>1</v>
      </c>
      <c r="H30" s="67">
        <f t="shared" si="8"/>
        <v>1</v>
      </c>
      <c r="I30" s="67">
        <f t="shared" si="8"/>
        <v>1</v>
      </c>
      <c r="J30" s="67">
        <f t="shared" si="8"/>
        <v>6</v>
      </c>
      <c r="K30" s="66">
        <f t="shared" si="8"/>
        <v>4</v>
      </c>
      <c r="L30" s="67">
        <f t="shared" si="8"/>
        <v>1</v>
      </c>
      <c r="M30" s="67">
        <f t="shared" si="8"/>
        <v>1</v>
      </c>
      <c r="N30" s="67">
        <f t="shared" si="8"/>
        <v>0</v>
      </c>
      <c r="O30" s="67">
        <f t="shared" si="8"/>
        <v>2</v>
      </c>
      <c r="P30" s="67">
        <f t="shared" si="8"/>
        <v>0</v>
      </c>
      <c r="Q30" s="67">
        <f t="shared" si="8"/>
        <v>0</v>
      </c>
      <c r="R30" s="67">
        <f t="shared" si="8"/>
        <v>1</v>
      </c>
      <c r="S30" s="68">
        <f t="shared" si="8"/>
        <v>3</v>
      </c>
      <c r="T30" s="66">
        <f aca="true" t="shared" si="9" ref="T30:AB30">T13+T14</f>
        <v>1</v>
      </c>
      <c r="U30" s="67">
        <f t="shared" si="9"/>
        <v>1</v>
      </c>
      <c r="V30" s="67">
        <f t="shared" si="9"/>
        <v>0</v>
      </c>
      <c r="W30" s="67">
        <f t="shared" si="9"/>
        <v>0</v>
      </c>
      <c r="X30" s="67">
        <f t="shared" si="9"/>
        <v>0</v>
      </c>
      <c r="Y30" s="67">
        <f t="shared" si="9"/>
        <v>0</v>
      </c>
      <c r="Z30" s="67">
        <f t="shared" si="9"/>
        <v>0</v>
      </c>
      <c r="AA30" s="67">
        <f t="shared" si="9"/>
        <v>0</v>
      </c>
      <c r="AB30" s="68">
        <f t="shared" si="9"/>
        <v>1</v>
      </c>
      <c r="AC30" s="66">
        <f t="shared" si="8"/>
        <v>2</v>
      </c>
      <c r="AD30" s="67">
        <f t="shared" si="8"/>
        <v>1</v>
      </c>
      <c r="AE30" s="67">
        <f t="shared" si="8"/>
        <v>1</v>
      </c>
      <c r="AF30" s="67">
        <f t="shared" si="8"/>
        <v>0</v>
      </c>
      <c r="AG30" s="67">
        <f t="shared" si="8"/>
        <v>0</v>
      </c>
      <c r="AH30" s="67">
        <f t="shared" si="8"/>
        <v>0</v>
      </c>
      <c r="AI30" s="67">
        <f t="shared" si="8"/>
        <v>0</v>
      </c>
      <c r="AJ30" s="67">
        <f t="shared" si="8"/>
        <v>0</v>
      </c>
      <c r="AK30" s="68">
        <f t="shared" si="8"/>
        <v>2</v>
      </c>
    </row>
    <row r="31" spans="1:37" s="65" customFormat="1" ht="60" customHeight="1">
      <c r="A31" s="79" t="s">
        <v>52</v>
      </c>
      <c r="B31" s="66">
        <f aca="true" t="shared" si="10" ref="B31:AK31">B10+B20</f>
        <v>4</v>
      </c>
      <c r="C31" s="67">
        <f t="shared" si="10"/>
        <v>0</v>
      </c>
      <c r="D31" s="67">
        <f t="shared" si="10"/>
        <v>2</v>
      </c>
      <c r="E31" s="67">
        <f t="shared" si="10"/>
        <v>0</v>
      </c>
      <c r="F31" s="67">
        <f t="shared" si="10"/>
        <v>1</v>
      </c>
      <c r="G31" s="67">
        <f t="shared" si="10"/>
        <v>1</v>
      </c>
      <c r="H31" s="67">
        <f t="shared" si="10"/>
        <v>0</v>
      </c>
      <c r="I31" s="67">
        <f t="shared" si="10"/>
        <v>0</v>
      </c>
      <c r="J31" s="67">
        <f t="shared" si="10"/>
        <v>4</v>
      </c>
      <c r="K31" s="66">
        <f t="shared" si="10"/>
        <v>1</v>
      </c>
      <c r="L31" s="67">
        <f t="shared" si="10"/>
        <v>1</v>
      </c>
      <c r="M31" s="67">
        <f t="shared" si="10"/>
        <v>0</v>
      </c>
      <c r="N31" s="67">
        <f t="shared" si="10"/>
        <v>0</v>
      </c>
      <c r="O31" s="67">
        <f t="shared" si="10"/>
        <v>0</v>
      </c>
      <c r="P31" s="67">
        <f t="shared" si="10"/>
        <v>0</v>
      </c>
      <c r="Q31" s="67">
        <f t="shared" si="10"/>
        <v>0</v>
      </c>
      <c r="R31" s="67">
        <f t="shared" si="10"/>
        <v>0</v>
      </c>
      <c r="S31" s="68">
        <f t="shared" si="10"/>
        <v>1</v>
      </c>
      <c r="T31" s="66">
        <f aca="true" t="shared" si="11" ref="T31:AB31">T10+T20</f>
        <v>0</v>
      </c>
      <c r="U31" s="67">
        <f t="shared" si="11"/>
        <v>0</v>
      </c>
      <c r="V31" s="67">
        <f t="shared" si="11"/>
        <v>0</v>
      </c>
      <c r="W31" s="67">
        <f t="shared" si="11"/>
        <v>0</v>
      </c>
      <c r="X31" s="67">
        <f t="shared" si="11"/>
        <v>0</v>
      </c>
      <c r="Y31" s="67">
        <f t="shared" si="11"/>
        <v>0</v>
      </c>
      <c r="Z31" s="67">
        <f t="shared" si="11"/>
        <v>0</v>
      </c>
      <c r="AA31" s="67">
        <f t="shared" si="11"/>
        <v>0</v>
      </c>
      <c r="AB31" s="68">
        <f t="shared" si="11"/>
        <v>0</v>
      </c>
      <c r="AC31" s="66">
        <f t="shared" si="10"/>
        <v>0</v>
      </c>
      <c r="AD31" s="67">
        <f t="shared" si="10"/>
        <v>0</v>
      </c>
      <c r="AE31" s="67">
        <f t="shared" si="10"/>
        <v>0</v>
      </c>
      <c r="AF31" s="67">
        <f t="shared" si="10"/>
        <v>0</v>
      </c>
      <c r="AG31" s="67">
        <f t="shared" si="10"/>
        <v>0</v>
      </c>
      <c r="AH31" s="67">
        <f t="shared" si="10"/>
        <v>0</v>
      </c>
      <c r="AI31" s="67">
        <f t="shared" si="10"/>
        <v>0</v>
      </c>
      <c r="AJ31" s="67">
        <f t="shared" si="10"/>
        <v>0</v>
      </c>
      <c r="AK31" s="68">
        <f t="shared" si="10"/>
        <v>0</v>
      </c>
    </row>
    <row r="32" spans="1:37" s="65" customFormat="1" ht="60" customHeight="1">
      <c r="A32" s="79" t="s">
        <v>53</v>
      </c>
      <c r="B32" s="66">
        <f aca="true" t="shared" si="12" ref="B32:AK32">B9+B16+B19+B21+B22+B23</f>
        <v>99</v>
      </c>
      <c r="C32" s="67">
        <f t="shared" si="12"/>
        <v>14</v>
      </c>
      <c r="D32" s="67">
        <f t="shared" si="12"/>
        <v>25</v>
      </c>
      <c r="E32" s="67">
        <f t="shared" si="12"/>
        <v>12</v>
      </c>
      <c r="F32" s="67">
        <f t="shared" si="12"/>
        <v>17</v>
      </c>
      <c r="G32" s="67">
        <f t="shared" si="12"/>
        <v>17</v>
      </c>
      <c r="H32" s="67">
        <f t="shared" si="12"/>
        <v>14</v>
      </c>
      <c r="I32" s="67">
        <f t="shared" si="12"/>
        <v>76</v>
      </c>
      <c r="J32" s="67">
        <f t="shared" si="12"/>
        <v>23</v>
      </c>
      <c r="K32" s="66">
        <f t="shared" si="12"/>
        <v>17</v>
      </c>
      <c r="L32" s="67">
        <f t="shared" si="12"/>
        <v>1</v>
      </c>
      <c r="M32" s="67">
        <f t="shared" si="12"/>
        <v>5</v>
      </c>
      <c r="N32" s="67">
        <f t="shared" si="12"/>
        <v>1</v>
      </c>
      <c r="O32" s="67">
        <f t="shared" si="12"/>
        <v>4</v>
      </c>
      <c r="P32" s="67">
        <f t="shared" si="12"/>
        <v>6</v>
      </c>
      <c r="Q32" s="67">
        <f t="shared" si="12"/>
        <v>0</v>
      </c>
      <c r="R32" s="67">
        <f t="shared" si="12"/>
        <v>17</v>
      </c>
      <c r="S32" s="68">
        <f t="shared" si="12"/>
        <v>0</v>
      </c>
      <c r="T32" s="66">
        <f aca="true" t="shared" si="13" ref="T32:AB32">T9+T16+T19+T21+T22+T23</f>
        <v>16</v>
      </c>
      <c r="U32" s="67">
        <f t="shared" si="13"/>
        <v>4</v>
      </c>
      <c r="V32" s="67">
        <f t="shared" si="13"/>
        <v>10</v>
      </c>
      <c r="W32" s="67">
        <f t="shared" si="13"/>
        <v>2</v>
      </c>
      <c r="X32" s="67">
        <f t="shared" si="13"/>
        <v>0</v>
      </c>
      <c r="Y32" s="67">
        <f t="shared" si="13"/>
        <v>0</v>
      </c>
      <c r="Z32" s="67">
        <f t="shared" si="13"/>
        <v>0</v>
      </c>
      <c r="AA32" s="67">
        <f t="shared" si="13"/>
        <v>16</v>
      </c>
      <c r="AB32" s="68">
        <f t="shared" si="13"/>
        <v>0</v>
      </c>
      <c r="AC32" s="66">
        <f t="shared" si="12"/>
        <v>0</v>
      </c>
      <c r="AD32" s="67">
        <f t="shared" si="12"/>
        <v>0</v>
      </c>
      <c r="AE32" s="67">
        <f t="shared" si="12"/>
        <v>0</v>
      </c>
      <c r="AF32" s="67">
        <f t="shared" si="12"/>
        <v>0</v>
      </c>
      <c r="AG32" s="67">
        <f t="shared" si="12"/>
        <v>0</v>
      </c>
      <c r="AH32" s="67">
        <f t="shared" si="12"/>
        <v>0</v>
      </c>
      <c r="AI32" s="67">
        <f t="shared" si="12"/>
        <v>0</v>
      </c>
      <c r="AJ32" s="67">
        <f t="shared" si="12"/>
        <v>0</v>
      </c>
      <c r="AK32" s="68">
        <f t="shared" si="12"/>
        <v>0</v>
      </c>
    </row>
    <row r="33" spans="1:37" s="65" customFormat="1" ht="60" customHeight="1">
      <c r="A33" s="79" t="s">
        <v>54</v>
      </c>
      <c r="B33" s="66">
        <f aca="true" t="shared" si="14" ref="B33:AK33">B12+B15+B18+B24+B25</f>
        <v>17</v>
      </c>
      <c r="C33" s="67">
        <f t="shared" si="14"/>
        <v>0</v>
      </c>
      <c r="D33" s="67">
        <f t="shared" si="14"/>
        <v>2</v>
      </c>
      <c r="E33" s="67">
        <f t="shared" si="14"/>
        <v>2</v>
      </c>
      <c r="F33" s="67">
        <f t="shared" si="14"/>
        <v>4</v>
      </c>
      <c r="G33" s="67">
        <f t="shared" si="14"/>
        <v>0</v>
      </c>
      <c r="H33" s="67">
        <f t="shared" si="14"/>
        <v>9</v>
      </c>
      <c r="I33" s="67">
        <f t="shared" si="14"/>
        <v>0</v>
      </c>
      <c r="J33" s="67">
        <f t="shared" si="14"/>
        <v>17</v>
      </c>
      <c r="K33" s="66">
        <f t="shared" si="14"/>
        <v>3</v>
      </c>
      <c r="L33" s="67">
        <f t="shared" si="14"/>
        <v>0</v>
      </c>
      <c r="M33" s="67">
        <f t="shared" si="14"/>
        <v>1</v>
      </c>
      <c r="N33" s="67">
        <f t="shared" si="14"/>
        <v>0</v>
      </c>
      <c r="O33" s="67">
        <f t="shared" si="14"/>
        <v>1</v>
      </c>
      <c r="P33" s="67">
        <f t="shared" si="14"/>
        <v>1</v>
      </c>
      <c r="Q33" s="67">
        <f t="shared" si="14"/>
        <v>0</v>
      </c>
      <c r="R33" s="67">
        <f t="shared" si="14"/>
        <v>0</v>
      </c>
      <c r="S33" s="68">
        <f t="shared" si="14"/>
        <v>3</v>
      </c>
      <c r="T33" s="66">
        <f aca="true" t="shared" si="15" ref="T33:AB33">T12+T15+T18+T24+T25</f>
        <v>1</v>
      </c>
      <c r="U33" s="67">
        <f t="shared" si="15"/>
        <v>0</v>
      </c>
      <c r="V33" s="67">
        <f t="shared" si="15"/>
        <v>1</v>
      </c>
      <c r="W33" s="67">
        <f t="shared" si="15"/>
        <v>0</v>
      </c>
      <c r="X33" s="67">
        <f t="shared" si="15"/>
        <v>0</v>
      </c>
      <c r="Y33" s="67">
        <f t="shared" si="15"/>
        <v>0</v>
      </c>
      <c r="Z33" s="67">
        <f t="shared" si="15"/>
        <v>0</v>
      </c>
      <c r="AA33" s="67">
        <f t="shared" si="15"/>
        <v>0</v>
      </c>
      <c r="AB33" s="68">
        <f t="shared" si="15"/>
        <v>1</v>
      </c>
      <c r="AC33" s="66">
        <f t="shared" si="14"/>
        <v>1</v>
      </c>
      <c r="AD33" s="67">
        <f t="shared" si="14"/>
        <v>0</v>
      </c>
      <c r="AE33" s="67">
        <f t="shared" si="14"/>
        <v>0</v>
      </c>
      <c r="AF33" s="67">
        <f t="shared" si="14"/>
        <v>0</v>
      </c>
      <c r="AG33" s="67">
        <f t="shared" si="14"/>
        <v>0</v>
      </c>
      <c r="AH33" s="67">
        <f t="shared" si="14"/>
        <v>0</v>
      </c>
      <c r="AI33" s="67">
        <f t="shared" si="14"/>
        <v>1</v>
      </c>
      <c r="AJ33" s="67">
        <f t="shared" si="14"/>
        <v>0</v>
      </c>
      <c r="AK33" s="68">
        <f t="shared" si="14"/>
        <v>1</v>
      </c>
    </row>
    <row r="34" spans="1:37" s="65" customFormat="1" ht="60" customHeight="1">
      <c r="A34" s="80" t="s">
        <v>55</v>
      </c>
      <c r="B34" s="69">
        <f aca="true" t="shared" si="16" ref="B34:AK34">B11+B26+B27+B28</f>
        <v>21</v>
      </c>
      <c r="C34" s="70">
        <f t="shared" si="16"/>
        <v>0</v>
      </c>
      <c r="D34" s="70">
        <f t="shared" si="16"/>
        <v>7</v>
      </c>
      <c r="E34" s="70">
        <f t="shared" si="16"/>
        <v>1</v>
      </c>
      <c r="F34" s="70">
        <f t="shared" si="16"/>
        <v>4</v>
      </c>
      <c r="G34" s="70">
        <f t="shared" si="16"/>
        <v>4</v>
      </c>
      <c r="H34" s="70">
        <f t="shared" si="16"/>
        <v>5</v>
      </c>
      <c r="I34" s="70">
        <f t="shared" si="16"/>
        <v>0</v>
      </c>
      <c r="J34" s="70">
        <f t="shared" si="16"/>
        <v>21</v>
      </c>
      <c r="K34" s="69">
        <f t="shared" si="16"/>
        <v>3</v>
      </c>
      <c r="L34" s="70">
        <f t="shared" si="16"/>
        <v>0</v>
      </c>
      <c r="M34" s="70">
        <f t="shared" si="16"/>
        <v>1</v>
      </c>
      <c r="N34" s="70">
        <f t="shared" si="16"/>
        <v>1</v>
      </c>
      <c r="O34" s="70">
        <f t="shared" si="16"/>
        <v>0</v>
      </c>
      <c r="P34" s="70">
        <f t="shared" si="16"/>
        <v>1</v>
      </c>
      <c r="Q34" s="70">
        <f t="shared" si="16"/>
        <v>0</v>
      </c>
      <c r="R34" s="70">
        <f t="shared" si="16"/>
        <v>0</v>
      </c>
      <c r="S34" s="71">
        <f t="shared" si="16"/>
        <v>3</v>
      </c>
      <c r="T34" s="69">
        <f aca="true" t="shared" si="17" ref="T34:AB34">T11+T26+T27+T28</f>
        <v>1</v>
      </c>
      <c r="U34" s="70">
        <f t="shared" si="17"/>
        <v>0</v>
      </c>
      <c r="V34" s="70">
        <f t="shared" si="17"/>
        <v>1</v>
      </c>
      <c r="W34" s="70">
        <f t="shared" si="17"/>
        <v>0</v>
      </c>
      <c r="X34" s="70">
        <f t="shared" si="17"/>
        <v>0</v>
      </c>
      <c r="Y34" s="70">
        <f t="shared" si="17"/>
        <v>0</v>
      </c>
      <c r="Z34" s="70">
        <f t="shared" si="17"/>
        <v>0</v>
      </c>
      <c r="AA34" s="70">
        <f t="shared" si="17"/>
        <v>0</v>
      </c>
      <c r="AB34" s="71">
        <f t="shared" si="17"/>
        <v>1</v>
      </c>
      <c r="AC34" s="69">
        <f t="shared" si="16"/>
        <v>4</v>
      </c>
      <c r="AD34" s="70">
        <f t="shared" si="16"/>
        <v>0</v>
      </c>
      <c r="AE34" s="70">
        <f t="shared" si="16"/>
        <v>1</v>
      </c>
      <c r="AF34" s="70">
        <f t="shared" si="16"/>
        <v>0</v>
      </c>
      <c r="AG34" s="70">
        <f t="shared" si="16"/>
        <v>0</v>
      </c>
      <c r="AH34" s="70">
        <f t="shared" si="16"/>
        <v>2</v>
      </c>
      <c r="AI34" s="70">
        <f t="shared" si="16"/>
        <v>1</v>
      </c>
      <c r="AJ34" s="70">
        <f t="shared" si="16"/>
        <v>0</v>
      </c>
      <c r="AK34" s="71">
        <f t="shared" si="16"/>
        <v>4</v>
      </c>
    </row>
  </sheetData>
  <mergeCells count="48">
    <mergeCell ref="Y4:Y5"/>
    <mergeCell ref="Z4:Z5"/>
    <mergeCell ref="AA4:AA5"/>
    <mergeCell ref="AB4:AB5"/>
    <mergeCell ref="U4:U5"/>
    <mergeCell ref="V4:V5"/>
    <mergeCell ref="W4:W5"/>
    <mergeCell ref="X4:X5"/>
    <mergeCell ref="AC4:AC5"/>
    <mergeCell ref="AD4:AD5"/>
    <mergeCell ref="A3:A5"/>
    <mergeCell ref="B3:H3"/>
    <mergeCell ref="K4:K5"/>
    <mergeCell ref="L4:L5"/>
    <mergeCell ref="M4:M5"/>
    <mergeCell ref="T3:Z3"/>
    <mergeCell ref="AA3:AB3"/>
    <mergeCell ref="T4:T5"/>
    <mergeCell ref="R1:S1"/>
    <mergeCell ref="R4:R5"/>
    <mergeCell ref="S4:S5"/>
    <mergeCell ref="I3:J3"/>
    <mergeCell ref="R3:S3"/>
    <mergeCell ref="I4:I5"/>
    <mergeCell ref="O4:O5"/>
    <mergeCell ref="P4:P5"/>
    <mergeCell ref="Q4:Q5"/>
    <mergeCell ref="J4:J5"/>
    <mergeCell ref="AJ1:AK1"/>
    <mergeCell ref="AC3:AI3"/>
    <mergeCell ref="AJ3:AK3"/>
    <mergeCell ref="B4:B5"/>
    <mergeCell ref="C4:C5"/>
    <mergeCell ref="D4:D5"/>
    <mergeCell ref="E4:E5"/>
    <mergeCell ref="F4:F5"/>
    <mergeCell ref="G4:G5"/>
    <mergeCell ref="H4:H5"/>
    <mergeCell ref="AI4:AI5"/>
    <mergeCell ref="AJ4:AJ5"/>
    <mergeCell ref="AK4:AK5"/>
    <mergeCell ref="K3:N3"/>
    <mergeCell ref="O3:Q3"/>
    <mergeCell ref="AE4:AE5"/>
    <mergeCell ref="AF4:AF5"/>
    <mergeCell ref="AG4:AG5"/>
    <mergeCell ref="AH4:AH5"/>
    <mergeCell ref="N4:N5"/>
  </mergeCells>
  <printOptions horizontalCentered="1"/>
  <pageMargins left="0.7874015748031497" right="0.7874015748031497" top="0.5905511811023623" bottom="0.5905511811023623" header="0" footer="0"/>
  <pageSetup blackAndWhite="1" fitToWidth="2" horizontalDpi="300" verticalDpi="300" orientation="portrait" paperSize="9" scale="45" r:id="rId1"/>
  <colBreaks count="1" manualBreakCount="1">
    <brk id="19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81"/>
  <dimension ref="A1:V34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6" customWidth="1"/>
    <col min="2" max="8" width="8.625" style="8" customWidth="1"/>
    <col min="9" max="22" width="9.25390625" style="8" customWidth="1"/>
    <col min="30" max="16384" width="9.625" style="9" customWidth="1"/>
  </cols>
  <sheetData>
    <row r="1" spans="1:22" ht="18.75">
      <c r="A1" s="23" t="s">
        <v>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22" t="s">
        <v>64</v>
      </c>
      <c r="V1" s="122"/>
    </row>
    <row r="2" spans="1:22" s="27" customFormat="1" ht="3.75" customHeight="1">
      <c r="A2" s="2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" customHeight="1">
      <c r="A3" s="138" t="s">
        <v>60</v>
      </c>
      <c r="B3" s="134" t="s">
        <v>72</v>
      </c>
      <c r="C3" s="134"/>
      <c r="D3" s="134"/>
      <c r="E3" s="134"/>
      <c r="F3" s="134"/>
      <c r="G3" s="134"/>
      <c r="H3" s="134"/>
      <c r="I3" s="134" t="s">
        <v>73</v>
      </c>
      <c r="J3" s="134"/>
      <c r="K3" s="134"/>
      <c r="L3" s="134"/>
      <c r="M3" s="134"/>
      <c r="N3" s="134"/>
      <c r="O3" s="134"/>
      <c r="P3" s="134" t="s">
        <v>74</v>
      </c>
      <c r="Q3" s="134"/>
      <c r="R3" s="134"/>
      <c r="S3" s="134"/>
      <c r="T3" s="134"/>
      <c r="U3" s="134"/>
      <c r="V3" s="134"/>
    </row>
    <row r="4" spans="1:22" ht="17.25" customHeight="1">
      <c r="A4" s="138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ht="39.75" customHeight="1">
      <c r="A5" s="138"/>
      <c r="B5" s="16" t="s">
        <v>0</v>
      </c>
      <c r="C5" s="18" t="s">
        <v>24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6" t="s">
        <v>0</v>
      </c>
      <c r="J5" s="18" t="s">
        <v>24</v>
      </c>
      <c r="K5" s="18" t="s">
        <v>18</v>
      </c>
      <c r="L5" s="18" t="s">
        <v>19</v>
      </c>
      <c r="M5" s="18" t="s">
        <v>20</v>
      </c>
      <c r="N5" s="18" t="s">
        <v>21</v>
      </c>
      <c r="O5" s="18" t="s">
        <v>22</v>
      </c>
      <c r="P5" s="36" t="s">
        <v>0</v>
      </c>
      <c r="Q5" s="18" t="s">
        <v>24</v>
      </c>
      <c r="R5" s="18" t="s">
        <v>18</v>
      </c>
      <c r="S5" s="18" t="s">
        <v>19</v>
      </c>
      <c r="T5" s="18" t="s">
        <v>20</v>
      </c>
      <c r="U5" s="18" t="s">
        <v>21</v>
      </c>
      <c r="V5" s="18" t="s">
        <v>22</v>
      </c>
    </row>
    <row r="6" spans="1:22" s="65" customFormat="1" ht="39.75" customHeight="1">
      <c r="A6" s="78" t="s">
        <v>0</v>
      </c>
      <c r="B6" s="62">
        <f aca="true" t="shared" si="0" ref="B6:V6">SUM(B7:B8)</f>
        <v>97</v>
      </c>
      <c r="C6" s="63">
        <f t="shared" si="0"/>
        <v>7</v>
      </c>
      <c r="D6" s="63">
        <f t="shared" si="0"/>
        <v>28</v>
      </c>
      <c r="E6" s="63">
        <f t="shared" si="0"/>
        <v>9</v>
      </c>
      <c r="F6" s="63">
        <f t="shared" si="0"/>
        <v>20</v>
      </c>
      <c r="G6" s="63">
        <f t="shared" si="0"/>
        <v>18</v>
      </c>
      <c r="H6" s="64">
        <f t="shared" si="0"/>
        <v>15</v>
      </c>
      <c r="I6" s="62">
        <f t="shared" si="0"/>
        <v>89</v>
      </c>
      <c r="J6" s="63">
        <f t="shared" si="0"/>
        <v>11</v>
      </c>
      <c r="K6" s="63">
        <f t="shared" si="0"/>
        <v>25</v>
      </c>
      <c r="L6" s="63">
        <f t="shared" si="0"/>
        <v>8</v>
      </c>
      <c r="M6" s="63">
        <f t="shared" si="0"/>
        <v>17</v>
      </c>
      <c r="N6" s="63">
        <f t="shared" si="0"/>
        <v>19</v>
      </c>
      <c r="O6" s="64">
        <f t="shared" si="0"/>
        <v>9</v>
      </c>
      <c r="P6" s="62">
        <f t="shared" si="0"/>
        <v>43</v>
      </c>
      <c r="Q6" s="63">
        <f t="shared" si="0"/>
        <v>4</v>
      </c>
      <c r="R6" s="63">
        <f t="shared" si="0"/>
        <v>9</v>
      </c>
      <c r="S6" s="63">
        <f t="shared" si="0"/>
        <v>7</v>
      </c>
      <c r="T6" s="63">
        <f t="shared" si="0"/>
        <v>10</v>
      </c>
      <c r="U6" s="63">
        <f t="shared" si="0"/>
        <v>5</v>
      </c>
      <c r="V6" s="64">
        <f t="shared" si="0"/>
        <v>8</v>
      </c>
    </row>
    <row r="7" spans="1:22" s="65" customFormat="1" ht="39.75" customHeight="1">
      <c r="A7" s="79" t="s">
        <v>28</v>
      </c>
      <c r="B7" s="66">
        <f aca="true" t="shared" si="1" ref="B7:V7">SUM(B9:B19)</f>
        <v>72</v>
      </c>
      <c r="C7" s="67">
        <f t="shared" si="1"/>
        <v>7</v>
      </c>
      <c r="D7" s="67">
        <f t="shared" si="1"/>
        <v>20</v>
      </c>
      <c r="E7" s="67">
        <f t="shared" si="1"/>
        <v>6</v>
      </c>
      <c r="F7" s="67">
        <f t="shared" si="1"/>
        <v>17</v>
      </c>
      <c r="G7" s="67">
        <f t="shared" si="1"/>
        <v>13</v>
      </c>
      <c r="H7" s="68">
        <f t="shared" si="1"/>
        <v>9</v>
      </c>
      <c r="I7" s="66">
        <f t="shared" si="1"/>
        <v>73</v>
      </c>
      <c r="J7" s="67">
        <f t="shared" si="1"/>
        <v>11</v>
      </c>
      <c r="K7" s="67">
        <f t="shared" si="1"/>
        <v>20</v>
      </c>
      <c r="L7" s="67">
        <f t="shared" si="1"/>
        <v>7</v>
      </c>
      <c r="M7" s="67">
        <f t="shared" si="1"/>
        <v>14</v>
      </c>
      <c r="N7" s="67">
        <f t="shared" si="1"/>
        <v>16</v>
      </c>
      <c r="O7" s="68">
        <f t="shared" si="1"/>
        <v>5</v>
      </c>
      <c r="P7" s="66">
        <f t="shared" si="1"/>
        <v>32</v>
      </c>
      <c r="Q7" s="67">
        <f t="shared" si="1"/>
        <v>4</v>
      </c>
      <c r="R7" s="67">
        <f t="shared" si="1"/>
        <v>7</v>
      </c>
      <c r="S7" s="67">
        <f t="shared" si="1"/>
        <v>7</v>
      </c>
      <c r="T7" s="67">
        <f t="shared" si="1"/>
        <v>8</v>
      </c>
      <c r="U7" s="67">
        <f t="shared" si="1"/>
        <v>3</v>
      </c>
      <c r="V7" s="68">
        <f t="shared" si="1"/>
        <v>3</v>
      </c>
    </row>
    <row r="8" spans="1:22" s="65" customFormat="1" ht="39.75" customHeight="1">
      <c r="A8" s="80" t="s">
        <v>29</v>
      </c>
      <c r="B8" s="69">
        <f aca="true" t="shared" si="2" ref="B8:V8">SUM(B20:B28)</f>
        <v>25</v>
      </c>
      <c r="C8" s="70">
        <f t="shared" si="2"/>
        <v>0</v>
      </c>
      <c r="D8" s="70">
        <f t="shared" si="2"/>
        <v>8</v>
      </c>
      <c r="E8" s="70">
        <f t="shared" si="2"/>
        <v>3</v>
      </c>
      <c r="F8" s="70">
        <f t="shared" si="2"/>
        <v>3</v>
      </c>
      <c r="G8" s="70">
        <f t="shared" si="2"/>
        <v>5</v>
      </c>
      <c r="H8" s="71">
        <f t="shared" si="2"/>
        <v>6</v>
      </c>
      <c r="I8" s="69">
        <f t="shared" si="2"/>
        <v>16</v>
      </c>
      <c r="J8" s="70">
        <f t="shared" si="2"/>
        <v>0</v>
      </c>
      <c r="K8" s="70">
        <f t="shared" si="2"/>
        <v>5</v>
      </c>
      <c r="L8" s="70">
        <f t="shared" si="2"/>
        <v>1</v>
      </c>
      <c r="M8" s="70">
        <f t="shared" si="2"/>
        <v>3</v>
      </c>
      <c r="N8" s="70">
        <f t="shared" si="2"/>
        <v>3</v>
      </c>
      <c r="O8" s="71">
        <f t="shared" si="2"/>
        <v>4</v>
      </c>
      <c r="P8" s="69">
        <f t="shared" si="2"/>
        <v>11</v>
      </c>
      <c r="Q8" s="70">
        <f t="shared" si="2"/>
        <v>0</v>
      </c>
      <c r="R8" s="70">
        <f t="shared" si="2"/>
        <v>2</v>
      </c>
      <c r="S8" s="70">
        <f t="shared" si="2"/>
        <v>0</v>
      </c>
      <c r="T8" s="70">
        <f t="shared" si="2"/>
        <v>2</v>
      </c>
      <c r="U8" s="70">
        <f t="shared" si="2"/>
        <v>2</v>
      </c>
      <c r="V8" s="71">
        <f t="shared" si="2"/>
        <v>5</v>
      </c>
    </row>
    <row r="9" spans="1:22" s="65" customFormat="1" ht="39.75" customHeight="1">
      <c r="A9" s="78" t="s">
        <v>30</v>
      </c>
      <c r="B9" s="66">
        <v>57</v>
      </c>
      <c r="C9" s="63">
        <v>7</v>
      </c>
      <c r="D9" s="63">
        <v>15</v>
      </c>
      <c r="E9" s="63">
        <v>6</v>
      </c>
      <c r="F9" s="63">
        <v>14</v>
      </c>
      <c r="G9" s="63">
        <v>11</v>
      </c>
      <c r="H9" s="64">
        <v>4</v>
      </c>
      <c r="I9" s="62">
        <v>63</v>
      </c>
      <c r="J9" s="63">
        <v>9</v>
      </c>
      <c r="K9" s="63">
        <v>17</v>
      </c>
      <c r="L9" s="63">
        <v>7</v>
      </c>
      <c r="M9" s="63">
        <v>12</v>
      </c>
      <c r="N9" s="63">
        <v>14</v>
      </c>
      <c r="O9" s="64">
        <v>4</v>
      </c>
      <c r="P9" s="62">
        <v>23</v>
      </c>
      <c r="Q9" s="63">
        <v>4</v>
      </c>
      <c r="R9" s="63">
        <v>4</v>
      </c>
      <c r="S9" s="63">
        <v>5</v>
      </c>
      <c r="T9" s="63">
        <v>7</v>
      </c>
      <c r="U9" s="63">
        <v>2</v>
      </c>
      <c r="V9" s="64">
        <v>1</v>
      </c>
    </row>
    <row r="10" spans="1:22" s="65" customFormat="1" ht="39.75" customHeight="1">
      <c r="A10" s="79" t="s">
        <v>31</v>
      </c>
      <c r="B10" s="66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8">
        <v>0</v>
      </c>
      <c r="I10" s="66">
        <v>1</v>
      </c>
      <c r="J10" s="67">
        <v>1</v>
      </c>
      <c r="K10" s="67">
        <v>0</v>
      </c>
      <c r="L10" s="67">
        <v>0</v>
      </c>
      <c r="M10" s="67">
        <v>0</v>
      </c>
      <c r="N10" s="67">
        <v>0</v>
      </c>
      <c r="O10" s="68">
        <v>0</v>
      </c>
      <c r="P10" s="66">
        <v>1</v>
      </c>
      <c r="Q10" s="67">
        <v>0</v>
      </c>
      <c r="R10" s="67">
        <v>0</v>
      </c>
      <c r="S10" s="67">
        <v>0</v>
      </c>
      <c r="T10" s="67">
        <v>1</v>
      </c>
      <c r="U10" s="67">
        <v>0</v>
      </c>
      <c r="V10" s="68">
        <v>0</v>
      </c>
    </row>
    <row r="11" spans="1:22" s="65" customFormat="1" ht="39.75" customHeight="1">
      <c r="A11" s="79" t="s">
        <v>32</v>
      </c>
      <c r="B11" s="66">
        <v>3</v>
      </c>
      <c r="C11" s="67">
        <v>0</v>
      </c>
      <c r="D11" s="67">
        <v>1</v>
      </c>
      <c r="E11" s="67">
        <v>0</v>
      </c>
      <c r="F11" s="67">
        <v>0</v>
      </c>
      <c r="G11" s="67">
        <v>1</v>
      </c>
      <c r="H11" s="68">
        <v>1</v>
      </c>
      <c r="I11" s="66">
        <v>2</v>
      </c>
      <c r="J11" s="67">
        <v>0</v>
      </c>
      <c r="K11" s="67">
        <v>1</v>
      </c>
      <c r="L11" s="67">
        <v>0</v>
      </c>
      <c r="M11" s="67">
        <v>0</v>
      </c>
      <c r="N11" s="67">
        <v>1</v>
      </c>
      <c r="O11" s="68">
        <v>0</v>
      </c>
      <c r="P11" s="66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8">
        <v>1</v>
      </c>
    </row>
    <row r="12" spans="1:22" s="65" customFormat="1" ht="39.75" customHeight="1">
      <c r="A12" s="79" t="s">
        <v>33</v>
      </c>
      <c r="B12" s="66">
        <v>1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8">
        <v>1</v>
      </c>
      <c r="I12" s="66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6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8">
        <v>0</v>
      </c>
    </row>
    <row r="13" spans="1:22" s="65" customFormat="1" ht="39.75" customHeight="1">
      <c r="A13" s="79" t="s">
        <v>34</v>
      </c>
      <c r="B13" s="66">
        <v>1</v>
      </c>
      <c r="C13" s="67">
        <v>0</v>
      </c>
      <c r="D13" s="67">
        <v>1</v>
      </c>
      <c r="E13" s="67">
        <v>0</v>
      </c>
      <c r="F13" s="67">
        <v>0</v>
      </c>
      <c r="G13" s="67">
        <v>0</v>
      </c>
      <c r="H13" s="68">
        <v>0</v>
      </c>
      <c r="I13" s="66">
        <v>1</v>
      </c>
      <c r="J13" s="67">
        <v>0</v>
      </c>
      <c r="K13" s="67">
        <v>1</v>
      </c>
      <c r="L13" s="67">
        <v>0</v>
      </c>
      <c r="M13" s="67">
        <v>0</v>
      </c>
      <c r="N13" s="67">
        <v>0</v>
      </c>
      <c r="O13" s="68">
        <v>0</v>
      </c>
      <c r="P13" s="66">
        <v>1</v>
      </c>
      <c r="Q13" s="67">
        <v>0</v>
      </c>
      <c r="R13" s="67">
        <v>0</v>
      </c>
      <c r="S13" s="67">
        <v>1</v>
      </c>
      <c r="T13" s="67">
        <v>0</v>
      </c>
      <c r="U13" s="67">
        <v>0</v>
      </c>
      <c r="V13" s="68">
        <v>0</v>
      </c>
    </row>
    <row r="14" spans="1:22" s="65" customFormat="1" ht="39.75" customHeight="1">
      <c r="A14" s="79" t="s">
        <v>35</v>
      </c>
      <c r="B14" s="66">
        <v>4</v>
      </c>
      <c r="C14" s="67">
        <v>0</v>
      </c>
      <c r="D14" s="67">
        <v>1</v>
      </c>
      <c r="E14" s="67">
        <v>0</v>
      </c>
      <c r="F14" s="67">
        <v>1</v>
      </c>
      <c r="G14" s="67">
        <v>1</v>
      </c>
      <c r="H14" s="68">
        <v>1</v>
      </c>
      <c r="I14" s="66">
        <v>4</v>
      </c>
      <c r="J14" s="67">
        <v>1</v>
      </c>
      <c r="K14" s="67">
        <v>1</v>
      </c>
      <c r="L14" s="67">
        <v>0</v>
      </c>
      <c r="M14" s="67">
        <v>1</v>
      </c>
      <c r="N14" s="67">
        <v>1</v>
      </c>
      <c r="O14" s="68">
        <v>0</v>
      </c>
      <c r="P14" s="66">
        <v>2</v>
      </c>
      <c r="Q14" s="67">
        <v>0</v>
      </c>
      <c r="R14" s="67">
        <v>0</v>
      </c>
      <c r="S14" s="67">
        <v>1</v>
      </c>
      <c r="T14" s="67">
        <v>0</v>
      </c>
      <c r="U14" s="67">
        <v>1</v>
      </c>
      <c r="V14" s="68">
        <v>0</v>
      </c>
    </row>
    <row r="15" spans="1:22" s="65" customFormat="1" ht="39.75" customHeight="1">
      <c r="A15" s="79" t="s">
        <v>36</v>
      </c>
      <c r="B15" s="66">
        <v>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8">
        <v>1</v>
      </c>
      <c r="I15" s="66">
        <v>1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8">
        <v>1</v>
      </c>
      <c r="P15" s="66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8">
        <v>0</v>
      </c>
    </row>
    <row r="16" spans="1:22" s="65" customFormat="1" ht="39.75" customHeight="1">
      <c r="A16" s="79" t="s">
        <v>37</v>
      </c>
      <c r="B16" s="66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8">
        <v>0</v>
      </c>
      <c r="I16" s="66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8">
        <v>0</v>
      </c>
      <c r="P16" s="66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8">
        <v>0</v>
      </c>
    </row>
    <row r="17" spans="1:22" s="65" customFormat="1" ht="39.75" customHeight="1">
      <c r="A17" s="79" t="s">
        <v>38</v>
      </c>
      <c r="B17" s="66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8">
        <v>0</v>
      </c>
      <c r="I17" s="66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8">
        <v>0</v>
      </c>
      <c r="P17" s="66">
        <v>1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8">
        <v>0</v>
      </c>
    </row>
    <row r="18" spans="1:22" s="65" customFormat="1" ht="39.75" customHeight="1">
      <c r="A18" s="79" t="s">
        <v>39</v>
      </c>
      <c r="B18" s="66">
        <v>4</v>
      </c>
      <c r="C18" s="67">
        <v>0</v>
      </c>
      <c r="D18" s="67">
        <v>1</v>
      </c>
      <c r="E18" s="67">
        <v>0</v>
      </c>
      <c r="F18" s="67">
        <v>2</v>
      </c>
      <c r="G18" s="67">
        <v>0</v>
      </c>
      <c r="H18" s="68">
        <v>1</v>
      </c>
      <c r="I18" s="66">
        <v>1</v>
      </c>
      <c r="J18" s="67">
        <v>0</v>
      </c>
      <c r="K18" s="67">
        <v>0</v>
      </c>
      <c r="L18" s="67">
        <v>0</v>
      </c>
      <c r="M18" s="67">
        <v>1</v>
      </c>
      <c r="N18" s="67">
        <v>0</v>
      </c>
      <c r="O18" s="68">
        <v>0</v>
      </c>
      <c r="P18" s="66">
        <v>3</v>
      </c>
      <c r="Q18" s="67">
        <v>0</v>
      </c>
      <c r="R18" s="67">
        <v>2</v>
      </c>
      <c r="S18" s="67">
        <v>0</v>
      </c>
      <c r="T18" s="67">
        <v>0</v>
      </c>
      <c r="U18" s="67">
        <v>0</v>
      </c>
      <c r="V18" s="68">
        <v>1</v>
      </c>
    </row>
    <row r="19" spans="1:22" s="65" customFormat="1" ht="39.75" customHeight="1">
      <c r="A19" s="79" t="s">
        <v>40</v>
      </c>
      <c r="B19" s="66">
        <v>1</v>
      </c>
      <c r="C19" s="67">
        <v>0</v>
      </c>
      <c r="D19" s="67">
        <v>1</v>
      </c>
      <c r="E19" s="67">
        <v>0</v>
      </c>
      <c r="F19" s="67">
        <v>0</v>
      </c>
      <c r="G19" s="67">
        <v>0</v>
      </c>
      <c r="H19" s="68">
        <v>0</v>
      </c>
      <c r="I19" s="66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8">
        <v>0</v>
      </c>
      <c r="P19" s="66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8">
        <v>0</v>
      </c>
    </row>
    <row r="20" spans="1:22" s="65" customFormat="1" ht="39.75" customHeight="1">
      <c r="A20" s="81" t="s">
        <v>41</v>
      </c>
      <c r="B20" s="72">
        <v>2</v>
      </c>
      <c r="C20" s="73">
        <v>0</v>
      </c>
      <c r="D20" s="73">
        <v>1</v>
      </c>
      <c r="E20" s="73">
        <v>0</v>
      </c>
      <c r="F20" s="73">
        <v>0</v>
      </c>
      <c r="G20" s="73">
        <v>1</v>
      </c>
      <c r="H20" s="74">
        <v>0</v>
      </c>
      <c r="I20" s="72">
        <v>1</v>
      </c>
      <c r="J20" s="73">
        <v>0</v>
      </c>
      <c r="K20" s="73">
        <v>1</v>
      </c>
      <c r="L20" s="73">
        <v>0</v>
      </c>
      <c r="M20" s="73">
        <v>0</v>
      </c>
      <c r="N20" s="73">
        <v>0</v>
      </c>
      <c r="O20" s="74">
        <v>0</v>
      </c>
      <c r="P20" s="72">
        <v>1</v>
      </c>
      <c r="Q20" s="73">
        <v>0</v>
      </c>
      <c r="R20" s="73">
        <v>0</v>
      </c>
      <c r="S20" s="73">
        <v>0</v>
      </c>
      <c r="T20" s="73">
        <v>0</v>
      </c>
      <c r="U20" s="73">
        <v>1</v>
      </c>
      <c r="V20" s="74">
        <v>0</v>
      </c>
    </row>
    <row r="21" spans="1:22" s="65" customFormat="1" ht="39.75" customHeight="1">
      <c r="A21" s="81" t="s">
        <v>42</v>
      </c>
      <c r="B21" s="72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4">
        <v>0</v>
      </c>
      <c r="I21" s="72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4">
        <v>0</v>
      </c>
      <c r="P21" s="72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4">
        <v>0</v>
      </c>
    </row>
    <row r="22" spans="1:22" s="65" customFormat="1" ht="39.75" customHeight="1">
      <c r="A22" s="79" t="s">
        <v>43</v>
      </c>
      <c r="B22" s="66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8">
        <v>0</v>
      </c>
      <c r="I22" s="66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8">
        <v>0</v>
      </c>
      <c r="P22" s="66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8">
        <v>0</v>
      </c>
    </row>
    <row r="23" spans="1:22" s="65" customFormat="1" ht="39.75" customHeight="1">
      <c r="A23" s="79" t="s">
        <v>44</v>
      </c>
      <c r="B23" s="66">
        <v>1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8">
        <v>1</v>
      </c>
      <c r="I23" s="66">
        <v>3</v>
      </c>
      <c r="J23" s="67">
        <v>0</v>
      </c>
      <c r="K23" s="67">
        <v>0</v>
      </c>
      <c r="L23" s="67">
        <v>1</v>
      </c>
      <c r="M23" s="67">
        <v>1</v>
      </c>
      <c r="N23" s="67">
        <v>0</v>
      </c>
      <c r="O23" s="68">
        <v>1</v>
      </c>
      <c r="P23" s="66">
        <v>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8">
        <v>1</v>
      </c>
    </row>
    <row r="24" spans="1:22" s="65" customFormat="1" ht="39.75" customHeight="1">
      <c r="A24" s="81" t="s">
        <v>45</v>
      </c>
      <c r="B24" s="72">
        <v>6</v>
      </c>
      <c r="C24" s="73">
        <v>0</v>
      </c>
      <c r="D24" s="73">
        <v>1</v>
      </c>
      <c r="E24" s="73">
        <v>1</v>
      </c>
      <c r="F24" s="73">
        <v>0</v>
      </c>
      <c r="G24" s="73">
        <v>0</v>
      </c>
      <c r="H24" s="74">
        <v>4</v>
      </c>
      <c r="I24" s="72">
        <v>2</v>
      </c>
      <c r="J24" s="73">
        <v>0</v>
      </c>
      <c r="K24" s="73">
        <v>1</v>
      </c>
      <c r="L24" s="73">
        <v>0</v>
      </c>
      <c r="M24" s="73">
        <v>0</v>
      </c>
      <c r="N24" s="73">
        <v>0</v>
      </c>
      <c r="O24" s="74">
        <v>1</v>
      </c>
      <c r="P24" s="72">
        <v>2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4">
        <v>2</v>
      </c>
    </row>
    <row r="25" spans="1:22" s="65" customFormat="1" ht="39.75" customHeight="1">
      <c r="A25" s="81" t="s">
        <v>46</v>
      </c>
      <c r="B25" s="72">
        <v>3</v>
      </c>
      <c r="C25" s="73">
        <v>0</v>
      </c>
      <c r="D25" s="73">
        <v>1</v>
      </c>
      <c r="E25" s="73">
        <v>0</v>
      </c>
      <c r="F25" s="73">
        <v>0</v>
      </c>
      <c r="G25" s="73">
        <v>1</v>
      </c>
      <c r="H25" s="74">
        <v>1</v>
      </c>
      <c r="I25" s="72">
        <v>3</v>
      </c>
      <c r="J25" s="73">
        <v>0</v>
      </c>
      <c r="K25" s="73">
        <v>1</v>
      </c>
      <c r="L25" s="73">
        <v>0</v>
      </c>
      <c r="M25" s="73">
        <v>0</v>
      </c>
      <c r="N25" s="73">
        <v>1</v>
      </c>
      <c r="O25" s="74">
        <v>1</v>
      </c>
      <c r="P25" s="72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4">
        <v>0</v>
      </c>
    </row>
    <row r="26" spans="1:22" s="65" customFormat="1" ht="39.75" customHeight="1">
      <c r="A26" s="79" t="s">
        <v>47</v>
      </c>
      <c r="B26" s="66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8">
        <v>0</v>
      </c>
      <c r="I26" s="66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8">
        <v>0</v>
      </c>
      <c r="P26" s="66">
        <v>1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8">
        <v>1</v>
      </c>
    </row>
    <row r="27" spans="1:22" s="65" customFormat="1" ht="39.75" customHeight="1">
      <c r="A27" s="79" t="s">
        <v>48</v>
      </c>
      <c r="B27" s="66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8">
        <v>0</v>
      </c>
      <c r="I27" s="66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8">
        <v>0</v>
      </c>
      <c r="P27" s="66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8">
        <v>0</v>
      </c>
    </row>
    <row r="28" spans="1:22" s="65" customFormat="1" ht="39.75" customHeight="1" thickBot="1">
      <c r="A28" s="82" t="s">
        <v>49</v>
      </c>
      <c r="B28" s="75">
        <v>13</v>
      </c>
      <c r="C28" s="76">
        <v>0</v>
      </c>
      <c r="D28" s="76">
        <v>5</v>
      </c>
      <c r="E28" s="76">
        <v>2</v>
      </c>
      <c r="F28" s="76">
        <v>3</v>
      </c>
      <c r="G28" s="76">
        <v>3</v>
      </c>
      <c r="H28" s="77">
        <v>0</v>
      </c>
      <c r="I28" s="75">
        <v>7</v>
      </c>
      <c r="J28" s="76">
        <v>0</v>
      </c>
      <c r="K28" s="76">
        <v>2</v>
      </c>
      <c r="L28" s="76">
        <v>0</v>
      </c>
      <c r="M28" s="76">
        <v>2</v>
      </c>
      <c r="N28" s="76">
        <v>2</v>
      </c>
      <c r="O28" s="77">
        <v>1</v>
      </c>
      <c r="P28" s="75">
        <v>6</v>
      </c>
      <c r="Q28" s="76">
        <v>0</v>
      </c>
      <c r="R28" s="76">
        <v>2</v>
      </c>
      <c r="S28" s="76">
        <v>0</v>
      </c>
      <c r="T28" s="76">
        <v>2</v>
      </c>
      <c r="U28" s="76">
        <v>1</v>
      </c>
      <c r="V28" s="77">
        <v>1</v>
      </c>
    </row>
    <row r="29" spans="1:22" s="65" customFormat="1" ht="39.75" customHeight="1" thickTop="1">
      <c r="A29" s="79" t="s">
        <v>50</v>
      </c>
      <c r="B29" s="66">
        <f aca="true" t="shared" si="3" ref="B29:V29">B17</f>
        <v>0</v>
      </c>
      <c r="C29" s="110">
        <f t="shared" si="3"/>
        <v>0</v>
      </c>
      <c r="D29" s="110">
        <f t="shared" si="3"/>
        <v>0</v>
      </c>
      <c r="E29" s="110">
        <f t="shared" si="3"/>
        <v>0</v>
      </c>
      <c r="F29" s="110">
        <f t="shared" si="3"/>
        <v>0</v>
      </c>
      <c r="G29" s="110">
        <f t="shared" si="3"/>
        <v>0</v>
      </c>
      <c r="H29" s="111">
        <f t="shared" si="3"/>
        <v>0</v>
      </c>
      <c r="I29" s="110">
        <f t="shared" si="3"/>
        <v>0</v>
      </c>
      <c r="J29" s="110">
        <f t="shared" si="3"/>
        <v>0</v>
      </c>
      <c r="K29" s="110">
        <f t="shared" si="3"/>
        <v>0</v>
      </c>
      <c r="L29" s="110">
        <f t="shared" si="3"/>
        <v>0</v>
      </c>
      <c r="M29" s="110">
        <f t="shared" si="3"/>
        <v>0</v>
      </c>
      <c r="N29" s="110">
        <f t="shared" si="3"/>
        <v>0</v>
      </c>
      <c r="O29" s="111">
        <f t="shared" si="3"/>
        <v>0</v>
      </c>
      <c r="P29" s="117">
        <f t="shared" si="3"/>
        <v>1</v>
      </c>
      <c r="Q29" s="110">
        <f t="shared" si="3"/>
        <v>0</v>
      </c>
      <c r="R29" s="110">
        <f t="shared" si="3"/>
        <v>1</v>
      </c>
      <c r="S29" s="110">
        <f t="shared" si="3"/>
        <v>0</v>
      </c>
      <c r="T29" s="110">
        <f t="shared" si="3"/>
        <v>0</v>
      </c>
      <c r="U29" s="110">
        <f t="shared" si="3"/>
        <v>0</v>
      </c>
      <c r="V29" s="111">
        <f t="shared" si="3"/>
        <v>0</v>
      </c>
    </row>
    <row r="30" spans="1:22" s="65" customFormat="1" ht="39.75" customHeight="1">
      <c r="A30" s="79" t="s">
        <v>51</v>
      </c>
      <c r="B30" s="66">
        <f aca="true" t="shared" si="4" ref="B30:V30">B13+B14</f>
        <v>5</v>
      </c>
      <c r="C30" s="67">
        <f t="shared" si="4"/>
        <v>0</v>
      </c>
      <c r="D30" s="67">
        <f t="shared" si="4"/>
        <v>2</v>
      </c>
      <c r="E30" s="67">
        <f t="shared" si="4"/>
        <v>0</v>
      </c>
      <c r="F30" s="67">
        <f t="shared" si="4"/>
        <v>1</v>
      </c>
      <c r="G30" s="67">
        <f t="shared" si="4"/>
        <v>1</v>
      </c>
      <c r="H30" s="68">
        <f t="shared" si="4"/>
        <v>1</v>
      </c>
      <c r="I30" s="66">
        <f t="shared" si="4"/>
        <v>5</v>
      </c>
      <c r="J30" s="67">
        <f t="shared" si="4"/>
        <v>1</v>
      </c>
      <c r="K30" s="67">
        <f t="shared" si="4"/>
        <v>2</v>
      </c>
      <c r="L30" s="67">
        <f t="shared" si="4"/>
        <v>0</v>
      </c>
      <c r="M30" s="67">
        <f t="shared" si="4"/>
        <v>1</v>
      </c>
      <c r="N30" s="67">
        <f t="shared" si="4"/>
        <v>1</v>
      </c>
      <c r="O30" s="68">
        <f t="shared" si="4"/>
        <v>0</v>
      </c>
      <c r="P30" s="66">
        <f t="shared" si="4"/>
        <v>3</v>
      </c>
      <c r="Q30" s="67">
        <f t="shared" si="4"/>
        <v>0</v>
      </c>
      <c r="R30" s="67">
        <f t="shared" si="4"/>
        <v>0</v>
      </c>
      <c r="S30" s="67">
        <f t="shared" si="4"/>
        <v>2</v>
      </c>
      <c r="T30" s="67">
        <f t="shared" si="4"/>
        <v>0</v>
      </c>
      <c r="U30" s="67">
        <f t="shared" si="4"/>
        <v>1</v>
      </c>
      <c r="V30" s="68">
        <f t="shared" si="4"/>
        <v>0</v>
      </c>
    </row>
    <row r="31" spans="1:22" s="65" customFormat="1" ht="39.75" customHeight="1">
      <c r="A31" s="79" t="s">
        <v>52</v>
      </c>
      <c r="B31" s="66">
        <f aca="true" t="shared" si="5" ref="B31:V31">B10+B20</f>
        <v>2</v>
      </c>
      <c r="C31" s="67">
        <f t="shared" si="5"/>
        <v>0</v>
      </c>
      <c r="D31" s="67">
        <f t="shared" si="5"/>
        <v>1</v>
      </c>
      <c r="E31" s="67">
        <f t="shared" si="5"/>
        <v>0</v>
      </c>
      <c r="F31" s="67">
        <f t="shared" si="5"/>
        <v>0</v>
      </c>
      <c r="G31" s="67">
        <f t="shared" si="5"/>
        <v>1</v>
      </c>
      <c r="H31" s="68">
        <f t="shared" si="5"/>
        <v>0</v>
      </c>
      <c r="I31" s="66">
        <f t="shared" si="5"/>
        <v>2</v>
      </c>
      <c r="J31" s="67">
        <f t="shared" si="5"/>
        <v>1</v>
      </c>
      <c r="K31" s="67">
        <f t="shared" si="5"/>
        <v>1</v>
      </c>
      <c r="L31" s="67">
        <f t="shared" si="5"/>
        <v>0</v>
      </c>
      <c r="M31" s="67">
        <f t="shared" si="5"/>
        <v>0</v>
      </c>
      <c r="N31" s="67">
        <f t="shared" si="5"/>
        <v>0</v>
      </c>
      <c r="O31" s="68">
        <f t="shared" si="5"/>
        <v>0</v>
      </c>
      <c r="P31" s="66">
        <f t="shared" si="5"/>
        <v>2</v>
      </c>
      <c r="Q31" s="67">
        <f t="shared" si="5"/>
        <v>0</v>
      </c>
      <c r="R31" s="67">
        <f t="shared" si="5"/>
        <v>0</v>
      </c>
      <c r="S31" s="67">
        <f t="shared" si="5"/>
        <v>0</v>
      </c>
      <c r="T31" s="67">
        <f t="shared" si="5"/>
        <v>1</v>
      </c>
      <c r="U31" s="67">
        <f t="shared" si="5"/>
        <v>1</v>
      </c>
      <c r="V31" s="68">
        <f t="shared" si="5"/>
        <v>0</v>
      </c>
    </row>
    <row r="32" spans="1:22" s="65" customFormat="1" ht="39.75" customHeight="1">
      <c r="A32" s="79" t="s">
        <v>53</v>
      </c>
      <c r="B32" s="66">
        <f aca="true" t="shared" si="6" ref="B32:V32">B9+B16+B19+B21+B22+B23</f>
        <v>59</v>
      </c>
      <c r="C32" s="67">
        <f t="shared" si="6"/>
        <v>7</v>
      </c>
      <c r="D32" s="67">
        <f t="shared" si="6"/>
        <v>16</v>
      </c>
      <c r="E32" s="67">
        <f t="shared" si="6"/>
        <v>6</v>
      </c>
      <c r="F32" s="67">
        <f t="shared" si="6"/>
        <v>14</v>
      </c>
      <c r="G32" s="67">
        <f t="shared" si="6"/>
        <v>11</v>
      </c>
      <c r="H32" s="68">
        <f t="shared" si="6"/>
        <v>5</v>
      </c>
      <c r="I32" s="66">
        <f t="shared" si="6"/>
        <v>66</v>
      </c>
      <c r="J32" s="67">
        <f t="shared" si="6"/>
        <v>9</v>
      </c>
      <c r="K32" s="67">
        <f t="shared" si="6"/>
        <v>17</v>
      </c>
      <c r="L32" s="67">
        <f>L16+L19+L21+L22+L23</f>
        <v>1</v>
      </c>
      <c r="M32" s="67">
        <f>M16+M19+M21+M22+M23</f>
        <v>1</v>
      </c>
      <c r="N32" s="67">
        <f>N16+N19+N21+N22+N23</f>
        <v>0</v>
      </c>
      <c r="O32" s="68">
        <f>O16+O19+O21+O22+O23</f>
        <v>1</v>
      </c>
      <c r="P32" s="66">
        <f t="shared" si="6"/>
        <v>24</v>
      </c>
      <c r="Q32" s="67">
        <f t="shared" si="6"/>
        <v>4</v>
      </c>
      <c r="R32" s="67">
        <f t="shared" si="6"/>
        <v>4</v>
      </c>
      <c r="S32" s="67">
        <f t="shared" si="6"/>
        <v>5</v>
      </c>
      <c r="T32" s="67">
        <f t="shared" si="6"/>
        <v>7</v>
      </c>
      <c r="U32" s="67">
        <f t="shared" si="6"/>
        <v>2</v>
      </c>
      <c r="V32" s="68">
        <f t="shared" si="6"/>
        <v>2</v>
      </c>
    </row>
    <row r="33" spans="1:22" s="65" customFormat="1" ht="39.75" customHeight="1">
      <c r="A33" s="79" t="s">
        <v>54</v>
      </c>
      <c r="B33" s="66">
        <f aca="true" t="shared" si="7" ref="B33:V33">B12+B15+B18+B24+B25</f>
        <v>15</v>
      </c>
      <c r="C33" s="67">
        <f t="shared" si="7"/>
        <v>0</v>
      </c>
      <c r="D33" s="67">
        <f t="shared" si="7"/>
        <v>3</v>
      </c>
      <c r="E33" s="67">
        <f t="shared" si="7"/>
        <v>1</v>
      </c>
      <c r="F33" s="67">
        <f t="shared" si="7"/>
        <v>2</v>
      </c>
      <c r="G33" s="67">
        <f t="shared" si="7"/>
        <v>1</v>
      </c>
      <c r="H33" s="68">
        <f t="shared" si="7"/>
        <v>8</v>
      </c>
      <c r="I33" s="66">
        <f t="shared" si="7"/>
        <v>7</v>
      </c>
      <c r="J33" s="67">
        <f t="shared" si="7"/>
        <v>0</v>
      </c>
      <c r="K33" s="67">
        <f t="shared" si="7"/>
        <v>2</v>
      </c>
      <c r="L33" s="67">
        <f t="shared" si="7"/>
        <v>0</v>
      </c>
      <c r="M33" s="67">
        <f t="shared" si="7"/>
        <v>1</v>
      </c>
      <c r="N33" s="67">
        <f t="shared" si="7"/>
        <v>1</v>
      </c>
      <c r="O33" s="68">
        <f t="shared" si="7"/>
        <v>3</v>
      </c>
      <c r="P33" s="66">
        <f t="shared" si="7"/>
        <v>5</v>
      </c>
      <c r="Q33" s="67">
        <f t="shared" si="7"/>
        <v>0</v>
      </c>
      <c r="R33" s="67">
        <f t="shared" si="7"/>
        <v>2</v>
      </c>
      <c r="S33" s="67">
        <f t="shared" si="7"/>
        <v>0</v>
      </c>
      <c r="T33" s="67">
        <f t="shared" si="7"/>
        <v>0</v>
      </c>
      <c r="U33" s="67">
        <f t="shared" si="7"/>
        <v>0</v>
      </c>
      <c r="V33" s="68">
        <f t="shared" si="7"/>
        <v>3</v>
      </c>
    </row>
    <row r="34" spans="1:22" s="65" customFormat="1" ht="39.75" customHeight="1">
      <c r="A34" s="80" t="s">
        <v>55</v>
      </c>
      <c r="B34" s="69">
        <f aca="true" t="shared" si="8" ref="B34:V34">B11+B26+B27+B28</f>
        <v>16</v>
      </c>
      <c r="C34" s="70">
        <f t="shared" si="8"/>
        <v>0</v>
      </c>
      <c r="D34" s="70">
        <f t="shared" si="8"/>
        <v>6</v>
      </c>
      <c r="E34" s="70">
        <f t="shared" si="8"/>
        <v>2</v>
      </c>
      <c r="F34" s="70">
        <f t="shared" si="8"/>
        <v>3</v>
      </c>
      <c r="G34" s="70">
        <f t="shared" si="8"/>
        <v>4</v>
      </c>
      <c r="H34" s="71">
        <f t="shared" si="8"/>
        <v>1</v>
      </c>
      <c r="I34" s="69">
        <f t="shared" si="8"/>
        <v>9</v>
      </c>
      <c r="J34" s="70">
        <f t="shared" si="8"/>
        <v>0</v>
      </c>
      <c r="K34" s="70">
        <f t="shared" si="8"/>
        <v>3</v>
      </c>
      <c r="L34" s="70">
        <f t="shared" si="8"/>
        <v>0</v>
      </c>
      <c r="M34" s="70">
        <f t="shared" si="8"/>
        <v>2</v>
      </c>
      <c r="N34" s="70">
        <f t="shared" si="8"/>
        <v>3</v>
      </c>
      <c r="O34" s="71">
        <f t="shared" si="8"/>
        <v>1</v>
      </c>
      <c r="P34" s="69">
        <f t="shared" si="8"/>
        <v>8</v>
      </c>
      <c r="Q34" s="70">
        <f t="shared" si="8"/>
        <v>0</v>
      </c>
      <c r="R34" s="70">
        <f t="shared" si="8"/>
        <v>2</v>
      </c>
      <c r="S34" s="70">
        <f t="shared" si="8"/>
        <v>0</v>
      </c>
      <c r="T34" s="70">
        <f t="shared" si="8"/>
        <v>2</v>
      </c>
      <c r="U34" s="70">
        <f t="shared" si="8"/>
        <v>1</v>
      </c>
      <c r="V34" s="71">
        <f t="shared" si="8"/>
        <v>3</v>
      </c>
    </row>
  </sheetData>
  <mergeCells count="5">
    <mergeCell ref="U1:V1"/>
    <mergeCell ref="A3:A5"/>
    <mergeCell ref="I3:O4"/>
    <mergeCell ref="P3:V4"/>
    <mergeCell ref="B3:H4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63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82"/>
  <dimension ref="A1:AD34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0.625" style="38" customWidth="1"/>
    <col min="2" max="29" width="7.625" style="35" customWidth="1"/>
    <col min="30" max="16384" width="9.625" style="34" customWidth="1"/>
  </cols>
  <sheetData>
    <row r="1" spans="1:30" ht="17.25">
      <c r="A1" s="112" t="s">
        <v>88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26"/>
      <c r="W1" s="14"/>
      <c r="X1" s="14"/>
      <c r="Y1" s="14"/>
      <c r="Z1" s="14"/>
      <c r="AA1" s="14"/>
      <c r="AB1" s="122" t="s">
        <v>64</v>
      </c>
      <c r="AC1" s="122"/>
      <c r="AD1" s="15"/>
    </row>
    <row r="2" spans="1:30" s="37" customFormat="1" ht="3.75" customHeight="1">
      <c r="A2" s="2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</row>
    <row r="3" spans="1:29" ht="15" customHeight="1">
      <c r="A3" s="138" t="s">
        <v>58</v>
      </c>
      <c r="B3" s="134" t="s">
        <v>25</v>
      </c>
      <c r="C3" s="134"/>
      <c r="D3" s="134"/>
      <c r="E3" s="134"/>
      <c r="F3" s="134"/>
      <c r="G3" s="134"/>
      <c r="H3" s="123"/>
      <c r="I3" s="124"/>
      <c r="J3" s="124"/>
      <c r="K3" s="124"/>
      <c r="L3" s="124"/>
      <c r="M3" s="124"/>
      <c r="N3" s="124"/>
      <c r="O3" s="125"/>
      <c r="P3" s="134" t="s">
        <v>4</v>
      </c>
      <c r="Q3" s="134"/>
      <c r="R3" s="134"/>
      <c r="S3" s="134"/>
      <c r="T3" s="134"/>
      <c r="U3" s="134"/>
      <c r="V3" s="134"/>
      <c r="W3" s="134" t="s">
        <v>5</v>
      </c>
      <c r="X3" s="134"/>
      <c r="Y3" s="134"/>
      <c r="Z3" s="134"/>
      <c r="AA3" s="134"/>
      <c r="AB3" s="134"/>
      <c r="AC3" s="134"/>
    </row>
    <row r="4" spans="1:29" ht="15" customHeight="1">
      <c r="A4" s="138"/>
      <c r="B4" s="134"/>
      <c r="C4" s="134"/>
      <c r="D4" s="134"/>
      <c r="E4" s="134"/>
      <c r="F4" s="134"/>
      <c r="G4" s="134"/>
      <c r="H4" s="134"/>
      <c r="I4" s="123" t="s">
        <v>26</v>
      </c>
      <c r="J4" s="124"/>
      <c r="K4" s="124"/>
      <c r="L4" s="124"/>
      <c r="M4" s="124"/>
      <c r="N4" s="124"/>
      <c r="O4" s="125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</row>
    <row r="5" spans="1:29" ht="33.75" customHeight="1">
      <c r="A5" s="138"/>
      <c r="B5" s="16" t="s">
        <v>0</v>
      </c>
      <c r="C5" s="18" t="s">
        <v>27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7" t="s">
        <v>0</v>
      </c>
      <c r="J5" s="18" t="s">
        <v>27</v>
      </c>
      <c r="K5" s="18" t="s">
        <v>18</v>
      </c>
      <c r="L5" s="18" t="s">
        <v>19</v>
      </c>
      <c r="M5" s="18" t="s">
        <v>20</v>
      </c>
      <c r="N5" s="18" t="s">
        <v>21</v>
      </c>
      <c r="O5" s="18" t="s">
        <v>22</v>
      </c>
      <c r="P5" s="36" t="s">
        <v>0</v>
      </c>
      <c r="Q5" s="18" t="s">
        <v>27</v>
      </c>
      <c r="R5" s="18" t="s">
        <v>18</v>
      </c>
      <c r="S5" s="18" t="s">
        <v>19</v>
      </c>
      <c r="T5" s="18" t="s">
        <v>20</v>
      </c>
      <c r="U5" s="18" t="s">
        <v>21</v>
      </c>
      <c r="V5" s="18" t="s">
        <v>22</v>
      </c>
      <c r="W5" s="36" t="s">
        <v>0</v>
      </c>
      <c r="X5" s="18" t="s">
        <v>27</v>
      </c>
      <c r="Y5" s="18" t="s">
        <v>18</v>
      </c>
      <c r="Z5" s="18" t="s">
        <v>19</v>
      </c>
      <c r="AA5" s="18" t="s">
        <v>20</v>
      </c>
      <c r="AB5" s="18" t="s">
        <v>21</v>
      </c>
      <c r="AC5" s="18" t="s">
        <v>22</v>
      </c>
    </row>
    <row r="6" spans="1:29" s="84" customFormat="1" ht="30" customHeight="1">
      <c r="A6" s="83" t="s">
        <v>0</v>
      </c>
      <c r="B6" s="41">
        <f>SUM(B7:B8)</f>
        <v>31</v>
      </c>
      <c r="C6" s="42">
        <f>SUM(C7:C8)</f>
        <v>9</v>
      </c>
      <c r="D6" s="42">
        <f aca="true" t="shared" si="0" ref="D6:O6">SUM(D7:D8)</f>
        <v>9</v>
      </c>
      <c r="E6" s="42">
        <f t="shared" si="0"/>
        <v>6</v>
      </c>
      <c r="F6" s="42">
        <f t="shared" si="0"/>
        <v>3</v>
      </c>
      <c r="G6" s="42">
        <f t="shared" si="0"/>
        <v>3</v>
      </c>
      <c r="H6" s="42">
        <f t="shared" si="0"/>
        <v>1</v>
      </c>
      <c r="I6" s="42">
        <f t="shared" si="0"/>
        <v>8</v>
      </c>
      <c r="J6" s="42">
        <f t="shared" si="0"/>
        <v>2</v>
      </c>
      <c r="K6" s="42">
        <f t="shared" si="0"/>
        <v>0</v>
      </c>
      <c r="L6" s="42">
        <f t="shared" si="0"/>
        <v>2</v>
      </c>
      <c r="M6" s="42">
        <f t="shared" si="0"/>
        <v>2</v>
      </c>
      <c r="N6" s="42">
        <f t="shared" si="0"/>
        <v>2</v>
      </c>
      <c r="O6" s="52">
        <f t="shared" si="0"/>
        <v>0</v>
      </c>
      <c r="P6" s="41">
        <f aca="true" t="shared" si="1" ref="P6:AC6">SUM(P7:P8)</f>
        <v>20</v>
      </c>
      <c r="Q6" s="42">
        <f t="shared" si="1"/>
        <v>1</v>
      </c>
      <c r="R6" s="42">
        <f t="shared" si="1"/>
        <v>2</v>
      </c>
      <c r="S6" s="42">
        <f t="shared" si="1"/>
        <v>1</v>
      </c>
      <c r="T6" s="42">
        <f t="shared" si="1"/>
        <v>2</v>
      </c>
      <c r="U6" s="42">
        <f t="shared" si="1"/>
        <v>2</v>
      </c>
      <c r="V6" s="52">
        <f t="shared" si="1"/>
        <v>12</v>
      </c>
      <c r="W6" s="41">
        <f t="shared" si="1"/>
        <v>19</v>
      </c>
      <c r="X6" s="42">
        <f t="shared" si="1"/>
        <v>3</v>
      </c>
      <c r="Y6" s="42">
        <f t="shared" si="1"/>
        <v>4</v>
      </c>
      <c r="Z6" s="42">
        <f t="shared" si="1"/>
        <v>2</v>
      </c>
      <c r="AA6" s="42">
        <f t="shared" si="1"/>
        <v>5</v>
      </c>
      <c r="AB6" s="42">
        <f t="shared" si="1"/>
        <v>4</v>
      </c>
      <c r="AC6" s="52">
        <f t="shared" si="1"/>
        <v>1</v>
      </c>
    </row>
    <row r="7" spans="1:29" s="84" customFormat="1" ht="30" customHeight="1">
      <c r="A7" s="85" t="s">
        <v>28</v>
      </c>
      <c r="B7" s="44">
        <f>SUM(B9:B19)</f>
        <v>26</v>
      </c>
      <c r="C7" s="45">
        <f>SUM(C9:C19)</f>
        <v>9</v>
      </c>
      <c r="D7" s="45">
        <f aca="true" t="shared" si="2" ref="D7:O7">SUM(D9:D19)</f>
        <v>8</v>
      </c>
      <c r="E7" s="45">
        <f t="shared" si="2"/>
        <v>4</v>
      </c>
      <c r="F7" s="45">
        <f t="shared" si="2"/>
        <v>2</v>
      </c>
      <c r="G7" s="45">
        <f t="shared" si="2"/>
        <v>2</v>
      </c>
      <c r="H7" s="45">
        <f t="shared" si="2"/>
        <v>1</v>
      </c>
      <c r="I7" s="45">
        <f t="shared" si="2"/>
        <v>5</v>
      </c>
      <c r="J7" s="45">
        <f t="shared" si="2"/>
        <v>2</v>
      </c>
      <c r="K7" s="45">
        <f t="shared" si="2"/>
        <v>0</v>
      </c>
      <c r="L7" s="45">
        <f t="shared" si="2"/>
        <v>1</v>
      </c>
      <c r="M7" s="45">
        <f t="shared" si="2"/>
        <v>1</v>
      </c>
      <c r="N7" s="45">
        <f t="shared" si="2"/>
        <v>1</v>
      </c>
      <c r="O7" s="53">
        <f t="shared" si="2"/>
        <v>0</v>
      </c>
      <c r="P7" s="44">
        <f aca="true" t="shared" si="3" ref="P7:AC7">SUM(P9:P19)</f>
        <v>9</v>
      </c>
      <c r="Q7" s="45">
        <f t="shared" si="3"/>
        <v>1</v>
      </c>
      <c r="R7" s="45">
        <f t="shared" si="3"/>
        <v>2</v>
      </c>
      <c r="S7" s="45">
        <f t="shared" si="3"/>
        <v>1</v>
      </c>
      <c r="T7" s="45">
        <f t="shared" si="3"/>
        <v>2</v>
      </c>
      <c r="U7" s="45">
        <f t="shared" si="3"/>
        <v>0</v>
      </c>
      <c r="V7" s="53">
        <f t="shared" si="3"/>
        <v>3</v>
      </c>
      <c r="W7" s="44">
        <f t="shared" si="3"/>
        <v>17</v>
      </c>
      <c r="X7" s="45">
        <f t="shared" si="3"/>
        <v>3</v>
      </c>
      <c r="Y7" s="45">
        <f t="shared" si="3"/>
        <v>4</v>
      </c>
      <c r="Z7" s="45">
        <f t="shared" si="3"/>
        <v>2</v>
      </c>
      <c r="AA7" s="45">
        <f t="shared" si="3"/>
        <v>5</v>
      </c>
      <c r="AB7" s="45">
        <f t="shared" si="3"/>
        <v>3</v>
      </c>
      <c r="AC7" s="53">
        <f t="shared" si="3"/>
        <v>0</v>
      </c>
    </row>
    <row r="8" spans="1:29" s="84" customFormat="1" ht="30" customHeight="1">
      <c r="A8" s="86" t="s">
        <v>29</v>
      </c>
      <c r="B8" s="46">
        <f>SUM(B20:B28)</f>
        <v>5</v>
      </c>
      <c r="C8" s="47">
        <f>SUM(C20:C28)</f>
        <v>0</v>
      </c>
      <c r="D8" s="47">
        <f aca="true" t="shared" si="4" ref="D8:O8">SUM(D20:D28)</f>
        <v>1</v>
      </c>
      <c r="E8" s="47">
        <f t="shared" si="4"/>
        <v>2</v>
      </c>
      <c r="F8" s="47">
        <f t="shared" si="4"/>
        <v>1</v>
      </c>
      <c r="G8" s="47">
        <f t="shared" si="4"/>
        <v>1</v>
      </c>
      <c r="H8" s="47">
        <f t="shared" si="4"/>
        <v>0</v>
      </c>
      <c r="I8" s="47">
        <f t="shared" si="4"/>
        <v>3</v>
      </c>
      <c r="J8" s="47">
        <f t="shared" si="4"/>
        <v>0</v>
      </c>
      <c r="K8" s="47">
        <f t="shared" si="4"/>
        <v>0</v>
      </c>
      <c r="L8" s="47">
        <f t="shared" si="4"/>
        <v>1</v>
      </c>
      <c r="M8" s="47">
        <f t="shared" si="4"/>
        <v>1</v>
      </c>
      <c r="N8" s="47">
        <f t="shared" si="4"/>
        <v>1</v>
      </c>
      <c r="O8" s="54">
        <f t="shared" si="4"/>
        <v>0</v>
      </c>
      <c r="P8" s="46">
        <f aca="true" t="shared" si="5" ref="P8:AC8">SUM(P20:P28)</f>
        <v>11</v>
      </c>
      <c r="Q8" s="47">
        <f t="shared" si="5"/>
        <v>0</v>
      </c>
      <c r="R8" s="47">
        <f t="shared" si="5"/>
        <v>0</v>
      </c>
      <c r="S8" s="47">
        <f t="shared" si="5"/>
        <v>0</v>
      </c>
      <c r="T8" s="47">
        <f t="shared" si="5"/>
        <v>0</v>
      </c>
      <c r="U8" s="47">
        <f t="shared" si="5"/>
        <v>2</v>
      </c>
      <c r="V8" s="54">
        <f t="shared" si="5"/>
        <v>9</v>
      </c>
      <c r="W8" s="46">
        <f t="shared" si="5"/>
        <v>2</v>
      </c>
      <c r="X8" s="47">
        <f t="shared" si="5"/>
        <v>0</v>
      </c>
      <c r="Y8" s="47">
        <f t="shared" si="5"/>
        <v>0</v>
      </c>
      <c r="Z8" s="47">
        <f t="shared" si="5"/>
        <v>0</v>
      </c>
      <c r="AA8" s="47">
        <f t="shared" si="5"/>
        <v>0</v>
      </c>
      <c r="AB8" s="47">
        <f t="shared" si="5"/>
        <v>1</v>
      </c>
      <c r="AC8" s="54">
        <f t="shared" si="5"/>
        <v>1</v>
      </c>
    </row>
    <row r="9" spans="1:29" s="84" customFormat="1" ht="30" customHeight="1">
      <c r="A9" s="83" t="s">
        <v>30</v>
      </c>
      <c r="B9" s="44">
        <v>20</v>
      </c>
      <c r="C9" s="42">
        <v>7</v>
      </c>
      <c r="D9" s="42">
        <v>7</v>
      </c>
      <c r="E9" s="42">
        <v>4</v>
      </c>
      <c r="F9" s="42">
        <v>1</v>
      </c>
      <c r="G9" s="42">
        <v>1</v>
      </c>
      <c r="H9" s="42">
        <v>0</v>
      </c>
      <c r="I9" s="42">
        <v>3</v>
      </c>
      <c r="J9" s="42">
        <v>1</v>
      </c>
      <c r="K9" s="42">
        <v>0</v>
      </c>
      <c r="L9" s="42">
        <v>1</v>
      </c>
      <c r="M9" s="42">
        <v>1</v>
      </c>
      <c r="N9" s="42">
        <v>0</v>
      </c>
      <c r="O9" s="52">
        <v>0</v>
      </c>
      <c r="P9" s="41">
        <v>3</v>
      </c>
      <c r="Q9" s="42">
        <v>1</v>
      </c>
      <c r="R9" s="42">
        <v>0</v>
      </c>
      <c r="S9" s="42">
        <v>0</v>
      </c>
      <c r="T9" s="42">
        <v>1</v>
      </c>
      <c r="U9" s="42">
        <v>0</v>
      </c>
      <c r="V9" s="52">
        <v>1</v>
      </c>
      <c r="W9" s="41">
        <v>16</v>
      </c>
      <c r="X9" s="42">
        <v>2</v>
      </c>
      <c r="Y9" s="42">
        <v>4</v>
      </c>
      <c r="Z9" s="42">
        <v>2</v>
      </c>
      <c r="AA9" s="42">
        <v>5</v>
      </c>
      <c r="AB9" s="42">
        <v>3</v>
      </c>
      <c r="AC9" s="52">
        <v>0</v>
      </c>
    </row>
    <row r="10" spans="1:29" s="84" customFormat="1" ht="30" customHeight="1">
      <c r="A10" s="85" t="s">
        <v>31</v>
      </c>
      <c r="B10" s="44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53">
        <v>0</v>
      </c>
      <c r="P10" s="44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53">
        <v>0</v>
      </c>
      <c r="W10" s="44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53">
        <v>0</v>
      </c>
    </row>
    <row r="11" spans="1:29" s="84" customFormat="1" ht="30" customHeight="1">
      <c r="A11" s="85" t="s">
        <v>32</v>
      </c>
      <c r="B11" s="44">
        <v>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1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53">
        <v>0</v>
      </c>
      <c r="P11" s="44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53">
        <v>0</v>
      </c>
      <c r="W11" s="44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53">
        <v>0</v>
      </c>
    </row>
    <row r="12" spans="1:29" s="84" customFormat="1" ht="30" customHeight="1">
      <c r="A12" s="85" t="s">
        <v>33</v>
      </c>
      <c r="B12" s="44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53">
        <v>0</v>
      </c>
      <c r="P12" s="44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53">
        <v>0</v>
      </c>
      <c r="W12" s="44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53">
        <v>0</v>
      </c>
    </row>
    <row r="13" spans="1:29" s="84" customFormat="1" ht="30" customHeight="1">
      <c r="A13" s="85" t="s">
        <v>34</v>
      </c>
      <c r="B13" s="44">
        <v>2</v>
      </c>
      <c r="C13" s="45">
        <v>1</v>
      </c>
      <c r="D13" s="45">
        <v>1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53">
        <v>0</v>
      </c>
      <c r="P13" s="44">
        <v>1</v>
      </c>
      <c r="Q13" s="45">
        <v>0</v>
      </c>
      <c r="R13" s="45">
        <v>0</v>
      </c>
      <c r="S13" s="45">
        <v>1</v>
      </c>
      <c r="T13" s="45">
        <v>0</v>
      </c>
      <c r="U13" s="45">
        <v>0</v>
      </c>
      <c r="V13" s="53">
        <v>0</v>
      </c>
      <c r="W13" s="44">
        <v>1</v>
      </c>
      <c r="X13" s="45">
        <v>1</v>
      </c>
      <c r="Y13" s="45">
        <v>0</v>
      </c>
      <c r="Z13" s="45">
        <v>0</v>
      </c>
      <c r="AA13" s="45">
        <v>0</v>
      </c>
      <c r="AB13" s="45">
        <v>0</v>
      </c>
      <c r="AC13" s="53">
        <v>0</v>
      </c>
    </row>
    <row r="14" spans="1:29" s="84" customFormat="1" ht="30" customHeight="1">
      <c r="A14" s="85" t="s">
        <v>35</v>
      </c>
      <c r="B14" s="44">
        <v>3</v>
      </c>
      <c r="C14" s="45">
        <v>1</v>
      </c>
      <c r="D14" s="45">
        <v>0</v>
      </c>
      <c r="E14" s="45">
        <v>0</v>
      </c>
      <c r="F14" s="45">
        <v>1</v>
      </c>
      <c r="G14" s="45">
        <v>1</v>
      </c>
      <c r="H14" s="45">
        <v>0</v>
      </c>
      <c r="I14" s="45">
        <v>2</v>
      </c>
      <c r="J14" s="45">
        <v>1</v>
      </c>
      <c r="K14" s="45">
        <v>0</v>
      </c>
      <c r="L14" s="45">
        <v>0</v>
      </c>
      <c r="M14" s="45">
        <v>0</v>
      </c>
      <c r="N14" s="45">
        <v>1</v>
      </c>
      <c r="O14" s="53">
        <v>0</v>
      </c>
      <c r="P14" s="44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53">
        <v>0</v>
      </c>
      <c r="W14" s="44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53">
        <v>0</v>
      </c>
    </row>
    <row r="15" spans="1:29" s="84" customFormat="1" ht="30" customHeight="1">
      <c r="A15" s="85" t="s">
        <v>36</v>
      </c>
      <c r="B15" s="44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53">
        <v>0</v>
      </c>
      <c r="P15" s="44">
        <v>1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53">
        <v>1</v>
      </c>
      <c r="W15" s="44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53">
        <v>0</v>
      </c>
    </row>
    <row r="16" spans="1:29" s="84" customFormat="1" ht="30" customHeight="1">
      <c r="A16" s="85" t="s">
        <v>37</v>
      </c>
      <c r="B16" s="44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53">
        <v>0</v>
      </c>
      <c r="P16" s="44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53">
        <v>0</v>
      </c>
      <c r="W16" s="44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53">
        <v>0</v>
      </c>
    </row>
    <row r="17" spans="1:29" s="84" customFormat="1" ht="30" customHeight="1">
      <c r="A17" s="85" t="s">
        <v>38</v>
      </c>
      <c r="B17" s="44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53">
        <v>0</v>
      </c>
      <c r="P17" s="44">
        <v>1</v>
      </c>
      <c r="Q17" s="45">
        <v>0</v>
      </c>
      <c r="R17" s="45">
        <v>1</v>
      </c>
      <c r="S17" s="45">
        <v>0</v>
      </c>
      <c r="T17" s="45">
        <v>0</v>
      </c>
      <c r="U17" s="45">
        <v>0</v>
      </c>
      <c r="V17" s="53">
        <v>0</v>
      </c>
      <c r="W17" s="44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53">
        <v>0</v>
      </c>
    </row>
    <row r="18" spans="1:29" s="84" customFormat="1" ht="30" customHeight="1">
      <c r="A18" s="85" t="s">
        <v>39</v>
      </c>
      <c r="B18" s="44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53">
        <v>0</v>
      </c>
      <c r="P18" s="44">
        <v>3</v>
      </c>
      <c r="Q18" s="45">
        <v>0</v>
      </c>
      <c r="R18" s="45">
        <v>1</v>
      </c>
      <c r="S18" s="45">
        <v>0</v>
      </c>
      <c r="T18" s="45">
        <v>1</v>
      </c>
      <c r="U18" s="45">
        <v>0</v>
      </c>
      <c r="V18" s="53">
        <v>1</v>
      </c>
      <c r="W18" s="44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53">
        <v>0</v>
      </c>
    </row>
    <row r="19" spans="1:29" s="84" customFormat="1" ht="30" customHeight="1">
      <c r="A19" s="85" t="s">
        <v>40</v>
      </c>
      <c r="B19" s="44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53">
        <v>0</v>
      </c>
      <c r="P19" s="44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53">
        <v>0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53">
        <v>0</v>
      </c>
    </row>
    <row r="20" spans="1:29" s="84" customFormat="1" ht="30" customHeight="1">
      <c r="A20" s="87" t="s">
        <v>41</v>
      </c>
      <c r="B20" s="50">
        <v>1</v>
      </c>
      <c r="C20" s="51">
        <v>0</v>
      </c>
      <c r="D20" s="51">
        <v>0</v>
      </c>
      <c r="E20" s="51">
        <v>0</v>
      </c>
      <c r="F20" s="51">
        <v>0</v>
      </c>
      <c r="G20" s="51">
        <v>1</v>
      </c>
      <c r="H20" s="51">
        <v>0</v>
      </c>
      <c r="I20" s="51">
        <v>1</v>
      </c>
      <c r="J20" s="51">
        <v>0</v>
      </c>
      <c r="K20" s="51">
        <v>0</v>
      </c>
      <c r="L20" s="51">
        <v>0</v>
      </c>
      <c r="M20" s="51">
        <v>0</v>
      </c>
      <c r="N20" s="51">
        <v>1</v>
      </c>
      <c r="O20" s="55">
        <v>0</v>
      </c>
      <c r="P20" s="50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5">
        <v>0</v>
      </c>
      <c r="W20" s="50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5">
        <v>0</v>
      </c>
    </row>
    <row r="21" spans="1:29" s="84" customFormat="1" ht="30" customHeight="1">
      <c r="A21" s="87" t="s">
        <v>42</v>
      </c>
      <c r="B21" s="50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5">
        <v>0</v>
      </c>
      <c r="P21" s="50">
        <v>9</v>
      </c>
      <c r="Q21" s="51">
        <v>0</v>
      </c>
      <c r="R21" s="51">
        <v>0</v>
      </c>
      <c r="S21" s="51">
        <v>0</v>
      </c>
      <c r="T21" s="51">
        <v>0</v>
      </c>
      <c r="U21" s="51">
        <v>2</v>
      </c>
      <c r="V21" s="55">
        <v>7</v>
      </c>
      <c r="W21" s="50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5">
        <v>0</v>
      </c>
    </row>
    <row r="22" spans="1:29" s="84" customFormat="1" ht="30" customHeight="1">
      <c r="A22" s="85" t="s">
        <v>43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53">
        <v>0</v>
      </c>
      <c r="P22" s="44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53">
        <v>0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53">
        <v>0</v>
      </c>
    </row>
    <row r="23" spans="1:29" s="84" customFormat="1" ht="30" customHeight="1">
      <c r="A23" s="85" t="s">
        <v>44</v>
      </c>
      <c r="B23" s="44">
        <v>2</v>
      </c>
      <c r="C23" s="45">
        <v>0</v>
      </c>
      <c r="D23" s="45">
        <v>0</v>
      </c>
      <c r="E23" s="45">
        <v>1</v>
      </c>
      <c r="F23" s="45">
        <v>1</v>
      </c>
      <c r="G23" s="45">
        <v>0</v>
      </c>
      <c r="H23" s="45">
        <v>0</v>
      </c>
      <c r="I23" s="45">
        <v>2</v>
      </c>
      <c r="J23" s="45">
        <v>0</v>
      </c>
      <c r="K23" s="45">
        <v>0</v>
      </c>
      <c r="L23" s="45">
        <v>1</v>
      </c>
      <c r="M23" s="45">
        <v>1</v>
      </c>
      <c r="N23" s="45">
        <v>0</v>
      </c>
      <c r="O23" s="53">
        <v>0</v>
      </c>
      <c r="P23" s="44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53">
        <v>0</v>
      </c>
      <c r="W23" s="44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53">
        <v>0</v>
      </c>
    </row>
    <row r="24" spans="1:29" s="84" customFormat="1" ht="30" customHeight="1">
      <c r="A24" s="87" t="s">
        <v>45</v>
      </c>
      <c r="B24" s="50">
        <v>1</v>
      </c>
      <c r="C24" s="51">
        <v>0</v>
      </c>
      <c r="D24" s="51">
        <v>0</v>
      </c>
      <c r="E24" s="51">
        <v>1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5">
        <v>0</v>
      </c>
      <c r="P24" s="50">
        <v>1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5">
        <v>1</v>
      </c>
      <c r="W24" s="50">
        <v>1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5">
        <v>1</v>
      </c>
    </row>
    <row r="25" spans="1:29" s="84" customFormat="1" ht="30" customHeight="1">
      <c r="A25" s="87" t="s">
        <v>46</v>
      </c>
      <c r="B25" s="50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5">
        <v>0</v>
      </c>
      <c r="P25" s="50">
        <v>1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5">
        <v>1</v>
      </c>
      <c r="W25" s="50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5">
        <v>0</v>
      </c>
    </row>
    <row r="26" spans="1:29" s="84" customFormat="1" ht="30" customHeight="1">
      <c r="A26" s="85" t="s">
        <v>47</v>
      </c>
      <c r="B26" s="44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53">
        <v>0</v>
      </c>
      <c r="P26" s="44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53">
        <v>0</v>
      </c>
      <c r="W26" s="44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53">
        <v>0</v>
      </c>
    </row>
    <row r="27" spans="1:29" s="84" customFormat="1" ht="30" customHeight="1">
      <c r="A27" s="85" t="s">
        <v>48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53">
        <v>0</v>
      </c>
      <c r="P27" s="44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53">
        <v>0</v>
      </c>
      <c r="W27" s="44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53">
        <v>0</v>
      </c>
    </row>
    <row r="28" spans="1:29" s="84" customFormat="1" ht="30" customHeight="1" thickBot="1">
      <c r="A28" s="88" t="s">
        <v>49</v>
      </c>
      <c r="B28" s="59">
        <v>1</v>
      </c>
      <c r="C28" s="60">
        <v>0</v>
      </c>
      <c r="D28" s="60">
        <v>1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1">
        <v>0</v>
      </c>
      <c r="P28" s="59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1">
        <v>0</v>
      </c>
      <c r="W28" s="59">
        <v>1</v>
      </c>
      <c r="X28" s="60">
        <v>0</v>
      </c>
      <c r="Y28" s="60">
        <v>0</v>
      </c>
      <c r="Z28" s="60">
        <v>0</v>
      </c>
      <c r="AA28" s="60">
        <v>0</v>
      </c>
      <c r="AB28" s="60">
        <v>1</v>
      </c>
      <c r="AC28" s="61">
        <v>0</v>
      </c>
    </row>
    <row r="29" spans="1:29" s="84" customFormat="1" ht="30" customHeight="1" thickTop="1">
      <c r="A29" s="85" t="s">
        <v>50</v>
      </c>
      <c r="B29" s="44">
        <f>B17</f>
        <v>0</v>
      </c>
      <c r="C29" s="45">
        <f>C17</f>
        <v>0</v>
      </c>
      <c r="D29" s="45">
        <f aca="true" t="shared" si="6" ref="D29:O29">D17</f>
        <v>0</v>
      </c>
      <c r="E29" s="45">
        <f t="shared" si="6"/>
        <v>0</v>
      </c>
      <c r="F29" s="45">
        <f t="shared" si="6"/>
        <v>0</v>
      </c>
      <c r="G29" s="45">
        <f t="shared" si="6"/>
        <v>0</v>
      </c>
      <c r="H29" s="45">
        <f t="shared" si="6"/>
        <v>0</v>
      </c>
      <c r="I29" s="45">
        <f t="shared" si="6"/>
        <v>0</v>
      </c>
      <c r="J29" s="45">
        <f t="shared" si="6"/>
        <v>0</v>
      </c>
      <c r="K29" s="45">
        <f t="shared" si="6"/>
        <v>0</v>
      </c>
      <c r="L29" s="45">
        <f t="shared" si="6"/>
        <v>0</v>
      </c>
      <c r="M29" s="45">
        <f t="shared" si="6"/>
        <v>0</v>
      </c>
      <c r="N29" s="45">
        <f t="shared" si="6"/>
        <v>0</v>
      </c>
      <c r="O29" s="53">
        <f t="shared" si="6"/>
        <v>0</v>
      </c>
      <c r="P29" s="44">
        <f aca="true" t="shared" si="7" ref="P29:AC29">P17</f>
        <v>1</v>
      </c>
      <c r="Q29" s="45">
        <f t="shared" si="7"/>
        <v>0</v>
      </c>
      <c r="R29" s="45">
        <f t="shared" si="7"/>
        <v>1</v>
      </c>
      <c r="S29" s="45">
        <f t="shared" si="7"/>
        <v>0</v>
      </c>
      <c r="T29" s="45">
        <f t="shared" si="7"/>
        <v>0</v>
      </c>
      <c r="U29" s="45">
        <f t="shared" si="7"/>
        <v>0</v>
      </c>
      <c r="V29" s="53">
        <f t="shared" si="7"/>
        <v>0</v>
      </c>
      <c r="W29" s="44">
        <f t="shared" si="7"/>
        <v>0</v>
      </c>
      <c r="X29" s="45">
        <f t="shared" si="7"/>
        <v>0</v>
      </c>
      <c r="Y29" s="45">
        <f t="shared" si="7"/>
        <v>0</v>
      </c>
      <c r="Z29" s="45">
        <f t="shared" si="7"/>
        <v>0</v>
      </c>
      <c r="AA29" s="45">
        <f t="shared" si="7"/>
        <v>0</v>
      </c>
      <c r="AB29" s="45">
        <f t="shared" si="7"/>
        <v>0</v>
      </c>
      <c r="AC29" s="53">
        <f t="shared" si="7"/>
        <v>0</v>
      </c>
    </row>
    <row r="30" spans="1:29" s="84" customFormat="1" ht="30" customHeight="1">
      <c r="A30" s="85" t="s">
        <v>51</v>
      </c>
      <c r="B30" s="44">
        <f>B13+B14</f>
        <v>5</v>
      </c>
      <c r="C30" s="45">
        <f>C13+C14</f>
        <v>2</v>
      </c>
      <c r="D30" s="45">
        <f aca="true" t="shared" si="8" ref="D30:O30">D13+D14</f>
        <v>1</v>
      </c>
      <c r="E30" s="45">
        <f t="shared" si="8"/>
        <v>0</v>
      </c>
      <c r="F30" s="45">
        <f t="shared" si="8"/>
        <v>1</v>
      </c>
      <c r="G30" s="45">
        <f t="shared" si="8"/>
        <v>1</v>
      </c>
      <c r="H30" s="45">
        <f t="shared" si="8"/>
        <v>0</v>
      </c>
      <c r="I30" s="45">
        <f t="shared" si="8"/>
        <v>2</v>
      </c>
      <c r="J30" s="45">
        <f t="shared" si="8"/>
        <v>1</v>
      </c>
      <c r="K30" s="45">
        <f t="shared" si="8"/>
        <v>0</v>
      </c>
      <c r="L30" s="45">
        <f t="shared" si="8"/>
        <v>0</v>
      </c>
      <c r="M30" s="45">
        <f t="shared" si="8"/>
        <v>0</v>
      </c>
      <c r="N30" s="45">
        <f t="shared" si="8"/>
        <v>1</v>
      </c>
      <c r="O30" s="53">
        <f t="shared" si="8"/>
        <v>0</v>
      </c>
      <c r="P30" s="44">
        <f aca="true" t="shared" si="9" ref="P30:AC30">P13+P14</f>
        <v>1</v>
      </c>
      <c r="Q30" s="45">
        <f t="shared" si="9"/>
        <v>0</v>
      </c>
      <c r="R30" s="45">
        <f t="shared" si="9"/>
        <v>0</v>
      </c>
      <c r="S30" s="45">
        <f t="shared" si="9"/>
        <v>1</v>
      </c>
      <c r="T30" s="45">
        <f t="shared" si="9"/>
        <v>0</v>
      </c>
      <c r="U30" s="45">
        <f t="shared" si="9"/>
        <v>0</v>
      </c>
      <c r="V30" s="53">
        <f t="shared" si="9"/>
        <v>0</v>
      </c>
      <c r="W30" s="44">
        <f t="shared" si="9"/>
        <v>1</v>
      </c>
      <c r="X30" s="45">
        <f t="shared" si="9"/>
        <v>1</v>
      </c>
      <c r="Y30" s="45">
        <f t="shared" si="9"/>
        <v>0</v>
      </c>
      <c r="Z30" s="45">
        <f t="shared" si="9"/>
        <v>0</v>
      </c>
      <c r="AA30" s="45">
        <f t="shared" si="9"/>
        <v>0</v>
      </c>
      <c r="AB30" s="45">
        <f t="shared" si="9"/>
        <v>0</v>
      </c>
      <c r="AC30" s="53">
        <f t="shared" si="9"/>
        <v>0</v>
      </c>
    </row>
    <row r="31" spans="1:29" s="84" customFormat="1" ht="30" customHeight="1">
      <c r="A31" s="85" t="s">
        <v>52</v>
      </c>
      <c r="B31" s="44">
        <f>B10+B20</f>
        <v>1</v>
      </c>
      <c r="C31" s="45">
        <f>C10+C20</f>
        <v>0</v>
      </c>
      <c r="D31" s="45">
        <f aca="true" t="shared" si="10" ref="D31:O31">D10+D20</f>
        <v>0</v>
      </c>
      <c r="E31" s="45">
        <f t="shared" si="10"/>
        <v>0</v>
      </c>
      <c r="F31" s="45">
        <f t="shared" si="10"/>
        <v>0</v>
      </c>
      <c r="G31" s="45">
        <f t="shared" si="10"/>
        <v>1</v>
      </c>
      <c r="H31" s="45">
        <f t="shared" si="10"/>
        <v>0</v>
      </c>
      <c r="I31" s="45">
        <f t="shared" si="10"/>
        <v>1</v>
      </c>
      <c r="J31" s="45">
        <f t="shared" si="10"/>
        <v>0</v>
      </c>
      <c r="K31" s="45">
        <f t="shared" si="10"/>
        <v>0</v>
      </c>
      <c r="L31" s="45">
        <f t="shared" si="10"/>
        <v>0</v>
      </c>
      <c r="M31" s="45">
        <f t="shared" si="10"/>
        <v>0</v>
      </c>
      <c r="N31" s="45">
        <f t="shared" si="10"/>
        <v>1</v>
      </c>
      <c r="O31" s="53">
        <f t="shared" si="10"/>
        <v>0</v>
      </c>
      <c r="P31" s="44">
        <f aca="true" t="shared" si="11" ref="P31:AC31">P10+P20</f>
        <v>0</v>
      </c>
      <c r="Q31" s="45">
        <f t="shared" si="11"/>
        <v>0</v>
      </c>
      <c r="R31" s="45">
        <f t="shared" si="11"/>
        <v>0</v>
      </c>
      <c r="S31" s="45">
        <f t="shared" si="11"/>
        <v>0</v>
      </c>
      <c r="T31" s="45">
        <f t="shared" si="11"/>
        <v>0</v>
      </c>
      <c r="U31" s="45">
        <f t="shared" si="11"/>
        <v>0</v>
      </c>
      <c r="V31" s="53">
        <f t="shared" si="11"/>
        <v>0</v>
      </c>
      <c r="W31" s="44">
        <f t="shared" si="11"/>
        <v>0</v>
      </c>
      <c r="X31" s="45">
        <f t="shared" si="11"/>
        <v>0</v>
      </c>
      <c r="Y31" s="45">
        <f t="shared" si="11"/>
        <v>0</v>
      </c>
      <c r="Z31" s="45">
        <f t="shared" si="11"/>
        <v>0</v>
      </c>
      <c r="AA31" s="45">
        <f t="shared" si="11"/>
        <v>0</v>
      </c>
      <c r="AB31" s="45">
        <f t="shared" si="11"/>
        <v>0</v>
      </c>
      <c r="AC31" s="53">
        <f t="shared" si="11"/>
        <v>0</v>
      </c>
    </row>
    <row r="32" spans="1:29" s="84" customFormat="1" ht="30" customHeight="1">
      <c r="A32" s="85" t="s">
        <v>53</v>
      </c>
      <c r="B32" s="44">
        <f aca="true" t="shared" si="12" ref="B32:H32">B9+B16+B19+B21+B22+B23</f>
        <v>22</v>
      </c>
      <c r="C32" s="45">
        <f t="shared" si="12"/>
        <v>7</v>
      </c>
      <c r="D32" s="45">
        <f t="shared" si="12"/>
        <v>7</v>
      </c>
      <c r="E32" s="45">
        <f t="shared" si="12"/>
        <v>5</v>
      </c>
      <c r="F32" s="45">
        <f t="shared" si="12"/>
        <v>2</v>
      </c>
      <c r="G32" s="45">
        <f t="shared" si="12"/>
        <v>1</v>
      </c>
      <c r="H32" s="45">
        <f t="shared" si="12"/>
        <v>0</v>
      </c>
      <c r="I32" s="45">
        <f>I16+I19+I21+I22+I23</f>
        <v>2</v>
      </c>
      <c r="J32" s="45">
        <f aca="true" t="shared" si="13" ref="J32:O32">J16+J19+J21+J22+J23</f>
        <v>0</v>
      </c>
      <c r="K32" s="45">
        <f t="shared" si="13"/>
        <v>0</v>
      </c>
      <c r="L32" s="45">
        <f t="shared" si="13"/>
        <v>1</v>
      </c>
      <c r="M32" s="45">
        <f t="shared" si="13"/>
        <v>1</v>
      </c>
      <c r="N32" s="45">
        <f t="shared" si="13"/>
        <v>0</v>
      </c>
      <c r="O32" s="53">
        <f t="shared" si="13"/>
        <v>0</v>
      </c>
      <c r="P32" s="44">
        <f aca="true" t="shared" si="14" ref="P32:AC32">P9+P16+P19+P21+P22+P23</f>
        <v>12</v>
      </c>
      <c r="Q32" s="45">
        <f t="shared" si="14"/>
        <v>1</v>
      </c>
      <c r="R32" s="45">
        <f t="shared" si="14"/>
        <v>0</v>
      </c>
      <c r="S32" s="45">
        <f t="shared" si="14"/>
        <v>0</v>
      </c>
      <c r="T32" s="45">
        <f t="shared" si="14"/>
        <v>1</v>
      </c>
      <c r="U32" s="45">
        <f t="shared" si="14"/>
        <v>2</v>
      </c>
      <c r="V32" s="53">
        <f t="shared" si="14"/>
        <v>8</v>
      </c>
      <c r="W32" s="44">
        <f t="shared" si="14"/>
        <v>16</v>
      </c>
      <c r="X32" s="45">
        <f t="shared" si="14"/>
        <v>2</v>
      </c>
      <c r="Y32" s="45">
        <f t="shared" si="14"/>
        <v>4</v>
      </c>
      <c r="Z32" s="45">
        <f t="shared" si="14"/>
        <v>2</v>
      </c>
      <c r="AA32" s="45">
        <f t="shared" si="14"/>
        <v>5</v>
      </c>
      <c r="AB32" s="45">
        <f t="shared" si="14"/>
        <v>3</v>
      </c>
      <c r="AC32" s="53">
        <f t="shared" si="14"/>
        <v>0</v>
      </c>
    </row>
    <row r="33" spans="1:29" s="84" customFormat="1" ht="30" customHeight="1">
      <c r="A33" s="85" t="s">
        <v>54</v>
      </c>
      <c r="B33" s="44">
        <f>B12+B15+B18+B24+B25</f>
        <v>1</v>
      </c>
      <c r="C33" s="45">
        <f>C12+C15+C18+C24+C25</f>
        <v>0</v>
      </c>
      <c r="D33" s="45">
        <f aca="true" t="shared" si="15" ref="D33:O33">D12+D15+D18+D24+D25</f>
        <v>0</v>
      </c>
      <c r="E33" s="45">
        <f t="shared" si="15"/>
        <v>1</v>
      </c>
      <c r="F33" s="45">
        <f t="shared" si="15"/>
        <v>0</v>
      </c>
      <c r="G33" s="45">
        <f t="shared" si="15"/>
        <v>0</v>
      </c>
      <c r="H33" s="45">
        <f t="shared" si="15"/>
        <v>0</v>
      </c>
      <c r="I33" s="45">
        <f t="shared" si="15"/>
        <v>0</v>
      </c>
      <c r="J33" s="45">
        <f t="shared" si="15"/>
        <v>0</v>
      </c>
      <c r="K33" s="45">
        <f t="shared" si="15"/>
        <v>0</v>
      </c>
      <c r="L33" s="45">
        <f t="shared" si="15"/>
        <v>0</v>
      </c>
      <c r="M33" s="45">
        <f t="shared" si="15"/>
        <v>0</v>
      </c>
      <c r="N33" s="45">
        <f t="shared" si="15"/>
        <v>0</v>
      </c>
      <c r="O33" s="53">
        <f t="shared" si="15"/>
        <v>0</v>
      </c>
      <c r="P33" s="44">
        <f aca="true" t="shared" si="16" ref="P33:AC33">P12+P15+P18+P24+P25</f>
        <v>6</v>
      </c>
      <c r="Q33" s="45">
        <f t="shared" si="16"/>
        <v>0</v>
      </c>
      <c r="R33" s="45">
        <f t="shared" si="16"/>
        <v>1</v>
      </c>
      <c r="S33" s="45">
        <f t="shared" si="16"/>
        <v>0</v>
      </c>
      <c r="T33" s="45">
        <f t="shared" si="16"/>
        <v>1</v>
      </c>
      <c r="U33" s="45">
        <f t="shared" si="16"/>
        <v>0</v>
      </c>
      <c r="V33" s="53">
        <f t="shared" si="16"/>
        <v>4</v>
      </c>
      <c r="W33" s="44">
        <f t="shared" si="16"/>
        <v>1</v>
      </c>
      <c r="X33" s="45">
        <f t="shared" si="16"/>
        <v>0</v>
      </c>
      <c r="Y33" s="45">
        <f t="shared" si="16"/>
        <v>0</v>
      </c>
      <c r="Z33" s="45">
        <f t="shared" si="16"/>
        <v>0</v>
      </c>
      <c r="AA33" s="45">
        <f t="shared" si="16"/>
        <v>0</v>
      </c>
      <c r="AB33" s="45">
        <f t="shared" si="16"/>
        <v>0</v>
      </c>
      <c r="AC33" s="53">
        <f t="shared" si="16"/>
        <v>1</v>
      </c>
    </row>
    <row r="34" spans="1:29" s="84" customFormat="1" ht="30" customHeight="1">
      <c r="A34" s="49" t="s">
        <v>55</v>
      </c>
      <c r="B34" s="46">
        <f>B11+B26+B27+B28</f>
        <v>2</v>
      </c>
      <c r="C34" s="47">
        <f>C11+C26+C27+C28</f>
        <v>0</v>
      </c>
      <c r="D34" s="47">
        <f aca="true" t="shared" si="17" ref="D34:O34">D11+D26+D27+D28</f>
        <v>1</v>
      </c>
      <c r="E34" s="47">
        <f t="shared" si="17"/>
        <v>0</v>
      </c>
      <c r="F34" s="47">
        <f t="shared" si="17"/>
        <v>0</v>
      </c>
      <c r="G34" s="47">
        <f t="shared" si="17"/>
        <v>0</v>
      </c>
      <c r="H34" s="47">
        <f t="shared" si="17"/>
        <v>1</v>
      </c>
      <c r="I34" s="47">
        <f t="shared" si="17"/>
        <v>0</v>
      </c>
      <c r="J34" s="47">
        <f t="shared" si="17"/>
        <v>0</v>
      </c>
      <c r="K34" s="47">
        <f t="shared" si="17"/>
        <v>0</v>
      </c>
      <c r="L34" s="47">
        <f t="shared" si="17"/>
        <v>0</v>
      </c>
      <c r="M34" s="47">
        <f t="shared" si="17"/>
        <v>0</v>
      </c>
      <c r="N34" s="47">
        <f t="shared" si="17"/>
        <v>0</v>
      </c>
      <c r="O34" s="54">
        <f t="shared" si="17"/>
        <v>0</v>
      </c>
      <c r="P34" s="46">
        <f aca="true" t="shared" si="18" ref="P34:AC34">P11+P26+P27+P28</f>
        <v>0</v>
      </c>
      <c r="Q34" s="47">
        <f t="shared" si="18"/>
        <v>0</v>
      </c>
      <c r="R34" s="47">
        <f t="shared" si="18"/>
        <v>0</v>
      </c>
      <c r="S34" s="47">
        <f t="shared" si="18"/>
        <v>0</v>
      </c>
      <c r="T34" s="47">
        <f t="shared" si="18"/>
        <v>0</v>
      </c>
      <c r="U34" s="47">
        <f t="shared" si="18"/>
        <v>0</v>
      </c>
      <c r="V34" s="54">
        <f t="shared" si="18"/>
        <v>0</v>
      </c>
      <c r="W34" s="46">
        <f t="shared" si="18"/>
        <v>1</v>
      </c>
      <c r="X34" s="47">
        <f t="shared" si="18"/>
        <v>0</v>
      </c>
      <c r="Y34" s="47">
        <f t="shared" si="18"/>
        <v>0</v>
      </c>
      <c r="Z34" s="47">
        <f t="shared" si="18"/>
        <v>0</v>
      </c>
      <c r="AA34" s="47">
        <f t="shared" si="18"/>
        <v>0</v>
      </c>
      <c r="AB34" s="47">
        <f t="shared" si="18"/>
        <v>1</v>
      </c>
      <c r="AC34" s="54">
        <f t="shared" si="18"/>
        <v>0</v>
      </c>
    </row>
  </sheetData>
  <mergeCells count="7">
    <mergeCell ref="AB1:AC1"/>
    <mergeCell ref="A3:A5"/>
    <mergeCell ref="W3:AC4"/>
    <mergeCell ref="I3:O3"/>
    <mergeCell ref="I4:O4"/>
    <mergeCell ref="B3:H4"/>
    <mergeCell ref="P3:V4"/>
  </mergeCells>
  <printOptions/>
  <pageMargins left="0.5118110236220472" right="0.5905511811023623" top="0.5905511811023623" bottom="0.5905511811023623" header="0" footer="0"/>
  <pageSetup blackAndWhite="1" fitToWidth="0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09">
    <pageSetUpPr fitToPage="1"/>
  </sheetPr>
  <dimension ref="A1:V34"/>
  <sheetViews>
    <sheetView zoomScale="75" zoomScaleNormal="75" zoomScaleSheetLayoutView="75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A1" sqref="A1"/>
    </sheetView>
  </sheetViews>
  <sheetFormatPr defaultColWidth="9.00390625" defaultRowHeight="19.5" customHeight="1"/>
  <cols>
    <col min="1" max="1" width="11.75390625" style="6" customWidth="1"/>
    <col min="2" max="12" width="11.00390625" style="8" customWidth="1"/>
    <col min="13" max="14" width="13.50390625" style="8" customWidth="1"/>
    <col min="15" max="15" width="12.625" style="8" customWidth="1"/>
    <col min="16" max="21" width="13.50390625" style="8" customWidth="1"/>
    <col min="22" max="22" width="12.75390625" style="9" customWidth="1"/>
    <col min="23" max="16384" width="10.625" style="9" customWidth="1"/>
  </cols>
  <sheetData>
    <row r="1" spans="1:22" ht="18.75">
      <c r="A1" s="40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U1" s="122" t="s">
        <v>64</v>
      </c>
      <c r="V1" s="122"/>
    </row>
    <row r="2" spans="1:22" s="27" customFormat="1" ht="3.75" customHeight="1">
      <c r="A2" s="25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  <c r="O2" s="10"/>
      <c r="P2" s="10"/>
      <c r="Q2" s="10"/>
      <c r="R2" s="10"/>
      <c r="S2" s="10"/>
      <c r="T2" s="10"/>
      <c r="U2" s="33"/>
      <c r="V2" s="20"/>
    </row>
    <row r="3" spans="1:22" ht="19.5" customHeight="1">
      <c r="A3" s="139" t="s">
        <v>61</v>
      </c>
      <c r="B3" s="123" t="s">
        <v>6</v>
      </c>
      <c r="C3" s="124"/>
      <c r="D3" s="124"/>
      <c r="E3" s="124"/>
      <c r="F3" s="124"/>
      <c r="G3" s="124"/>
      <c r="H3" s="125"/>
      <c r="I3" s="123" t="s">
        <v>75</v>
      </c>
      <c r="J3" s="124"/>
      <c r="K3" s="124"/>
      <c r="L3" s="125"/>
      <c r="M3" s="123" t="s">
        <v>75</v>
      </c>
      <c r="N3" s="124"/>
      <c r="O3" s="125"/>
      <c r="P3" s="123" t="s">
        <v>7</v>
      </c>
      <c r="Q3" s="124"/>
      <c r="R3" s="124"/>
      <c r="S3" s="124"/>
      <c r="T3" s="124"/>
      <c r="U3" s="124"/>
      <c r="V3" s="125"/>
    </row>
    <row r="4" spans="1:22" ht="19.5" customHeight="1">
      <c r="A4" s="140"/>
      <c r="B4" s="142" t="s">
        <v>76</v>
      </c>
      <c r="C4" s="143"/>
      <c r="D4" s="143"/>
      <c r="E4" s="143"/>
      <c r="F4" s="143"/>
      <c r="G4" s="143"/>
      <c r="H4" s="118"/>
      <c r="I4" s="142" t="s">
        <v>76</v>
      </c>
      <c r="J4" s="143"/>
      <c r="K4" s="143"/>
      <c r="L4" s="118"/>
      <c r="M4" s="123" t="s">
        <v>76</v>
      </c>
      <c r="N4" s="124"/>
      <c r="O4" s="125"/>
      <c r="P4" s="142" t="s">
        <v>76</v>
      </c>
      <c r="Q4" s="143"/>
      <c r="R4" s="143"/>
      <c r="S4" s="143"/>
      <c r="T4" s="143"/>
      <c r="U4" s="143"/>
      <c r="V4" s="118"/>
    </row>
    <row r="5" spans="1:22" ht="39.75" customHeight="1">
      <c r="A5" s="141"/>
      <c r="B5" s="16" t="s">
        <v>0</v>
      </c>
      <c r="C5" s="18" t="s">
        <v>24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6" t="s">
        <v>0</v>
      </c>
      <c r="J5" s="18" t="s">
        <v>24</v>
      </c>
      <c r="K5" s="18" t="s">
        <v>18</v>
      </c>
      <c r="L5" s="18" t="s">
        <v>19</v>
      </c>
      <c r="M5" s="18" t="s">
        <v>20</v>
      </c>
      <c r="N5" s="18" t="s">
        <v>21</v>
      </c>
      <c r="O5" s="18" t="s">
        <v>22</v>
      </c>
      <c r="P5" s="16" t="s">
        <v>0</v>
      </c>
      <c r="Q5" s="18" t="s">
        <v>24</v>
      </c>
      <c r="R5" s="18" t="s">
        <v>18</v>
      </c>
      <c r="S5" s="18" t="s">
        <v>19</v>
      </c>
      <c r="T5" s="18" t="s">
        <v>20</v>
      </c>
      <c r="U5" s="18" t="s">
        <v>21</v>
      </c>
      <c r="V5" s="18" t="s">
        <v>22</v>
      </c>
    </row>
    <row r="6" spans="1:22" s="43" customFormat="1" ht="39.75" customHeight="1">
      <c r="A6" s="57" t="s">
        <v>0</v>
      </c>
      <c r="B6" s="41">
        <f>SUM(B7:B8)</f>
        <v>18337</v>
      </c>
      <c r="C6" s="42">
        <f>SUM(C7:C8)</f>
        <v>1352</v>
      </c>
      <c r="D6" s="42">
        <f aca="true" t="shared" si="0" ref="D6:V6">SUM(D7:D8)</f>
        <v>2579</v>
      </c>
      <c r="E6" s="42">
        <f t="shared" si="0"/>
        <v>2760</v>
      </c>
      <c r="F6" s="42">
        <f t="shared" si="0"/>
        <v>4047</v>
      </c>
      <c r="G6" s="42">
        <f t="shared" si="0"/>
        <v>3817</v>
      </c>
      <c r="H6" s="42">
        <f t="shared" si="0"/>
        <v>3782</v>
      </c>
      <c r="I6" s="42">
        <f t="shared" si="0"/>
        <v>19147</v>
      </c>
      <c r="J6" s="42">
        <f t="shared" si="0"/>
        <v>1247</v>
      </c>
      <c r="K6" s="42">
        <f t="shared" si="0"/>
        <v>2368</v>
      </c>
      <c r="L6" s="52">
        <f t="shared" si="0"/>
        <v>2588</v>
      </c>
      <c r="M6" s="41">
        <f t="shared" si="0"/>
        <v>3943</v>
      </c>
      <c r="N6" s="42">
        <f t="shared" si="0"/>
        <v>4074</v>
      </c>
      <c r="O6" s="42">
        <f t="shared" si="0"/>
        <v>4927</v>
      </c>
      <c r="P6" s="42">
        <f t="shared" si="0"/>
        <v>23539</v>
      </c>
      <c r="Q6" s="42">
        <f t="shared" si="0"/>
        <v>1558</v>
      </c>
      <c r="R6" s="42">
        <f t="shared" si="0"/>
        <v>3135</v>
      </c>
      <c r="S6" s="42">
        <f t="shared" si="0"/>
        <v>3478</v>
      </c>
      <c r="T6" s="42">
        <f t="shared" si="0"/>
        <v>4990</v>
      </c>
      <c r="U6" s="42">
        <f t="shared" si="0"/>
        <v>4914</v>
      </c>
      <c r="V6" s="52">
        <f t="shared" si="0"/>
        <v>5464</v>
      </c>
    </row>
    <row r="7" spans="1:22" s="43" customFormat="1" ht="39.75" customHeight="1">
      <c r="A7" s="48" t="s">
        <v>28</v>
      </c>
      <c r="B7" s="44">
        <f>SUM(B9:B19)</f>
        <v>14494</v>
      </c>
      <c r="C7" s="45">
        <f>SUM(C9:C19)</f>
        <v>1113</v>
      </c>
      <c r="D7" s="45">
        <f aca="true" t="shared" si="1" ref="D7:V7">SUM(D9:D19)</f>
        <v>2072</v>
      </c>
      <c r="E7" s="45">
        <f t="shared" si="1"/>
        <v>2249</v>
      </c>
      <c r="F7" s="45">
        <f t="shared" si="1"/>
        <v>3235</v>
      </c>
      <c r="G7" s="45">
        <f t="shared" si="1"/>
        <v>2996</v>
      </c>
      <c r="H7" s="45">
        <f t="shared" si="1"/>
        <v>2829</v>
      </c>
      <c r="I7" s="45">
        <f t="shared" si="1"/>
        <v>14765</v>
      </c>
      <c r="J7" s="45">
        <f t="shared" si="1"/>
        <v>1001</v>
      </c>
      <c r="K7" s="45">
        <f t="shared" si="1"/>
        <v>1867</v>
      </c>
      <c r="L7" s="53">
        <f t="shared" si="1"/>
        <v>2107</v>
      </c>
      <c r="M7" s="44">
        <f t="shared" si="1"/>
        <v>3159</v>
      </c>
      <c r="N7" s="45">
        <f t="shared" si="1"/>
        <v>3137</v>
      </c>
      <c r="O7" s="45">
        <f t="shared" si="1"/>
        <v>3494</v>
      </c>
      <c r="P7" s="45">
        <f t="shared" si="1"/>
        <v>17878</v>
      </c>
      <c r="Q7" s="45">
        <f t="shared" si="1"/>
        <v>1228</v>
      </c>
      <c r="R7" s="45">
        <f t="shared" si="1"/>
        <v>2396</v>
      </c>
      <c r="S7" s="45">
        <f t="shared" si="1"/>
        <v>2726</v>
      </c>
      <c r="T7" s="45">
        <f t="shared" si="1"/>
        <v>3885</v>
      </c>
      <c r="U7" s="45">
        <f t="shared" si="1"/>
        <v>3711</v>
      </c>
      <c r="V7" s="53">
        <f t="shared" si="1"/>
        <v>3932</v>
      </c>
    </row>
    <row r="8" spans="1:22" s="43" customFormat="1" ht="39.75" customHeight="1">
      <c r="A8" s="49" t="s">
        <v>29</v>
      </c>
      <c r="B8" s="46">
        <f>SUM(B20:B28)</f>
        <v>3843</v>
      </c>
      <c r="C8" s="47">
        <f>SUM(C20:C28)</f>
        <v>239</v>
      </c>
      <c r="D8" s="47">
        <f aca="true" t="shared" si="2" ref="D8:V8">SUM(D20:D28)</f>
        <v>507</v>
      </c>
      <c r="E8" s="47">
        <f t="shared" si="2"/>
        <v>511</v>
      </c>
      <c r="F8" s="47">
        <f t="shared" si="2"/>
        <v>812</v>
      </c>
      <c r="G8" s="47">
        <f t="shared" si="2"/>
        <v>821</v>
      </c>
      <c r="H8" s="47">
        <f t="shared" si="2"/>
        <v>953</v>
      </c>
      <c r="I8" s="47">
        <f t="shared" si="2"/>
        <v>4382</v>
      </c>
      <c r="J8" s="47">
        <f t="shared" si="2"/>
        <v>246</v>
      </c>
      <c r="K8" s="47">
        <f t="shared" si="2"/>
        <v>501</v>
      </c>
      <c r="L8" s="54">
        <f t="shared" si="2"/>
        <v>481</v>
      </c>
      <c r="M8" s="46">
        <f t="shared" si="2"/>
        <v>784</v>
      </c>
      <c r="N8" s="47">
        <f t="shared" si="2"/>
        <v>937</v>
      </c>
      <c r="O8" s="47">
        <f t="shared" si="2"/>
        <v>1433</v>
      </c>
      <c r="P8" s="47">
        <f t="shared" si="2"/>
        <v>5661</v>
      </c>
      <c r="Q8" s="47">
        <f t="shared" si="2"/>
        <v>330</v>
      </c>
      <c r="R8" s="47">
        <f t="shared" si="2"/>
        <v>739</v>
      </c>
      <c r="S8" s="47">
        <f t="shared" si="2"/>
        <v>752</v>
      </c>
      <c r="T8" s="47">
        <f t="shared" si="2"/>
        <v>1105</v>
      </c>
      <c r="U8" s="47">
        <f t="shared" si="2"/>
        <v>1203</v>
      </c>
      <c r="V8" s="54">
        <f t="shared" si="2"/>
        <v>1532</v>
      </c>
    </row>
    <row r="9" spans="1:22" s="43" customFormat="1" ht="39.75" customHeight="1">
      <c r="A9" s="57" t="s">
        <v>30</v>
      </c>
      <c r="B9" s="44">
        <v>3187</v>
      </c>
      <c r="C9" s="42">
        <v>226</v>
      </c>
      <c r="D9" s="42">
        <v>332</v>
      </c>
      <c r="E9" s="42">
        <v>463</v>
      </c>
      <c r="F9" s="42">
        <v>824</v>
      </c>
      <c r="G9" s="42">
        <v>708</v>
      </c>
      <c r="H9" s="42">
        <v>634</v>
      </c>
      <c r="I9" s="42">
        <v>3790</v>
      </c>
      <c r="J9" s="42">
        <v>249</v>
      </c>
      <c r="K9" s="42">
        <v>390</v>
      </c>
      <c r="L9" s="52">
        <v>534</v>
      </c>
      <c r="M9" s="41">
        <v>959</v>
      </c>
      <c r="N9" s="42">
        <v>831</v>
      </c>
      <c r="O9" s="42">
        <v>827</v>
      </c>
      <c r="P9" s="42">
        <v>3690</v>
      </c>
      <c r="Q9" s="42">
        <v>244</v>
      </c>
      <c r="R9" s="42">
        <v>366</v>
      </c>
      <c r="S9" s="42">
        <v>533</v>
      </c>
      <c r="T9" s="42">
        <v>936</v>
      </c>
      <c r="U9" s="42">
        <v>817</v>
      </c>
      <c r="V9" s="52">
        <v>794</v>
      </c>
    </row>
    <row r="10" spans="1:22" s="43" customFormat="1" ht="39.75" customHeight="1">
      <c r="A10" s="48" t="s">
        <v>31</v>
      </c>
      <c r="B10" s="44">
        <v>2027</v>
      </c>
      <c r="C10" s="45">
        <v>124</v>
      </c>
      <c r="D10" s="45">
        <v>296</v>
      </c>
      <c r="E10" s="45">
        <v>351</v>
      </c>
      <c r="F10" s="45">
        <v>499</v>
      </c>
      <c r="G10" s="45">
        <v>408</v>
      </c>
      <c r="H10" s="45">
        <v>349</v>
      </c>
      <c r="I10" s="45">
        <v>1194</v>
      </c>
      <c r="J10" s="45">
        <v>73</v>
      </c>
      <c r="K10" s="45">
        <v>176</v>
      </c>
      <c r="L10" s="53">
        <v>179</v>
      </c>
      <c r="M10" s="44">
        <v>281</v>
      </c>
      <c r="N10" s="45">
        <v>238</v>
      </c>
      <c r="O10" s="45">
        <v>247</v>
      </c>
      <c r="P10" s="45">
        <v>2582</v>
      </c>
      <c r="Q10" s="45">
        <v>147</v>
      </c>
      <c r="R10" s="45">
        <v>358</v>
      </c>
      <c r="S10" s="45">
        <v>413</v>
      </c>
      <c r="T10" s="45">
        <v>617</v>
      </c>
      <c r="U10" s="45">
        <v>537</v>
      </c>
      <c r="V10" s="53">
        <v>510</v>
      </c>
    </row>
    <row r="11" spans="1:22" s="43" customFormat="1" ht="39.75" customHeight="1">
      <c r="A11" s="48" t="s">
        <v>32</v>
      </c>
      <c r="B11" s="44">
        <v>1180</v>
      </c>
      <c r="C11" s="45">
        <v>121</v>
      </c>
      <c r="D11" s="45">
        <v>258</v>
      </c>
      <c r="E11" s="45">
        <v>210</v>
      </c>
      <c r="F11" s="45">
        <v>221</v>
      </c>
      <c r="G11" s="45">
        <v>196</v>
      </c>
      <c r="H11" s="45">
        <v>174</v>
      </c>
      <c r="I11" s="45">
        <v>0</v>
      </c>
      <c r="J11" s="45">
        <v>0</v>
      </c>
      <c r="K11" s="45">
        <v>0</v>
      </c>
      <c r="L11" s="53">
        <v>0</v>
      </c>
      <c r="M11" s="44">
        <v>0</v>
      </c>
      <c r="N11" s="45">
        <v>0</v>
      </c>
      <c r="O11" s="45">
        <v>0</v>
      </c>
      <c r="P11" s="45">
        <v>1447</v>
      </c>
      <c r="Q11" s="45">
        <v>142</v>
      </c>
      <c r="R11" s="45">
        <v>286</v>
      </c>
      <c r="S11" s="45">
        <v>245</v>
      </c>
      <c r="T11" s="45">
        <v>273</v>
      </c>
      <c r="U11" s="45">
        <v>249</v>
      </c>
      <c r="V11" s="53">
        <v>252</v>
      </c>
    </row>
    <row r="12" spans="1:22" s="43" customFormat="1" ht="39.75" customHeight="1">
      <c r="A12" s="48" t="s">
        <v>33</v>
      </c>
      <c r="B12" s="44">
        <v>855</v>
      </c>
      <c r="C12" s="45">
        <v>102</v>
      </c>
      <c r="D12" s="45">
        <v>186</v>
      </c>
      <c r="E12" s="45">
        <v>131</v>
      </c>
      <c r="F12" s="45">
        <v>155</v>
      </c>
      <c r="G12" s="45">
        <v>161</v>
      </c>
      <c r="H12" s="45">
        <v>120</v>
      </c>
      <c r="I12" s="45">
        <v>928</v>
      </c>
      <c r="J12" s="45">
        <v>103</v>
      </c>
      <c r="K12" s="45">
        <v>192</v>
      </c>
      <c r="L12" s="53">
        <v>151</v>
      </c>
      <c r="M12" s="44">
        <v>168</v>
      </c>
      <c r="N12" s="45">
        <v>173</v>
      </c>
      <c r="O12" s="45">
        <v>141</v>
      </c>
      <c r="P12" s="45">
        <v>1037</v>
      </c>
      <c r="Q12" s="45">
        <v>122</v>
      </c>
      <c r="R12" s="45">
        <v>230</v>
      </c>
      <c r="S12" s="45">
        <v>178</v>
      </c>
      <c r="T12" s="45">
        <v>181</v>
      </c>
      <c r="U12" s="45">
        <v>183</v>
      </c>
      <c r="V12" s="53">
        <v>143</v>
      </c>
    </row>
    <row r="13" spans="1:22" s="43" customFormat="1" ht="39.75" customHeight="1">
      <c r="A13" s="48" t="s">
        <v>34</v>
      </c>
      <c r="B13" s="44">
        <v>403</v>
      </c>
      <c r="C13" s="45">
        <v>24</v>
      </c>
      <c r="D13" s="45">
        <v>64</v>
      </c>
      <c r="E13" s="45">
        <v>61</v>
      </c>
      <c r="F13" s="45">
        <v>101</v>
      </c>
      <c r="G13" s="45">
        <v>101</v>
      </c>
      <c r="H13" s="45">
        <v>52</v>
      </c>
      <c r="I13" s="45">
        <v>446</v>
      </c>
      <c r="J13" s="45">
        <v>26</v>
      </c>
      <c r="K13" s="45">
        <v>65</v>
      </c>
      <c r="L13" s="53">
        <v>69</v>
      </c>
      <c r="M13" s="44">
        <v>116</v>
      </c>
      <c r="N13" s="45">
        <v>120</v>
      </c>
      <c r="O13" s="45">
        <v>50</v>
      </c>
      <c r="P13" s="45">
        <v>538</v>
      </c>
      <c r="Q13" s="45">
        <v>33</v>
      </c>
      <c r="R13" s="45">
        <v>79</v>
      </c>
      <c r="S13" s="45">
        <v>92</v>
      </c>
      <c r="T13" s="45">
        <v>146</v>
      </c>
      <c r="U13" s="45">
        <v>140</v>
      </c>
      <c r="V13" s="53">
        <v>48</v>
      </c>
    </row>
    <row r="14" spans="1:22" s="43" customFormat="1" ht="39.75" customHeight="1">
      <c r="A14" s="48" t="s">
        <v>35</v>
      </c>
      <c r="B14" s="44">
        <v>2086</v>
      </c>
      <c r="C14" s="45">
        <v>161</v>
      </c>
      <c r="D14" s="45">
        <v>257</v>
      </c>
      <c r="E14" s="45">
        <v>298</v>
      </c>
      <c r="F14" s="45">
        <v>489</v>
      </c>
      <c r="G14" s="45">
        <v>452</v>
      </c>
      <c r="H14" s="45">
        <v>429</v>
      </c>
      <c r="I14" s="45">
        <v>2215</v>
      </c>
      <c r="J14" s="45">
        <v>161</v>
      </c>
      <c r="K14" s="45">
        <v>258</v>
      </c>
      <c r="L14" s="53">
        <v>298</v>
      </c>
      <c r="M14" s="44">
        <v>491</v>
      </c>
      <c r="N14" s="45">
        <v>491</v>
      </c>
      <c r="O14" s="45">
        <v>516</v>
      </c>
      <c r="P14" s="45">
        <v>2385</v>
      </c>
      <c r="Q14" s="45">
        <v>171</v>
      </c>
      <c r="R14" s="45">
        <v>281</v>
      </c>
      <c r="S14" s="45">
        <v>342</v>
      </c>
      <c r="T14" s="45">
        <v>550</v>
      </c>
      <c r="U14" s="45">
        <v>511</v>
      </c>
      <c r="V14" s="53">
        <v>530</v>
      </c>
    </row>
    <row r="15" spans="1:22" s="43" customFormat="1" ht="39.75" customHeight="1">
      <c r="A15" s="48" t="s">
        <v>36</v>
      </c>
      <c r="B15" s="44">
        <v>558</v>
      </c>
      <c r="C15" s="45">
        <v>22</v>
      </c>
      <c r="D15" s="45">
        <v>68</v>
      </c>
      <c r="E15" s="45">
        <v>83</v>
      </c>
      <c r="F15" s="45">
        <v>103</v>
      </c>
      <c r="G15" s="45">
        <v>126</v>
      </c>
      <c r="H15" s="45">
        <v>156</v>
      </c>
      <c r="I15" s="45">
        <v>807</v>
      </c>
      <c r="J15" s="45">
        <v>29</v>
      </c>
      <c r="K15" s="45">
        <v>86</v>
      </c>
      <c r="L15" s="53">
        <v>112</v>
      </c>
      <c r="M15" s="44">
        <v>138</v>
      </c>
      <c r="N15" s="45">
        <v>180</v>
      </c>
      <c r="O15" s="45">
        <v>262</v>
      </c>
      <c r="P15" s="45">
        <v>853</v>
      </c>
      <c r="Q15" s="45">
        <v>31</v>
      </c>
      <c r="R15" s="45">
        <v>93</v>
      </c>
      <c r="S15" s="45">
        <v>132</v>
      </c>
      <c r="T15" s="45">
        <v>149</v>
      </c>
      <c r="U15" s="45">
        <v>169</v>
      </c>
      <c r="V15" s="53">
        <v>279</v>
      </c>
    </row>
    <row r="16" spans="1:22" s="43" customFormat="1" ht="39.75" customHeight="1">
      <c r="A16" s="48" t="s">
        <v>37</v>
      </c>
      <c r="B16" s="44">
        <v>606</v>
      </c>
      <c r="C16" s="45">
        <v>43</v>
      </c>
      <c r="D16" s="45">
        <v>86</v>
      </c>
      <c r="E16" s="45">
        <v>95</v>
      </c>
      <c r="F16" s="45">
        <v>149</v>
      </c>
      <c r="G16" s="45">
        <v>137</v>
      </c>
      <c r="H16" s="45">
        <v>96</v>
      </c>
      <c r="I16" s="45">
        <v>558</v>
      </c>
      <c r="J16" s="45">
        <v>31</v>
      </c>
      <c r="K16" s="45">
        <v>61</v>
      </c>
      <c r="L16" s="53">
        <v>71</v>
      </c>
      <c r="M16" s="44">
        <v>132</v>
      </c>
      <c r="N16" s="45">
        <v>138</v>
      </c>
      <c r="O16" s="45">
        <v>125</v>
      </c>
      <c r="P16" s="45">
        <v>804</v>
      </c>
      <c r="Q16" s="45">
        <v>45</v>
      </c>
      <c r="R16" s="45">
        <v>101</v>
      </c>
      <c r="S16" s="45">
        <v>112</v>
      </c>
      <c r="T16" s="45">
        <v>187</v>
      </c>
      <c r="U16" s="45">
        <v>182</v>
      </c>
      <c r="V16" s="53">
        <v>177</v>
      </c>
    </row>
    <row r="17" spans="1:22" s="43" customFormat="1" ht="39.75" customHeight="1">
      <c r="A17" s="48" t="s">
        <v>38</v>
      </c>
      <c r="B17" s="44">
        <v>770</v>
      </c>
      <c r="C17" s="45">
        <v>52</v>
      </c>
      <c r="D17" s="45">
        <v>106</v>
      </c>
      <c r="E17" s="45">
        <v>97</v>
      </c>
      <c r="F17" s="45">
        <v>187</v>
      </c>
      <c r="G17" s="45">
        <v>175</v>
      </c>
      <c r="H17" s="45">
        <v>153</v>
      </c>
      <c r="I17" s="45">
        <v>866</v>
      </c>
      <c r="J17" s="45">
        <v>50</v>
      </c>
      <c r="K17" s="45">
        <v>101</v>
      </c>
      <c r="L17" s="53">
        <v>111</v>
      </c>
      <c r="M17" s="44">
        <v>197</v>
      </c>
      <c r="N17" s="45">
        <v>215</v>
      </c>
      <c r="O17" s="45">
        <v>192</v>
      </c>
      <c r="P17" s="45">
        <v>915</v>
      </c>
      <c r="Q17" s="45">
        <v>47</v>
      </c>
      <c r="R17" s="45">
        <v>107</v>
      </c>
      <c r="S17" s="45">
        <v>127</v>
      </c>
      <c r="T17" s="45">
        <v>212</v>
      </c>
      <c r="U17" s="45">
        <v>215</v>
      </c>
      <c r="V17" s="53">
        <v>207</v>
      </c>
    </row>
    <row r="18" spans="1:22" s="43" customFormat="1" ht="39.75" customHeight="1">
      <c r="A18" s="48" t="s">
        <v>39</v>
      </c>
      <c r="B18" s="44">
        <v>1885</v>
      </c>
      <c r="C18" s="45">
        <v>151</v>
      </c>
      <c r="D18" s="45">
        <v>285</v>
      </c>
      <c r="E18" s="45">
        <v>305</v>
      </c>
      <c r="F18" s="45">
        <v>322</v>
      </c>
      <c r="G18" s="45">
        <v>349</v>
      </c>
      <c r="H18" s="45">
        <v>473</v>
      </c>
      <c r="I18" s="45">
        <v>2843</v>
      </c>
      <c r="J18" s="45">
        <v>200</v>
      </c>
      <c r="K18" s="45">
        <v>390</v>
      </c>
      <c r="L18" s="53">
        <v>421</v>
      </c>
      <c r="M18" s="44">
        <v>452</v>
      </c>
      <c r="N18" s="45">
        <v>532</v>
      </c>
      <c r="O18" s="45">
        <v>848</v>
      </c>
      <c r="P18" s="45">
        <v>2414</v>
      </c>
      <c r="Q18" s="45">
        <v>153</v>
      </c>
      <c r="R18" s="45">
        <v>321</v>
      </c>
      <c r="S18" s="45">
        <v>369</v>
      </c>
      <c r="T18" s="45">
        <v>406</v>
      </c>
      <c r="U18" s="45">
        <v>473</v>
      </c>
      <c r="V18" s="53">
        <v>692</v>
      </c>
    </row>
    <row r="19" spans="1:22" s="43" customFormat="1" ht="39.75" customHeight="1">
      <c r="A19" s="48" t="s">
        <v>40</v>
      </c>
      <c r="B19" s="44">
        <v>937</v>
      </c>
      <c r="C19" s="45">
        <v>87</v>
      </c>
      <c r="D19" s="45">
        <v>134</v>
      </c>
      <c r="E19" s="45">
        <v>155</v>
      </c>
      <c r="F19" s="45">
        <v>185</v>
      </c>
      <c r="G19" s="45">
        <v>183</v>
      </c>
      <c r="H19" s="45">
        <v>193</v>
      </c>
      <c r="I19" s="45">
        <v>1118</v>
      </c>
      <c r="J19" s="45">
        <v>79</v>
      </c>
      <c r="K19" s="45">
        <v>148</v>
      </c>
      <c r="L19" s="53">
        <v>161</v>
      </c>
      <c r="M19" s="44">
        <v>225</v>
      </c>
      <c r="N19" s="45">
        <v>219</v>
      </c>
      <c r="O19" s="45">
        <v>286</v>
      </c>
      <c r="P19" s="45">
        <v>1213</v>
      </c>
      <c r="Q19" s="45">
        <v>93</v>
      </c>
      <c r="R19" s="45">
        <v>174</v>
      </c>
      <c r="S19" s="45">
        <v>183</v>
      </c>
      <c r="T19" s="45">
        <v>228</v>
      </c>
      <c r="U19" s="45">
        <v>235</v>
      </c>
      <c r="V19" s="53">
        <v>300</v>
      </c>
    </row>
    <row r="20" spans="1:22" s="43" customFormat="1" ht="39.75" customHeight="1">
      <c r="A20" s="56" t="s">
        <v>41</v>
      </c>
      <c r="B20" s="50">
        <v>321</v>
      </c>
      <c r="C20" s="51">
        <v>19</v>
      </c>
      <c r="D20" s="51">
        <v>47</v>
      </c>
      <c r="E20" s="51">
        <v>44</v>
      </c>
      <c r="F20" s="51">
        <v>83</v>
      </c>
      <c r="G20" s="51">
        <v>60</v>
      </c>
      <c r="H20" s="51">
        <v>68</v>
      </c>
      <c r="I20" s="51">
        <v>361</v>
      </c>
      <c r="J20" s="51">
        <v>20</v>
      </c>
      <c r="K20" s="51">
        <v>42</v>
      </c>
      <c r="L20" s="55">
        <v>47</v>
      </c>
      <c r="M20" s="50">
        <v>88</v>
      </c>
      <c r="N20" s="51">
        <v>61</v>
      </c>
      <c r="O20" s="51">
        <v>103</v>
      </c>
      <c r="P20" s="51">
        <v>397</v>
      </c>
      <c r="Q20" s="51">
        <v>22</v>
      </c>
      <c r="R20" s="51">
        <v>45</v>
      </c>
      <c r="S20" s="51">
        <v>50</v>
      </c>
      <c r="T20" s="51">
        <v>94</v>
      </c>
      <c r="U20" s="51">
        <v>76</v>
      </c>
      <c r="V20" s="55">
        <v>110</v>
      </c>
    </row>
    <row r="21" spans="1:22" s="43" customFormat="1" ht="39.75" customHeight="1">
      <c r="A21" s="56" t="s">
        <v>42</v>
      </c>
      <c r="B21" s="50">
        <v>325</v>
      </c>
      <c r="C21" s="51">
        <v>29</v>
      </c>
      <c r="D21" s="51">
        <v>36</v>
      </c>
      <c r="E21" s="51">
        <v>19</v>
      </c>
      <c r="F21" s="51">
        <v>68</v>
      </c>
      <c r="G21" s="51">
        <v>79</v>
      </c>
      <c r="H21" s="51">
        <v>94</v>
      </c>
      <c r="I21" s="51">
        <v>1012</v>
      </c>
      <c r="J21" s="51">
        <v>68</v>
      </c>
      <c r="K21" s="51">
        <v>103</v>
      </c>
      <c r="L21" s="55">
        <v>67</v>
      </c>
      <c r="M21" s="50">
        <v>125</v>
      </c>
      <c r="N21" s="51">
        <v>235</v>
      </c>
      <c r="O21" s="51">
        <v>414</v>
      </c>
      <c r="P21" s="51">
        <v>688</v>
      </c>
      <c r="Q21" s="51">
        <v>48</v>
      </c>
      <c r="R21" s="51">
        <v>85</v>
      </c>
      <c r="S21" s="51">
        <v>49</v>
      </c>
      <c r="T21" s="51">
        <v>110</v>
      </c>
      <c r="U21" s="51">
        <v>165</v>
      </c>
      <c r="V21" s="55">
        <v>231</v>
      </c>
    </row>
    <row r="22" spans="1:22" s="43" customFormat="1" ht="39.75" customHeight="1">
      <c r="A22" s="48" t="s">
        <v>43</v>
      </c>
      <c r="B22" s="44">
        <v>656</v>
      </c>
      <c r="C22" s="45">
        <v>40</v>
      </c>
      <c r="D22" s="45">
        <v>68</v>
      </c>
      <c r="E22" s="45">
        <v>74</v>
      </c>
      <c r="F22" s="45">
        <v>179</v>
      </c>
      <c r="G22" s="45">
        <v>142</v>
      </c>
      <c r="H22" s="45">
        <v>153</v>
      </c>
      <c r="I22" s="45">
        <v>684</v>
      </c>
      <c r="J22" s="45">
        <v>40</v>
      </c>
      <c r="K22" s="45">
        <v>60</v>
      </c>
      <c r="L22" s="53">
        <v>67</v>
      </c>
      <c r="M22" s="44">
        <v>177</v>
      </c>
      <c r="N22" s="45">
        <v>147</v>
      </c>
      <c r="O22" s="45">
        <v>193</v>
      </c>
      <c r="P22" s="45">
        <v>822</v>
      </c>
      <c r="Q22" s="45">
        <v>44</v>
      </c>
      <c r="R22" s="45">
        <v>76</v>
      </c>
      <c r="S22" s="45">
        <v>91</v>
      </c>
      <c r="T22" s="45">
        <v>207</v>
      </c>
      <c r="U22" s="45">
        <v>194</v>
      </c>
      <c r="V22" s="53">
        <v>210</v>
      </c>
    </row>
    <row r="23" spans="1:22" s="43" customFormat="1" ht="39.75" customHeight="1">
      <c r="A23" s="48" t="s">
        <v>44</v>
      </c>
      <c r="B23" s="44">
        <v>243</v>
      </c>
      <c r="C23" s="45">
        <v>19</v>
      </c>
      <c r="D23" s="45">
        <v>27</v>
      </c>
      <c r="E23" s="45">
        <v>39</v>
      </c>
      <c r="F23" s="45">
        <v>60</v>
      </c>
      <c r="G23" s="45">
        <v>55</v>
      </c>
      <c r="H23" s="45">
        <v>43</v>
      </c>
      <c r="I23" s="45">
        <v>785</v>
      </c>
      <c r="J23" s="45">
        <v>40</v>
      </c>
      <c r="K23" s="45">
        <v>92</v>
      </c>
      <c r="L23" s="53">
        <v>111</v>
      </c>
      <c r="M23" s="44">
        <v>162</v>
      </c>
      <c r="N23" s="45">
        <v>169</v>
      </c>
      <c r="O23" s="45">
        <v>211</v>
      </c>
      <c r="P23" s="45">
        <v>574</v>
      </c>
      <c r="Q23" s="45">
        <v>35</v>
      </c>
      <c r="R23" s="45">
        <v>72</v>
      </c>
      <c r="S23" s="45">
        <v>86</v>
      </c>
      <c r="T23" s="45">
        <v>128</v>
      </c>
      <c r="U23" s="45">
        <v>120</v>
      </c>
      <c r="V23" s="53">
        <v>133</v>
      </c>
    </row>
    <row r="24" spans="1:22" s="43" customFormat="1" ht="39.75" customHeight="1">
      <c r="A24" s="56" t="s">
        <v>45</v>
      </c>
      <c r="B24" s="50">
        <v>381</v>
      </c>
      <c r="C24" s="51">
        <v>12</v>
      </c>
      <c r="D24" s="51">
        <v>38</v>
      </c>
      <c r="E24" s="51">
        <v>41</v>
      </c>
      <c r="F24" s="51">
        <v>66</v>
      </c>
      <c r="G24" s="51">
        <v>95</v>
      </c>
      <c r="H24" s="51">
        <v>129</v>
      </c>
      <c r="I24" s="51">
        <v>700</v>
      </c>
      <c r="J24" s="51">
        <v>31</v>
      </c>
      <c r="K24" s="51">
        <v>91</v>
      </c>
      <c r="L24" s="55">
        <v>82</v>
      </c>
      <c r="M24" s="50">
        <v>111</v>
      </c>
      <c r="N24" s="51">
        <v>157</v>
      </c>
      <c r="O24" s="51">
        <v>228</v>
      </c>
      <c r="P24" s="51">
        <v>592</v>
      </c>
      <c r="Q24" s="51">
        <v>18</v>
      </c>
      <c r="R24" s="51">
        <v>72</v>
      </c>
      <c r="S24" s="51">
        <v>54</v>
      </c>
      <c r="T24" s="51">
        <v>105</v>
      </c>
      <c r="U24" s="51">
        <v>123</v>
      </c>
      <c r="V24" s="55">
        <v>220</v>
      </c>
    </row>
    <row r="25" spans="1:22" s="43" customFormat="1" ht="39.75" customHeight="1">
      <c r="A25" s="56" t="s">
        <v>46</v>
      </c>
      <c r="B25" s="50">
        <v>540</v>
      </c>
      <c r="C25" s="51">
        <v>38</v>
      </c>
      <c r="D25" s="51">
        <v>104</v>
      </c>
      <c r="E25" s="51">
        <v>77</v>
      </c>
      <c r="F25" s="51">
        <v>83</v>
      </c>
      <c r="G25" s="51">
        <v>99</v>
      </c>
      <c r="H25" s="51">
        <v>139</v>
      </c>
      <c r="I25" s="51">
        <v>734</v>
      </c>
      <c r="J25" s="51">
        <v>46</v>
      </c>
      <c r="K25" s="51">
        <v>106</v>
      </c>
      <c r="L25" s="55">
        <v>97</v>
      </c>
      <c r="M25" s="50">
        <v>103</v>
      </c>
      <c r="N25" s="51">
        <v>149</v>
      </c>
      <c r="O25" s="51">
        <v>233</v>
      </c>
      <c r="P25" s="51">
        <v>628</v>
      </c>
      <c r="Q25" s="51">
        <v>47</v>
      </c>
      <c r="R25" s="51">
        <v>104</v>
      </c>
      <c r="S25" s="51">
        <v>91</v>
      </c>
      <c r="T25" s="51">
        <v>101</v>
      </c>
      <c r="U25" s="51">
        <v>126</v>
      </c>
      <c r="V25" s="55">
        <v>159</v>
      </c>
    </row>
    <row r="26" spans="1:22" s="43" customFormat="1" ht="39.75" customHeight="1">
      <c r="A26" s="48" t="s">
        <v>47</v>
      </c>
      <c r="B26" s="44">
        <v>170</v>
      </c>
      <c r="C26" s="45">
        <v>4</v>
      </c>
      <c r="D26" s="45">
        <v>27</v>
      </c>
      <c r="E26" s="45">
        <v>17</v>
      </c>
      <c r="F26" s="45">
        <v>32</v>
      </c>
      <c r="G26" s="45">
        <v>37</v>
      </c>
      <c r="H26" s="45">
        <v>53</v>
      </c>
      <c r="I26" s="45">
        <v>106</v>
      </c>
      <c r="J26" s="45">
        <v>1</v>
      </c>
      <c r="K26" s="45">
        <v>7</v>
      </c>
      <c r="L26" s="53">
        <v>10</v>
      </c>
      <c r="M26" s="44">
        <v>18</v>
      </c>
      <c r="N26" s="45">
        <v>19</v>
      </c>
      <c r="O26" s="45">
        <v>51</v>
      </c>
      <c r="P26" s="45">
        <v>194</v>
      </c>
      <c r="Q26" s="45">
        <v>5</v>
      </c>
      <c r="R26" s="45">
        <v>25</v>
      </c>
      <c r="S26" s="45">
        <v>26</v>
      </c>
      <c r="T26" s="45">
        <v>29</v>
      </c>
      <c r="U26" s="45">
        <v>43</v>
      </c>
      <c r="V26" s="53">
        <v>66</v>
      </c>
    </row>
    <row r="27" spans="1:22" s="43" customFormat="1" ht="39.75" customHeight="1">
      <c r="A27" s="48" t="s">
        <v>48</v>
      </c>
      <c r="B27" s="44">
        <v>500</v>
      </c>
      <c r="C27" s="45">
        <v>27</v>
      </c>
      <c r="D27" s="45">
        <v>56</v>
      </c>
      <c r="E27" s="45">
        <v>73</v>
      </c>
      <c r="F27" s="45">
        <v>96</v>
      </c>
      <c r="G27" s="45">
        <v>106</v>
      </c>
      <c r="H27" s="45">
        <v>142</v>
      </c>
      <c r="I27" s="45">
        <v>0</v>
      </c>
      <c r="J27" s="45">
        <v>0</v>
      </c>
      <c r="K27" s="45">
        <v>0</v>
      </c>
      <c r="L27" s="53">
        <v>0</v>
      </c>
      <c r="M27" s="44">
        <v>0</v>
      </c>
      <c r="N27" s="45">
        <v>0</v>
      </c>
      <c r="O27" s="45">
        <v>0</v>
      </c>
      <c r="P27" s="45">
        <v>622</v>
      </c>
      <c r="Q27" s="45">
        <v>21</v>
      </c>
      <c r="R27" s="45">
        <v>66</v>
      </c>
      <c r="S27" s="45">
        <v>90</v>
      </c>
      <c r="T27" s="45">
        <v>108</v>
      </c>
      <c r="U27" s="45">
        <v>141</v>
      </c>
      <c r="V27" s="53">
        <v>196</v>
      </c>
    </row>
    <row r="28" spans="1:22" s="43" customFormat="1" ht="39.75" customHeight="1" thickBot="1">
      <c r="A28" s="58" t="s">
        <v>49</v>
      </c>
      <c r="B28" s="59">
        <v>707</v>
      </c>
      <c r="C28" s="60">
        <v>51</v>
      </c>
      <c r="D28" s="60">
        <v>104</v>
      </c>
      <c r="E28" s="60">
        <v>127</v>
      </c>
      <c r="F28" s="60">
        <v>145</v>
      </c>
      <c r="G28" s="60">
        <v>148</v>
      </c>
      <c r="H28" s="60">
        <v>132</v>
      </c>
      <c r="I28" s="60">
        <v>0</v>
      </c>
      <c r="J28" s="60">
        <v>0</v>
      </c>
      <c r="K28" s="60">
        <v>0</v>
      </c>
      <c r="L28" s="61">
        <v>0</v>
      </c>
      <c r="M28" s="59">
        <v>0</v>
      </c>
      <c r="N28" s="60">
        <v>0</v>
      </c>
      <c r="O28" s="60">
        <v>0</v>
      </c>
      <c r="P28" s="60">
        <v>1144</v>
      </c>
      <c r="Q28" s="60">
        <v>90</v>
      </c>
      <c r="R28" s="60">
        <v>194</v>
      </c>
      <c r="S28" s="60">
        <v>215</v>
      </c>
      <c r="T28" s="60">
        <v>223</v>
      </c>
      <c r="U28" s="60">
        <v>215</v>
      </c>
      <c r="V28" s="61">
        <v>207</v>
      </c>
    </row>
    <row r="29" spans="1:22" s="43" customFormat="1" ht="39.75" customHeight="1" thickTop="1">
      <c r="A29" s="48" t="s">
        <v>50</v>
      </c>
      <c r="B29" s="44">
        <f>B17</f>
        <v>770</v>
      </c>
      <c r="C29" s="45">
        <f>C17</f>
        <v>52</v>
      </c>
      <c r="D29" s="45">
        <f aca="true" t="shared" si="3" ref="D29:V29">D17</f>
        <v>106</v>
      </c>
      <c r="E29" s="45">
        <f t="shared" si="3"/>
        <v>97</v>
      </c>
      <c r="F29" s="45">
        <f t="shared" si="3"/>
        <v>187</v>
      </c>
      <c r="G29" s="45">
        <f t="shared" si="3"/>
        <v>175</v>
      </c>
      <c r="H29" s="45">
        <f t="shared" si="3"/>
        <v>153</v>
      </c>
      <c r="I29" s="45">
        <f t="shared" si="3"/>
        <v>866</v>
      </c>
      <c r="J29" s="45">
        <f t="shared" si="3"/>
        <v>50</v>
      </c>
      <c r="K29" s="45">
        <f t="shared" si="3"/>
        <v>101</v>
      </c>
      <c r="L29" s="53">
        <f t="shared" si="3"/>
        <v>111</v>
      </c>
      <c r="M29" s="44">
        <f t="shared" si="3"/>
        <v>197</v>
      </c>
      <c r="N29" s="45">
        <f t="shared" si="3"/>
        <v>215</v>
      </c>
      <c r="O29" s="45">
        <f t="shared" si="3"/>
        <v>192</v>
      </c>
      <c r="P29" s="45">
        <f t="shared" si="3"/>
        <v>915</v>
      </c>
      <c r="Q29" s="45">
        <f t="shared" si="3"/>
        <v>47</v>
      </c>
      <c r="R29" s="45">
        <f t="shared" si="3"/>
        <v>107</v>
      </c>
      <c r="S29" s="45">
        <f t="shared" si="3"/>
        <v>127</v>
      </c>
      <c r="T29" s="45">
        <f t="shared" si="3"/>
        <v>212</v>
      </c>
      <c r="U29" s="45">
        <f t="shared" si="3"/>
        <v>215</v>
      </c>
      <c r="V29" s="116">
        <f t="shared" si="3"/>
        <v>207</v>
      </c>
    </row>
    <row r="30" spans="1:22" s="43" customFormat="1" ht="39.75" customHeight="1">
      <c r="A30" s="48" t="s">
        <v>51</v>
      </c>
      <c r="B30" s="44">
        <f>B13+B14</f>
        <v>2489</v>
      </c>
      <c r="C30" s="45">
        <f>C13+C14</f>
        <v>185</v>
      </c>
      <c r="D30" s="45">
        <f aca="true" t="shared" si="4" ref="D30:V30">D13+D14</f>
        <v>321</v>
      </c>
      <c r="E30" s="45">
        <f t="shared" si="4"/>
        <v>359</v>
      </c>
      <c r="F30" s="45">
        <f t="shared" si="4"/>
        <v>590</v>
      </c>
      <c r="G30" s="45">
        <f t="shared" si="4"/>
        <v>553</v>
      </c>
      <c r="H30" s="45">
        <f t="shared" si="4"/>
        <v>481</v>
      </c>
      <c r="I30" s="45">
        <f t="shared" si="4"/>
        <v>2661</v>
      </c>
      <c r="J30" s="45">
        <f t="shared" si="4"/>
        <v>187</v>
      </c>
      <c r="K30" s="45">
        <f t="shared" si="4"/>
        <v>323</v>
      </c>
      <c r="L30" s="53">
        <f t="shared" si="4"/>
        <v>367</v>
      </c>
      <c r="M30" s="44">
        <f t="shared" si="4"/>
        <v>607</v>
      </c>
      <c r="N30" s="45">
        <f t="shared" si="4"/>
        <v>611</v>
      </c>
      <c r="O30" s="45">
        <f t="shared" si="4"/>
        <v>566</v>
      </c>
      <c r="P30" s="45">
        <f t="shared" si="4"/>
        <v>2923</v>
      </c>
      <c r="Q30" s="45">
        <f t="shared" si="4"/>
        <v>204</v>
      </c>
      <c r="R30" s="45">
        <f t="shared" si="4"/>
        <v>360</v>
      </c>
      <c r="S30" s="45">
        <f t="shared" si="4"/>
        <v>434</v>
      </c>
      <c r="T30" s="45">
        <f t="shared" si="4"/>
        <v>696</v>
      </c>
      <c r="U30" s="45">
        <f t="shared" si="4"/>
        <v>651</v>
      </c>
      <c r="V30" s="53">
        <f t="shared" si="4"/>
        <v>578</v>
      </c>
    </row>
    <row r="31" spans="1:22" s="43" customFormat="1" ht="39.75" customHeight="1">
      <c r="A31" s="48" t="s">
        <v>52</v>
      </c>
      <c r="B31" s="44">
        <f>B10+B20</f>
        <v>2348</v>
      </c>
      <c r="C31" s="45">
        <f>C10+C20</f>
        <v>143</v>
      </c>
      <c r="D31" s="45">
        <f aca="true" t="shared" si="5" ref="D31:V31">D10+D20</f>
        <v>343</v>
      </c>
      <c r="E31" s="45">
        <f t="shared" si="5"/>
        <v>395</v>
      </c>
      <c r="F31" s="45">
        <f t="shared" si="5"/>
        <v>582</v>
      </c>
      <c r="G31" s="45">
        <f t="shared" si="5"/>
        <v>468</v>
      </c>
      <c r="H31" s="45">
        <f t="shared" si="5"/>
        <v>417</v>
      </c>
      <c r="I31" s="45">
        <f t="shared" si="5"/>
        <v>1555</v>
      </c>
      <c r="J31" s="45">
        <f t="shared" si="5"/>
        <v>93</v>
      </c>
      <c r="K31" s="45">
        <f t="shared" si="5"/>
        <v>218</v>
      </c>
      <c r="L31" s="53">
        <f t="shared" si="5"/>
        <v>226</v>
      </c>
      <c r="M31" s="44">
        <f t="shared" si="5"/>
        <v>369</v>
      </c>
      <c r="N31" s="45">
        <f t="shared" si="5"/>
        <v>299</v>
      </c>
      <c r="O31" s="45">
        <f t="shared" si="5"/>
        <v>350</v>
      </c>
      <c r="P31" s="45">
        <f t="shared" si="5"/>
        <v>2979</v>
      </c>
      <c r="Q31" s="45">
        <f t="shared" si="5"/>
        <v>169</v>
      </c>
      <c r="R31" s="45">
        <f t="shared" si="5"/>
        <v>403</v>
      </c>
      <c r="S31" s="45">
        <f t="shared" si="5"/>
        <v>463</v>
      </c>
      <c r="T31" s="45">
        <f t="shared" si="5"/>
        <v>711</v>
      </c>
      <c r="U31" s="45">
        <f t="shared" si="5"/>
        <v>613</v>
      </c>
      <c r="V31" s="53">
        <f t="shared" si="5"/>
        <v>620</v>
      </c>
    </row>
    <row r="32" spans="1:22" s="43" customFormat="1" ht="39.75" customHeight="1">
      <c r="A32" s="48" t="s">
        <v>53</v>
      </c>
      <c r="B32" s="44">
        <f>B9+B16+B19+B21+B22+B23</f>
        <v>5954</v>
      </c>
      <c r="C32" s="45">
        <f>C9+C16+C19+C21+C22+C23</f>
        <v>444</v>
      </c>
      <c r="D32" s="45">
        <f aca="true" t="shared" si="6" ref="D32:V32">D9+D16+D19+D21+D22+D23</f>
        <v>683</v>
      </c>
      <c r="E32" s="45">
        <f t="shared" si="6"/>
        <v>845</v>
      </c>
      <c r="F32" s="45">
        <f t="shared" si="6"/>
        <v>1465</v>
      </c>
      <c r="G32" s="45">
        <f t="shared" si="6"/>
        <v>1304</v>
      </c>
      <c r="H32" s="45">
        <f t="shared" si="6"/>
        <v>1213</v>
      </c>
      <c r="I32" s="45">
        <f t="shared" si="6"/>
        <v>7947</v>
      </c>
      <c r="J32" s="45">
        <f t="shared" si="6"/>
        <v>507</v>
      </c>
      <c r="K32" s="45">
        <f t="shared" si="6"/>
        <v>854</v>
      </c>
      <c r="L32" s="53">
        <f t="shared" si="6"/>
        <v>1011</v>
      </c>
      <c r="M32" s="44">
        <f t="shared" si="6"/>
        <v>1780</v>
      </c>
      <c r="N32" s="45">
        <f t="shared" si="6"/>
        <v>1739</v>
      </c>
      <c r="O32" s="45">
        <f t="shared" si="6"/>
        <v>2056</v>
      </c>
      <c r="P32" s="45">
        <f t="shared" si="6"/>
        <v>7791</v>
      </c>
      <c r="Q32" s="45">
        <f t="shared" si="6"/>
        <v>509</v>
      </c>
      <c r="R32" s="45">
        <f t="shared" si="6"/>
        <v>874</v>
      </c>
      <c r="S32" s="45">
        <f t="shared" si="6"/>
        <v>1054</v>
      </c>
      <c r="T32" s="45">
        <f t="shared" si="6"/>
        <v>1796</v>
      </c>
      <c r="U32" s="45">
        <f t="shared" si="6"/>
        <v>1713</v>
      </c>
      <c r="V32" s="53">
        <f t="shared" si="6"/>
        <v>1845</v>
      </c>
    </row>
    <row r="33" spans="1:22" s="43" customFormat="1" ht="39.75" customHeight="1">
      <c r="A33" s="48" t="s">
        <v>54</v>
      </c>
      <c r="B33" s="44">
        <f>B12+B15+B18+B24+B25</f>
        <v>4219</v>
      </c>
      <c r="C33" s="45">
        <f>C12+C15+C18+C24+C25</f>
        <v>325</v>
      </c>
      <c r="D33" s="45">
        <f aca="true" t="shared" si="7" ref="D33:V33">D12+D15+D18+D24+D25</f>
        <v>681</v>
      </c>
      <c r="E33" s="45">
        <f t="shared" si="7"/>
        <v>637</v>
      </c>
      <c r="F33" s="45">
        <f t="shared" si="7"/>
        <v>729</v>
      </c>
      <c r="G33" s="45">
        <f t="shared" si="7"/>
        <v>830</v>
      </c>
      <c r="H33" s="45">
        <f t="shared" si="7"/>
        <v>1017</v>
      </c>
      <c r="I33" s="45">
        <f t="shared" si="7"/>
        <v>6012</v>
      </c>
      <c r="J33" s="45">
        <f t="shared" si="7"/>
        <v>409</v>
      </c>
      <c r="K33" s="45">
        <f t="shared" si="7"/>
        <v>865</v>
      </c>
      <c r="L33" s="53">
        <f t="shared" si="7"/>
        <v>863</v>
      </c>
      <c r="M33" s="44">
        <f t="shared" si="7"/>
        <v>972</v>
      </c>
      <c r="N33" s="45">
        <f t="shared" si="7"/>
        <v>1191</v>
      </c>
      <c r="O33" s="45">
        <f t="shared" si="7"/>
        <v>1712</v>
      </c>
      <c r="P33" s="45">
        <f t="shared" si="7"/>
        <v>5524</v>
      </c>
      <c r="Q33" s="45">
        <f t="shared" si="7"/>
        <v>371</v>
      </c>
      <c r="R33" s="45">
        <f t="shared" si="7"/>
        <v>820</v>
      </c>
      <c r="S33" s="45">
        <f t="shared" si="7"/>
        <v>824</v>
      </c>
      <c r="T33" s="45">
        <f t="shared" si="7"/>
        <v>942</v>
      </c>
      <c r="U33" s="45">
        <f t="shared" si="7"/>
        <v>1074</v>
      </c>
      <c r="V33" s="53">
        <f t="shared" si="7"/>
        <v>1493</v>
      </c>
    </row>
    <row r="34" spans="1:22" s="43" customFormat="1" ht="39.75" customHeight="1">
      <c r="A34" s="49" t="s">
        <v>55</v>
      </c>
      <c r="B34" s="46">
        <f>B11+B26+B27+B28</f>
        <v>2557</v>
      </c>
      <c r="C34" s="47">
        <f>C11+C26+C27+C28</f>
        <v>203</v>
      </c>
      <c r="D34" s="47">
        <f aca="true" t="shared" si="8" ref="D34:V34">D11+D26+D27+D28</f>
        <v>445</v>
      </c>
      <c r="E34" s="47">
        <f t="shared" si="8"/>
        <v>427</v>
      </c>
      <c r="F34" s="47">
        <f t="shared" si="8"/>
        <v>494</v>
      </c>
      <c r="G34" s="47">
        <f t="shared" si="8"/>
        <v>487</v>
      </c>
      <c r="H34" s="47">
        <f t="shared" si="8"/>
        <v>501</v>
      </c>
      <c r="I34" s="47">
        <f t="shared" si="8"/>
        <v>106</v>
      </c>
      <c r="J34" s="47">
        <f t="shared" si="8"/>
        <v>1</v>
      </c>
      <c r="K34" s="47">
        <f t="shared" si="8"/>
        <v>7</v>
      </c>
      <c r="L34" s="54">
        <f t="shared" si="8"/>
        <v>10</v>
      </c>
      <c r="M34" s="46">
        <f t="shared" si="8"/>
        <v>18</v>
      </c>
      <c r="N34" s="47">
        <f t="shared" si="8"/>
        <v>19</v>
      </c>
      <c r="O34" s="47">
        <f t="shared" si="8"/>
        <v>51</v>
      </c>
      <c r="P34" s="47">
        <f t="shared" si="8"/>
        <v>3407</v>
      </c>
      <c r="Q34" s="47">
        <f t="shared" si="8"/>
        <v>258</v>
      </c>
      <c r="R34" s="47">
        <f t="shared" si="8"/>
        <v>571</v>
      </c>
      <c r="S34" s="47">
        <f t="shared" si="8"/>
        <v>576</v>
      </c>
      <c r="T34" s="47">
        <f t="shared" si="8"/>
        <v>633</v>
      </c>
      <c r="U34" s="47">
        <f t="shared" si="8"/>
        <v>648</v>
      </c>
      <c r="V34" s="54">
        <f t="shared" si="8"/>
        <v>721</v>
      </c>
    </row>
  </sheetData>
  <mergeCells count="10">
    <mergeCell ref="A3:A5"/>
    <mergeCell ref="B3:H3"/>
    <mergeCell ref="U1:V1"/>
    <mergeCell ref="P3:V3"/>
    <mergeCell ref="I3:L3"/>
    <mergeCell ref="M3:O3"/>
    <mergeCell ref="B4:H4"/>
    <mergeCell ref="I4:L4"/>
    <mergeCell ref="M4:O4"/>
    <mergeCell ref="P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4" r:id="rId1"/>
  <colBreaks count="2" manualBreakCount="2">
    <brk id="12" max="61" man="1"/>
    <brk id="22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V34"/>
  <sheetViews>
    <sheetView zoomScale="75" zoomScaleNormal="75" zoomScaleSheetLayoutView="75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A1" sqref="A1"/>
    </sheetView>
  </sheetViews>
  <sheetFormatPr defaultColWidth="9.00390625" defaultRowHeight="19.5" customHeight="1"/>
  <cols>
    <col min="1" max="1" width="11.75390625" style="6" customWidth="1"/>
    <col min="2" max="12" width="10.875" style="8" customWidth="1"/>
    <col min="13" max="14" width="13.50390625" style="8" customWidth="1"/>
    <col min="15" max="15" width="12.625" style="8" customWidth="1"/>
    <col min="16" max="21" width="13.50390625" style="8" customWidth="1"/>
    <col min="22" max="22" width="12.625" style="9" customWidth="1"/>
    <col min="23" max="16384" width="10.625" style="9" customWidth="1"/>
  </cols>
  <sheetData>
    <row r="1" spans="1:22" ht="18.75">
      <c r="A1" s="40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U1" s="122" t="s">
        <v>64</v>
      </c>
      <c r="V1" s="122"/>
    </row>
    <row r="2" spans="1:22" s="27" customFormat="1" ht="3.75" customHeight="1">
      <c r="A2" s="2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10"/>
      <c r="P2" s="10"/>
      <c r="Q2" s="10"/>
      <c r="R2" s="10"/>
      <c r="S2" s="10"/>
      <c r="T2" s="10"/>
      <c r="U2" s="10"/>
      <c r="V2" s="20"/>
    </row>
    <row r="3" spans="1:22" ht="19.5" customHeight="1">
      <c r="A3" s="134" t="s">
        <v>61</v>
      </c>
      <c r="B3" s="119" t="s">
        <v>62</v>
      </c>
      <c r="C3" s="120"/>
      <c r="D3" s="120"/>
      <c r="E3" s="120"/>
      <c r="F3" s="120"/>
      <c r="G3" s="120"/>
      <c r="H3" s="121"/>
      <c r="I3" s="123" t="s">
        <v>77</v>
      </c>
      <c r="J3" s="124"/>
      <c r="K3" s="124"/>
      <c r="L3" s="125"/>
      <c r="M3" s="123" t="s">
        <v>77</v>
      </c>
      <c r="N3" s="124"/>
      <c r="O3" s="125"/>
      <c r="P3" s="124" t="s">
        <v>8</v>
      </c>
      <c r="Q3" s="124"/>
      <c r="R3" s="124"/>
      <c r="S3" s="124"/>
      <c r="T3" s="124"/>
      <c r="U3" s="124"/>
      <c r="V3" s="125"/>
    </row>
    <row r="4" spans="1:22" ht="15" customHeight="1">
      <c r="A4" s="134"/>
      <c r="B4" s="142" t="s">
        <v>76</v>
      </c>
      <c r="C4" s="143"/>
      <c r="D4" s="143"/>
      <c r="E4" s="143"/>
      <c r="F4" s="143"/>
      <c r="G4" s="143"/>
      <c r="H4" s="118"/>
      <c r="I4" s="142" t="s">
        <v>76</v>
      </c>
      <c r="J4" s="143"/>
      <c r="K4" s="143"/>
      <c r="L4" s="118"/>
      <c r="M4" s="123" t="s">
        <v>76</v>
      </c>
      <c r="N4" s="124"/>
      <c r="O4" s="125"/>
      <c r="P4" s="142" t="s">
        <v>76</v>
      </c>
      <c r="Q4" s="143"/>
      <c r="R4" s="143"/>
      <c r="S4" s="143"/>
      <c r="T4" s="143"/>
      <c r="U4" s="143"/>
      <c r="V4" s="118"/>
    </row>
    <row r="5" spans="1:22" ht="39.75" customHeight="1">
      <c r="A5" s="134"/>
      <c r="B5" s="16" t="s">
        <v>0</v>
      </c>
      <c r="C5" s="18" t="s">
        <v>24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6" t="s">
        <v>0</v>
      </c>
      <c r="J5" s="18" t="s">
        <v>24</v>
      </c>
      <c r="K5" s="18" t="s">
        <v>18</v>
      </c>
      <c r="L5" s="18" t="s">
        <v>19</v>
      </c>
      <c r="M5" s="18" t="s">
        <v>20</v>
      </c>
      <c r="N5" s="18" t="s">
        <v>21</v>
      </c>
      <c r="O5" s="18" t="s">
        <v>22</v>
      </c>
      <c r="P5" s="16" t="s">
        <v>0</v>
      </c>
      <c r="Q5" s="18" t="s">
        <v>24</v>
      </c>
      <c r="R5" s="18" t="s">
        <v>18</v>
      </c>
      <c r="S5" s="18" t="s">
        <v>19</v>
      </c>
      <c r="T5" s="18" t="s">
        <v>20</v>
      </c>
      <c r="U5" s="18" t="s">
        <v>21</v>
      </c>
      <c r="V5" s="18" t="s">
        <v>22</v>
      </c>
    </row>
    <row r="6" spans="1:22" s="93" customFormat="1" ht="39.75" customHeight="1">
      <c r="A6" s="89" t="s">
        <v>0</v>
      </c>
      <c r="B6" s="90">
        <f>SUM(B7:B8)</f>
        <v>29206</v>
      </c>
      <c r="C6" s="91">
        <f>SUM(C7:C8)</f>
        <v>3156</v>
      </c>
      <c r="D6" s="91">
        <f aca="true" t="shared" si="0" ref="D6:L6">SUM(D7:D8)</f>
        <v>5667</v>
      </c>
      <c r="E6" s="91">
        <f t="shared" si="0"/>
        <v>5242</v>
      </c>
      <c r="F6" s="91">
        <f t="shared" si="0"/>
        <v>5969</v>
      </c>
      <c r="G6" s="91">
        <f t="shared" si="0"/>
        <v>4956</v>
      </c>
      <c r="H6" s="91">
        <f t="shared" si="0"/>
        <v>4216</v>
      </c>
      <c r="I6" s="91">
        <f t="shared" si="0"/>
        <v>33719</v>
      </c>
      <c r="J6" s="91">
        <f t="shared" si="0"/>
        <v>3135</v>
      </c>
      <c r="K6" s="91">
        <f t="shared" si="0"/>
        <v>5753</v>
      </c>
      <c r="L6" s="92">
        <f t="shared" si="0"/>
        <v>5700</v>
      </c>
      <c r="M6" s="90">
        <f aca="true" t="shared" si="1" ref="M6:V6">SUM(M7:M8)</f>
        <v>6633</v>
      </c>
      <c r="N6" s="91">
        <f t="shared" si="1"/>
        <v>6177</v>
      </c>
      <c r="O6" s="91">
        <f t="shared" si="1"/>
        <v>6321</v>
      </c>
      <c r="P6" s="91">
        <f t="shared" si="1"/>
        <v>39569</v>
      </c>
      <c r="Q6" s="91">
        <f t="shared" si="1"/>
        <v>3721</v>
      </c>
      <c r="R6" s="91">
        <f t="shared" si="1"/>
        <v>7365</v>
      </c>
      <c r="S6" s="91">
        <f t="shared" si="1"/>
        <v>7101</v>
      </c>
      <c r="T6" s="91">
        <f t="shared" si="1"/>
        <v>7841</v>
      </c>
      <c r="U6" s="91">
        <f t="shared" si="1"/>
        <v>7012</v>
      </c>
      <c r="V6" s="92">
        <f t="shared" si="1"/>
        <v>6529</v>
      </c>
    </row>
    <row r="7" spans="1:22" s="93" customFormat="1" ht="39.75" customHeight="1">
      <c r="A7" s="94" t="s">
        <v>28</v>
      </c>
      <c r="B7" s="95">
        <f>SUM(B9:B19)</f>
        <v>23963</v>
      </c>
      <c r="C7" s="96">
        <f>SUM(C9:C19)</f>
        <v>2705</v>
      </c>
      <c r="D7" s="96">
        <f aca="true" t="shared" si="2" ref="D7:L7">SUM(D9:D19)</f>
        <v>4773</v>
      </c>
      <c r="E7" s="96">
        <f t="shared" si="2"/>
        <v>4493</v>
      </c>
      <c r="F7" s="96">
        <f t="shared" si="2"/>
        <v>4793</v>
      </c>
      <c r="G7" s="96">
        <f t="shared" si="2"/>
        <v>4003</v>
      </c>
      <c r="H7" s="96">
        <f t="shared" si="2"/>
        <v>3196</v>
      </c>
      <c r="I7" s="96">
        <f t="shared" si="2"/>
        <v>26830</v>
      </c>
      <c r="J7" s="96">
        <f t="shared" si="2"/>
        <v>2656</v>
      </c>
      <c r="K7" s="96">
        <f t="shared" si="2"/>
        <v>4746</v>
      </c>
      <c r="L7" s="97">
        <f t="shared" si="2"/>
        <v>4770</v>
      </c>
      <c r="M7" s="95">
        <f>SUM(M9:M19)</f>
        <v>5391</v>
      </c>
      <c r="N7" s="96">
        <f aca="true" t="shared" si="3" ref="N7:V7">SUM(N9:N19)</f>
        <v>4849</v>
      </c>
      <c r="O7" s="96">
        <f t="shared" si="3"/>
        <v>4418</v>
      </c>
      <c r="P7" s="96">
        <f t="shared" si="3"/>
        <v>30994</v>
      </c>
      <c r="Q7" s="96">
        <f t="shared" si="3"/>
        <v>3054</v>
      </c>
      <c r="R7" s="96">
        <f t="shared" si="3"/>
        <v>5875</v>
      </c>
      <c r="S7" s="96">
        <f t="shared" si="3"/>
        <v>5754</v>
      </c>
      <c r="T7" s="96">
        <f t="shared" si="3"/>
        <v>6190</v>
      </c>
      <c r="U7" s="96">
        <f t="shared" si="3"/>
        <v>5427</v>
      </c>
      <c r="V7" s="97">
        <f t="shared" si="3"/>
        <v>4694</v>
      </c>
    </row>
    <row r="8" spans="1:22" s="93" customFormat="1" ht="39.75" customHeight="1">
      <c r="A8" s="98" t="s">
        <v>29</v>
      </c>
      <c r="B8" s="99">
        <f>SUM(B20:B28)</f>
        <v>5243</v>
      </c>
      <c r="C8" s="100">
        <f>SUM(C20:C28)</f>
        <v>451</v>
      </c>
      <c r="D8" s="100">
        <f aca="true" t="shared" si="4" ref="D8:L8">SUM(D20:D28)</f>
        <v>894</v>
      </c>
      <c r="E8" s="100">
        <f t="shared" si="4"/>
        <v>749</v>
      </c>
      <c r="F8" s="100">
        <f t="shared" si="4"/>
        <v>1176</v>
      </c>
      <c r="G8" s="100">
        <f t="shared" si="4"/>
        <v>953</v>
      </c>
      <c r="H8" s="100">
        <f t="shared" si="4"/>
        <v>1020</v>
      </c>
      <c r="I8" s="100">
        <f t="shared" si="4"/>
        <v>6889</v>
      </c>
      <c r="J8" s="100">
        <f t="shared" si="4"/>
        <v>479</v>
      </c>
      <c r="K8" s="100">
        <f t="shared" si="4"/>
        <v>1007</v>
      </c>
      <c r="L8" s="101">
        <f t="shared" si="4"/>
        <v>930</v>
      </c>
      <c r="M8" s="99">
        <f>SUM(M20:M28)</f>
        <v>1242</v>
      </c>
      <c r="N8" s="100">
        <f aca="true" t="shared" si="5" ref="N8:V8">SUM(N20:N28)</f>
        <v>1328</v>
      </c>
      <c r="O8" s="100">
        <f t="shared" si="5"/>
        <v>1903</v>
      </c>
      <c r="P8" s="100">
        <f t="shared" si="5"/>
        <v>8575</v>
      </c>
      <c r="Q8" s="100">
        <f t="shared" si="5"/>
        <v>667</v>
      </c>
      <c r="R8" s="100">
        <f t="shared" si="5"/>
        <v>1490</v>
      </c>
      <c r="S8" s="100">
        <f t="shared" si="5"/>
        <v>1347</v>
      </c>
      <c r="T8" s="100">
        <f t="shared" si="5"/>
        <v>1651</v>
      </c>
      <c r="U8" s="100">
        <f t="shared" si="5"/>
        <v>1585</v>
      </c>
      <c r="V8" s="101">
        <f t="shared" si="5"/>
        <v>1835</v>
      </c>
    </row>
    <row r="9" spans="1:22" s="93" customFormat="1" ht="39.75" customHeight="1">
      <c r="A9" s="89" t="s">
        <v>30</v>
      </c>
      <c r="B9" s="95">
        <v>6570</v>
      </c>
      <c r="C9" s="91">
        <v>827</v>
      </c>
      <c r="D9" s="91">
        <v>1305</v>
      </c>
      <c r="E9" s="91">
        <v>1279</v>
      </c>
      <c r="F9" s="91">
        <v>1395</v>
      </c>
      <c r="G9" s="91">
        <v>962</v>
      </c>
      <c r="H9" s="91">
        <v>802</v>
      </c>
      <c r="I9" s="91">
        <v>7944</v>
      </c>
      <c r="J9" s="91">
        <v>877</v>
      </c>
      <c r="K9" s="91">
        <v>1445</v>
      </c>
      <c r="L9" s="92">
        <v>1535</v>
      </c>
      <c r="M9" s="90">
        <v>1753</v>
      </c>
      <c r="N9" s="91">
        <v>1246</v>
      </c>
      <c r="O9" s="91">
        <v>1088</v>
      </c>
      <c r="P9" s="91">
        <v>7635</v>
      </c>
      <c r="Q9" s="91">
        <v>874</v>
      </c>
      <c r="R9" s="91">
        <v>1448</v>
      </c>
      <c r="S9" s="91">
        <v>1516</v>
      </c>
      <c r="T9" s="91">
        <v>1640</v>
      </c>
      <c r="U9" s="91">
        <v>1169</v>
      </c>
      <c r="V9" s="92">
        <v>988</v>
      </c>
    </row>
    <row r="10" spans="1:22" s="93" customFormat="1" ht="39.75" customHeight="1">
      <c r="A10" s="94" t="s">
        <v>31</v>
      </c>
      <c r="B10" s="95">
        <v>3080</v>
      </c>
      <c r="C10" s="96">
        <v>295</v>
      </c>
      <c r="D10" s="96">
        <v>629</v>
      </c>
      <c r="E10" s="96">
        <v>611</v>
      </c>
      <c r="F10" s="96">
        <v>734</v>
      </c>
      <c r="G10" s="96">
        <v>462</v>
      </c>
      <c r="H10" s="96">
        <v>349</v>
      </c>
      <c r="I10" s="96">
        <v>2228</v>
      </c>
      <c r="J10" s="96">
        <v>210</v>
      </c>
      <c r="K10" s="96">
        <v>414</v>
      </c>
      <c r="L10" s="97">
        <v>429</v>
      </c>
      <c r="M10" s="95">
        <v>506</v>
      </c>
      <c r="N10" s="96">
        <v>375</v>
      </c>
      <c r="O10" s="96">
        <v>294</v>
      </c>
      <c r="P10" s="96">
        <v>4076</v>
      </c>
      <c r="Q10" s="96">
        <v>344</v>
      </c>
      <c r="R10" s="96">
        <v>826</v>
      </c>
      <c r="S10" s="96">
        <v>803</v>
      </c>
      <c r="T10" s="96">
        <v>891</v>
      </c>
      <c r="U10" s="96">
        <v>658</v>
      </c>
      <c r="V10" s="97">
        <v>554</v>
      </c>
    </row>
    <row r="11" spans="1:22" s="93" customFormat="1" ht="39.75" customHeight="1">
      <c r="A11" s="94" t="s">
        <v>32</v>
      </c>
      <c r="B11" s="95">
        <v>1725</v>
      </c>
      <c r="C11" s="96">
        <v>168</v>
      </c>
      <c r="D11" s="96">
        <v>381</v>
      </c>
      <c r="E11" s="96">
        <v>317</v>
      </c>
      <c r="F11" s="96">
        <v>319</v>
      </c>
      <c r="G11" s="96">
        <v>300</v>
      </c>
      <c r="H11" s="96">
        <v>240</v>
      </c>
      <c r="I11" s="96">
        <v>0</v>
      </c>
      <c r="J11" s="96">
        <v>0</v>
      </c>
      <c r="K11" s="96">
        <v>0</v>
      </c>
      <c r="L11" s="97">
        <v>0</v>
      </c>
      <c r="M11" s="95">
        <v>0</v>
      </c>
      <c r="N11" s="96">
        <v>0</v>
      </c>
      <c r="O11" s="96">
        <v>0</v>
      </c>
      <c r="P11" s="96">
        <v>2258</v>
      </c>
      <c r="Q11" s="96">
        <v>199</v>
      </c>
      <c r="R11" s="96">
        <v>459</v>
      </c>
      <c r="S11" s="96">
        <v>412</v>
      </c>
      <c r="T11" s="96">
        <v>448</v>
      </c>
      <c r="U11" s="96">
        <v>390</v>
      </c>
      <c r="V11" s="97">
        <v>350</v>
      </c>
    </row>
    <row r="12" spans="1:22" s="93" customFormat="1" ht="39.75" customHeight="1">
      <c r="A12" s="94" t="s">
        <v>33</v>
      </c>
      <c r="B12" s="95">
        <v>1008</v>
      </c>
      <c r="C12" s="96">
        <v>93</v>
      </c>
      <c r="D12" s="96">
        <v>193</v>
      </c>
      <c r="E12" s="96">
        <v>187</v>
      </c>
      <c r="F12" s="96">
        <v>198</v>
      </c>
      <c r="G12" s="96">
        <v>218</v>
      </c>
      <c r="H12" s="96">
        <v>119</v>
      </c>
      <c r="I12" s="96">
        <v>1195</v>
      </c>
      <c r="J12" s="96">
        <v>102</v>
      </c>
      <c r="K12" s="96">
        <v>223</v>
      </c>
      <c r="L12" s="97">
        <v>205</v>
      </c>
      <c r="M12" s="95">
        <v>246</v>
      </c>
      <c r="N12" s="96">
        <v>249</v>
      </c>
      <c r="O12" s="96">
        <v>170</v>
      </c>
      <c r="P12" s="96">
        <v>1295</v>
      </c>
      <c r="Q12" s="96">
        <v>106</v>
      </c>
      <c r="R12" s="96">
        <v>241</v>
      </c>
      <c r="S12" s="96">
        <v>270</v>
      </c>
      <c r="T12" s="96">
        <v>258</v>
      </c>
      <c r="U12" s="96">
        <v>247</v>
      </c>
      <c r="V12" s="97">
        <v>173</v>
      </c>
    </row>
    <row r="13" spans="1:22" s="93" customFormat="1" ht="39.75" customHeight="1">
      <c r="A13" s="94" t="s">
        <v>34</v>
      </c>
      <c r="B13" s="95">
        <v>857</v>
      </c>
      <c r="C13" s="96">
        <v>85</v>
      </c>
      <c r="D13" s="96">
        <v>158</v>
      </c>
      <c r="E13" s="96">
        <v>189</v>
      </c>
      <c r="F13" s="96">
        <v>178</v>
      </c>
      <c r="G13" s="96">
        <v>160</v>
      </c>
      <c r="H13" s="96">
        <v>87</v>
      </c>
      <c r="I13" s="96">
        <v>924</v>
      </c>
      <c r="J13" s="96">
        <v>77</v>
      </c>
      <c r="K13" s="96">
        <v>182</v>
      </c>
      <c r="L13" s="97">
        <v>205</v>
      </c>
      <c r="M13" s="95">
        <v>196</v>
      </c>
      <c r="N13" s="96">
        <v>179</v>
      </c>
      <c r="O13" s="96">
        <v>85</v>
      </c>
      <c r="P13" s="96">
        <v>1213</v>
      </c>
      <c r="Q13" s="96">
        <v>110</v>
      </c>
      <c r="R13" s="96">
        <v>248</v>
      </c>
      <c r="S13" s="96">
        <v>271</v>
      </c>
      <c r="T13" s="96">
        <v>277</v>
      </c>
      <c r="U13" s="96">
        <v>224</v>
      </c>
      <c r="V13" s="97">
        <v>83</v>
      </c>
    </row>
    <row r="14" spans="1:22" s="93" customFormat="1" ht="39.75" customHeight="1">
      <c r="A14" s="94" t="s">
        <v>35</v>
      </c>
      <c r="B14" s="95">
        <v>3942</v>
      </c>
      <c r="C14" s="96">
        <v>555</v>
      </c>
      <c r="D14" s="96">
        <v>793</v>
      </c>
      <c r="E14" s="96">
        <v>683</v>
      </c>
      <c r="F14" s="96">
        <v>728</v>
      </c>
      <c r="G14" s="96">
        <v>695</v>
      </c>
      <c r="H14" s="96">
        <v>488</v>
      </c>
      <c r="I14" s="96">
        <v>4364</v>
      </c>
      <c r="J14" s="96">
        <v>572</v>
      </c>
      <c r="K14" s="96">
        <v>804</v>
      </c>
      <c r="L14" s="97">
        <v>756</v>
      </c>
      <c r="M14" s="95">
        <v>816</v>
      </c>
      <c r="N14" s="96">
        <v>809</v>
      </c>
      <c r="O14" s="96">
        <v>607</v>
      </c>
      <c r="P14" s="96">
        <v>4643</v>
      </c>
      <c r="Q14" s="96">
        <v>602</v>
      </c>
      <c r="R14" s="96">
        <v>909</v>
      </c>
      <c r="S14" s="96">
        <v>810</v>
      </c>
      <c r="T14" s="96">
        <v>855</v>
      </c>
      <c r="U14" s="96">
        <v>835</v>
      </c>
      <c r="V14" s="97">
        <v>632</v>
      </c>
    </row>
    <row r="15" spans="1:22" s="93" customFormat="1" ht="39.75" customHeight="1">
      <c r="A15" s="94" t="s">
        <v>36</v>
      </c>
      <c r="B15" s="95">
        <v>873</v>
      </c>
      <c r="C15" s="96">
        <v>85</v>
      </c>
      <c r="D15" s="96">
        <v>147</v>
      </c>
      <c r="E15" s="96">
        <v>138</v>
      </c>
      <c r="F15" s="96">
        <v>161</v>
      </c>
      <c r="G15" s="96">
        <v>184</v>
      </c>
      <c r="H15" s="96">
        <v>158</v>
      </c>
      <c r="I15" s="96">
        <v>1394</v>
      </c>
      <c r="J15" s="96">
        <v>112</v>
      </c>
      <c r="K15" s="96">
        <v>209</v>
      </c>
      <c r="L15" s="97">
        <v>212</v>
      </c>
      <c r="M15" s="95">
        <v>257</v>
      </c>
      <c r="N15" s="96">
        <v>310</v>
      </c>
      <c r="O15" s="96">
        <v>294</v>
      </c>
      <c r="P15" s="96">
        <v>1520</v>
      </c>
      <c r="Q15" s="96">
        <v>115</v>
      </c>
      <c r="R15" s="96">
        <v>228</v>
      </c>
      <c r="S15" s="96">
        <v>239</v>
      </c>
      <c r="T15" s="96">
        <v>284</v>
      </c>
      <c r="U15" s="96">
        <v>337</v>
      </c>
      <c r="V15" s="97">
        <v>317</v>
      </c>
    </row>
    <row r="16" spans="1:22" s="93" customFormat="1" ht="39.75" customHeight="1">
      <c r="A16" s="94" t="s">
        <v>37</v>
      </c>
      <c r="B16" s="95">
        <v>972</v>
      </c>
      <c r="C16" s="96">
        <v>88</v>
      </c>
      <c r="D16" s="96">
        <v>230</v>
      </c>
      <c r="E16" s="96">
        <v>192</v>
      </c>
      <c r="F16" s="96">
        <v>184</v>
      </c>
      <c r="G16" s="96">
        <v>146</v>
      </c>
      <c r="H16" s="96">
        <v>132</v>
      </c>
      <c r="I16" s="96">
        <v>1105</v>
      </c>
      <c r="J16" s="96">
        <v>92</v>
      </c>
      <c r="K16" s="96">
        <v>219</v>
      </c>
      <c r="L16" s="97">
        <v>196</v>
      </c>
      <c r="M16" s="95">
        <v>223</v>
      </c>
      <c r="N16" s="96">
        <v>193</v>
      </c>
      <c r="O16" s="96">
        <v>182</v>
      </c>
      <c r="P16" s="96">
        <v>1365</v>
      </c>
      <c r="Q16" s="96">
        <v>103</v>
      </c>
      <c r="R16" s="96">
        <v>294</v>
      </c>
      <c r="S16" s="96">
        <v>250</v>
      </c>
      <c r="T16" s="96">
        <v>258</v>
      </c>
      <c r="U16" s="96">
        <v>240</v>
      </c>
      <c r="V16" s="97">
        <v>220</v>
      </c>
    </row>
    <row r="17" spans="1:22" s="93" customFormat="1" ht="39.75" customHeight="1">
      <c r="A17" s="94" t="s">
        <v>38</v>
      </c>
      <c r="B17" s="95">
        <v>1221</v>
      </c>
      <c r="C17" s="96">
        <v>110</v>
      </c>
      <c r="D17" s="96">
        <v>232</v>
      </c>
      <c r="E17" s="96">
        <v>231</v>
      </c>
      <c r="F17" s="96">
        <v>239</v>
      </c>
      <c r="G17" s="96">
        <v>232</v>
      </c>
      <c r="H17" s="96">
        <v>177</v>
      </c>
      <c r="I17" s="96">
        <v>1463</v>
      </c>
      <c r="J17" s="96">
        <v>102</v>
      </c>
      <c r="K17" s="96">
        <v>234</v>
      </c>
      <c r="L17" s="97">
        <v>274</v>
      </c>
      <c r="M17" s="95">
        <v>302</v>
      </c>
      <c r="N17" s="96">
        <v>311</v>
      </c>
      <c r="O17" s="96">
        <v>240</v>
      </c>
      <c r="P17" s="96">
        <v>1582</v>
      </c>
      <c r="Q17" s="96">
        <v>119</v>
      </c>
      <c r="R17" s="96">
        <v>279</v>
      </c>
      <c r="S17" s="96">
        <v>303</v>
      </c>
      <c r="T17" s="96">
        <v>325</v>
      </c>
      <c r="U17" s="96">
        <v>311</v>
      </c>
      <c r="V17" s="97">
        <v>245</v>
      </c>
    </row>
    <row r="18" spans="1:22" s="93" customFormat="1" ht="39.75" customHeight="1">
      <c r="A18" s="94" t="s">
        <v>39</v>
      </c>
      <c r="B18" s="95">
        <v>2216</v>
      </c>
      <c r="C18" s="96">
        <v>174</v>
      </c>
      <c r="D18" s="96">
        <v>364</v>
      </c>
      <c r="E18" s="96">
        <v>404</v>
      </c>
      <c r="F18" s="96">
        <v>407</v>
      </c>
      <c r="G18" s="96">
        <v>433</v>
      </c>
      <c r="H18" s="96">
        <v>434</v>
      </c>
      <c r="I18" s="96">
        <v>4267</v>
      </c>
      <c r="J18" s="96">
        <v>267</v>
      </c>
      <c r="K18" s="96">
        <v>613</v>
      </c>
      <c r="L18" s="97">
        <v>659</v>
      </c>
      <c r="M18" s="95">
        <v>754</v>
      </c>
      <c r="N18" s="96">
        <v>873</v>
      </c>
      <c r="O18" s="96">
        <v>1101</v>
      </c>
      <c r="P18" s="96">
        <v>3493</v>
      </c>
      <c r="Q18" s="96">
        <v>233</v>
      </c>
      <c r="R18" s="96">
        <v>518</v>
      </c>
      <c r="S18" s="96">
        <v>552</v>
      </c>
      <c r="T18" s="96">
        <v>636</v>
      </c>
      <c r="U18" s="96">
        <v>719</v>
      </c>
      <c r="V18" s="97">
        <v>835</v>
      </c>
    </row>
    <row r="19" spans="1:22" s="93" customFormat="1" ht="39.75" customHeight="1">
      <c r="A19" s="94" t="s">
        <v>40</v>
      </c>
      <c r="B19" s="95">
        <v>1499</v>
      </c>
      <c r="C19" s="96">
        <v>225</v>
      </c>
      <c r="D19" s="96">
        <v>341</v>
      </c>
      <c r="E19" s="96">
        <v>262</v>
      </c>
      <c r="F19" s="96">
        <v>250</v>
      </c>
      <c r="G19" s="96">
        <v>211</v>
      </c>
      <c r="H19" s="96">
        <v>210</v>
      </c>
      <c r="I19" s="96">
        <v>1946</v>
      </c>
      <c r="J19" s="96">
        <v>245</v>
      </c>
      <c r="K19" s="96">
        <v>403</v>
      </c>
      <c r="L19" s="97">
        <v>299</v>
      </c>
      <c r="M19" s="95">
        <v>338</v>
      </c>
      <c r="N19" s="96">
        <v>304</v>
      </c>
      <c r="O19" s="96">
        <v>357</v>
      </c>
      <c r="P19" s="96">
        <v>1914</v>
      </c>
      <c r="Q19" s="96">
        <v>249</v>
      </c>
      <c r="R19" s="96">
        <v>425</v>
      </c>
      <c r="S19" s="96">
        <v>328</v>
      </c>
      <c r="T19" s="96">
        <v>318</v>
      </c>
      <c r="U19" s="96">
        <v>297</v>
      </c>
      <c r="V19" s="97">
        <v>297</v>
      </c>
    </row>
    <row r="20" spans="1:22" s="93" customFormat="1" ht="39.75" customHeight="1">
      <c r="A20" s="102" t="s">
        <v>41</v>
      </c>
      <c r="B20" s="103">
        <v>448</v>
      </c>
      <c r="C20" s="104">
        <v>39</v>
      </c>
      <c r="D20" s="104">
        <v>96</v>
      </c>
      <c r="E20" s="104">
        <v>74</v>
      </c>
      <c r="F20" s="104">
        <v>92</v>
      </c>
      <c r="G20" s="104">
        <v>74</v>
      </c>
      <c r="H20" s="104">
        <v>73</v>
      </c>
      <c r="I20" s="104">
        <v>590</v>
      </c>
      <c r="J20" s="104">
        <v>43</v>
      </c>
      <c r="K20" s="104">
        <v>111</v>
      </c>
      <c r="L20" s="105">
        <v>103</v>
      </c>
      <c r="M20" s="103">
        <v>115</v>
      </c>
      <c r="N20" s="104">
        <v>107</v>
      </c>
      <c r="O20" s="104">
        <v>111</v>
      </c>
      <c r="P20" s="104">
        <v>622</v>
      </c>
      <c r="Q20" s="104">
        <v>38</v>
      </c>
      <c r="R20" s="104">
        <v>117</v>
      </c>
      <c r="S20" s="104">
        <v>102</v>
      </c>
      <c r="T20" s="104">
        <v>120</v>
      </c>
      <c r="U20" s="104">
        <v>121</v>
      </c>
      <c r="V20" s="105">
        <v>124</v>
      </c>
    </row>
    <row r="21" spans="1:22" s="93" customFormat="1" ht="39.75" customHeight="1">
      <c r="A21" s="102" t="s">
        <v>42</v>
      </c>
      <c r="B21" s="103">
        <v>528</v>
      </c>
      <c r="C21" s="104">
        <v>32</v>
      </c>
      <c r="D21" s="104">
        <v>49</v>
      </c>
      <c r="E21" s="104">
        <v>37</v>
      </c>
      <c r="F21" s="104">
        <v>208</v>
      </c>
      <c r="G21" s="104">
        <v>85</v>
      </c>
      <c r="H21" s="104">
        <v>117</v>
      </c>
      <c r="I21" s="104">
        <v>1519</v>
      </c>
      <c r="J21" s="104">
        <v>113</v>
      </c>
      <c r="K21" s="104">
        <v>159</v>
      </c>
      <c r="L21" s="105">
        <v>129</v>
      </c>
      <c r="M21" s="103">
        <v>228</v>
      </c>
      <c r="N21" s="104">
        <v>316</v>
      </c>
      <c r="O21" s="104">
        <v>574</v>
      </c>
      <c r="P21" s="104">
        <v>970</v>
      </c>
      <c r="Q21" s="104">
        <v>83</v>
      </c>
      <c r="R21" s="104">
        <v>103</v>
      </c>
      <c r="S21" s="104">
        <v>94</v>
      </c>
      <c r="T21" s="104">
        <v>172</v>
      </c>
      <c r="U21" s="104">
        <v>219</v>
      </c>
      <c r="V21" s="105">
        <v>299</v>
      </c>
    </row>
    <row r="22" spans="1:22" s="93" customFormat="1" ht="39.75" customHeight="1">
      <c r="A22" s="94" t="s">
        <v>43</v>
      </c>
      <c r="B22" s="95">
        <v>887</v>
      </c>
      <c r="C22" s="96">
        <v>108</v>
      </c>
      <c r="D22" s="96">
        <v>154</v>
      </c>
      <c r="E22" s="96">
        <v>103</v>
      </c>
      <c r="F22" s="96">
        <v>203</v>
      </c>
      <c r="G22" s="96">
        <v>161</v>
      </c>
      <c r="H22" s="96">
        <v>158</v>
      </c>
      <c r="I22" s="96">
        <v>1160</v>
      </c>
      <c r="J22" s="96">
        <v>93</v>
      </c>
      <c r="K22" s="96">
        <v>197</v>
      </c>
      <c r="L22" s="97">
        <v>205</v>
      </c>
      <c r="M22" s="95">
        <v>252</v>
      </c>
      <c r="N22" s="96">
        <v>205</v>
      </c>
      <c r="O22" s="96">
        <v>208</v>
      </c>
      <c r="P22" s="96">
        <v>1361</v>
      </c>
      <c r="Q22" s="96">
        <v>130</v>
      </c>
      <c r="R22" s="96">
        <v>250</v>
      </c>
      <c r="S22" s="96">
        <v>249</v>
      </c>
      <c r="T22" s="96">
        <v>284</v>
      </c>
      <c r="U22" s="96">
        <v>226</v>
      </c>
      <c r="V22" s="97">
        <v>222</v>
      </c>
    </row>
    <row r="23" spans="1:22" s="93" customFormat="1" ht="39.75" customHeight="1">
      <c r="A23" s="94" t="s">
        <v>44</v>
      </c>
      <c r="B23" s="95">
        <v>396</v>
      </c>
      <c r="C23" s="96">
        <v>62</v>
      </c>
      <c r="D23" s="96">
        <v>92</v>
      </c>
      <c r="E23" s="96">
        <v>73</v>
      </c>
      <c r="F23" s="96">
        <v>69</v>
      </c>
      <c r="G23" s="96">
        <v>59</v>
      </c>
      <c r="H23" s="96">
        <v>41</v>
      </c>
      <c r="I23" s="96">
        <v>1150</v>
      </c>
      <c r="J23" s="96">
        <v>113</v>
      </c>
      <c r="K23" s="96">
        <v>182</v>
      </c>
      <c r="L23" s="97">
        <v>186</v>
      </c>
      <c r="M23" s="95">
        <v>215</v>
      </c>
      <c r="N23" s="96">
        <v>216</v>
      </c>
      <c r="O23" s="96">
        <v>238</v>
      </c>
      <c r="P23" s="96">
        <v>793</v>
      </c>
      <c r="Q23" s="96">
        <v>86</v>
      </c>
      <c r="R23" s="96">
        <v>141</v>
      </c>
      <c r="S23" s="96">
        <v>150</v>
      </c>
      <c r="T23" s="96">
        <v>156</v>
      </c>
      <c r="U23" s="96">
        <v>138</v>
      </c>
      <c r="V23" s="97">
        <v>122</v>
      </c>
    </row>
    <row r="24" spans="1:22" s="93" customFormat="1" ht="39.75" customHeight="1">
      <c r="A24" s="102" t="s">
        <v>45</v>
      </c>
      <c r="B24" s="103">
        <v>563</v>
      </c>
      <c r="C24" s="104">
        <v>25</v>
      </c>
      <c r="D24" s="104">
        <v>64</v>
      </c>
      <c r="E24" s="104">
        <v>73</v>
      </c>
      <c r="F24" s="104">
        <v>118</v>
      </c>
      <c r="G24" s="104">
        <v>119</v>
      </c>
      <c r="H24" s="104">
        <v>164</v>
      </c>
      <c r="I24" s="104">
        <v>1163</v>
      </c>
      <c r="J24" s="104">
        <v>37</v>
      </c>
      <c r="K24" s="104">
        <v>165</v>
      </c>
      <c r="L24" s="105">
        <v>154</v>
      </c>
      <c r="M24" s="103">
        <v>208</v>
      </c>
      <c r="N24" s="104">
        <v>240</v>
      </c>
      <c r="O24" s="104">
        <v>359</v>
      </c>
      <c r="P24" s="104">
        <v>964</v>
      </c>
      <c r="Q24" s="104">
        <v>47</v>
      </c>
      <c r="R24" s="104">
        <v>142</v>
      </c>
      <c r="S24" s="104">
        <v>131</v>
      </c>
      <c r="T24" s="104">
        <v>178</v>
      </c>
      <c r="U24" s="104">
        <v>190</v>
      </c>
      <c r="V24" s="105">
        <v>276</v>
      </c>
    </row>
    <row r="25" spans="1:22" s="93" customFormat="1" ht="39.75" customHeight="1">
      <c r="A25" s="102" t="s">
        <v>46</v>
      </c>
      <c r="B25" s="103">
        <v>711</v>
      </c>
      <c r="C25" s="104">
        <v>40</v>
      </c>
      <c r="D25" s="104">
        <v>140</v>
      </c>
      <c r="E25" s="104">
        <v>97</v>
      </c>
      <c r="F25" s="104">
        <v>129</v>
      </c>
      <c r="G25" s="104">
        <v>133</v>
      </c>
      <c r="H25" s="104">
        <v>172</v>
      </c>
      <c r="I25" s="104">
        <v>1197</v>
      </c>
      <c r="J25" s="104">
        <v>77</v>
      </c>
      <c r="K25" s="104">
        <v>187</v>
      </c>
      <c r="L25" s="105">
        <v>141</v>
      </c>
      <c r="M25" s="103">
        <v>208</v>
      </c>
      <c r="N25" s="104">
        <v>216</v>
      </c>
      <c r="O25" s="104">
        <v>368</v>
      </c>
      <c r="P25" s="104">
        <v>967</v>
      </c>
      <c r="Q25" s="104">
        <v>73</v>
      </c>
      <c r="R25" s="104">
        <v>180</v>
      </c>
      <c r="S25" s="104">
        <v>114</v>
      </c>
      <c r="T25" s="104">
        <v>185</v>
      </c>
      <c r="U25" s="104">
        <v>171</v>
      </c>
      <c r="V25" s="105">
        <v>244</v>
      </c>
    </row>
    <row r="26" spans="1:22" s="93" customFormat="1" ht="39.75" customHeight="1">
      <c r="A26" s="94" t="s">
        <v>47</v>
      </c>
      <c r="B26" s="95">
        <v>173</v>
      </c>
      <c r="C26" s="96">
        <v>7</v>
      </c>
      <c r="D26" s="96">
        <v>25</v>
      </c>
      <c r="E26" s="96">
        <v>27</v>
      </c>
      <c r="F26" s="96">
        <v>30</v>
      </c>
      <c r="G26" s="96">
        <v>45</v>
      </c>
      <c r="H26" s="96">
        <v>39</v>
      </c>
      <c r="I26" s="96">
        <v>110</v>
      </c>
      <c r="J26" s="96">
        <v>3</v>
      </c>
      <c r="K26" s="96">
        <v>6</v>
      </c>
      <c r="L26" s="97">
        <v>12</v>
      </c>
      <c r="M26" s="95">
        <v>16</v>
      </c>
      <c r="N26" s="96">
        <v>28</v>
      </c>
      <c r="O26" s="96">
        <v>45</v>
      </c>
      <c r="P26" s="96">
        <v>234</v>
      </c>
      <c r="Q26" s="96">
        <v>9</v>
      </c>
      <c r="R26" s="96">
        <v>33</v>
      </c>
      <c r="S26" s="96">
        <v>35</v>
      </c>
      <c r="T26" s="96">
        <v>42</v>
      </c>
      <c r="U26" s="96">
        <v>52</v>
      </c>
      <c r="V26" s="97">
        <v>63</v>
      </c>
    </row>
    <row r="27" spans="1:22" s="93" customFormat="1" ht="39.75" customHeight="1">
      <c r="A27" s="94" t="s">
        <v>48</v>
      </c>
      <c r="B27" s="95">
        <v>588</v>
      </c>
      <c r="C27" s="96">
        <v>40</v>
      </c>
      <c r="D27" s="96">
        <v>77</v>
      </c>
      <c r="E27" s="96">
        <v>90</v>
      </c>
      <c r="F27" s="96">
        <v>129</v>
      </c>
      <c r="G27" s="96">
        <v>116</v>
      </c>
      <c r="H27" s="96">
        <v>136</v>
      </c>
      <c r="I27" s="96">
        <v>0</v>
      </c>
      <c r="J27" s="96">
        <v>0</v>
      </c>
      <c r="K27" s="96">
        <v>0</v>
      </c>
      <c r="L27" s="97">
        <v>0</v>
      </c>
      <c r="M27" s="95">
        <v>0</v>
      </c>
      <c r="N27" s="96">
        <v>0</v>
      </c>
      <c r="O27" s="96">
        <v>0</v>
      </c>
      <c r="P27" s="96">
        <v>867</v>
      </c>
      <c r="Q27" s="96">
        <v>48</v>
      </c>
      <c r="R27" s="96">
        <v>105</v>
      </c>
      <c r="S27" s="96">
        <v>138</v>
      </c>
      <c r="T27" s="96">
        <v>179</v>
      </c>
      <c r="U27" s="96">
        <v>188</v>
      </c>
      <c r="V27" s="97">
        <v>209</v>
      </c>
    </row>
    <row r="28" spans="1:22" s="93" customFormat="1" ht="39.75" customHeight="1" thickBot="1">
      <c r="A28" s="106" t="s">
        <v>49</v>
      </c>
      <c r="B28" s="107">
        <v>949</v>
      </c>
      <c r="C28" s="108">
        <v>98</v>
      </c>
      <c r="D28" s="108">
        <v>197</v>
      </c>
      <c r="E28" s="108">
        <v>175</v>
      </c>
      <c r="F28" s="108">
        <v>198</v>
      </c>
      <c r="G28" s="108">
        <v>161</v>
      </c>
      <c r="H28" s="108">
        <v>120</v>
      </c>
      <c r="I28" s="108">
        <v>0</v>
      </c>
      <c r="J28" s="108">
        <v>0</v>
      </c>
      <c r="K28" s="108">
        <v>0</v>
      </c>
      <c r="L28" s="109">
        <v>0</v>
      </c>
      <c r="M28" s="107">
        <v>0</v>
      </c>
      <c r="N28" s="108">
        <v>0</v>
      </c>
      <c r="O28" s="108">
        <v>0</v>
      </c>
      <c r="P28" s="108">
        <v>1797</v>
      </c>
      <c r="Q28" s="108">
        <v>153</v>
      </c>
      <c r="R28" s="108">
        <v>419</v>
      </c>
      <c r="S28" s="108">
        <v>334</v>
      </c>
      <c r="T28" s="108">
        <v>335</v>
      </c>
      <c r="U28" s="108">
        <v>280</v>
      </c>
      <c r="V28" s="109">
        <v>276</v>
      </c>
    </row>
    <row r="29" spans="1:22" s="93" customFormat="1" ht="39.75" customHeight="1" thickTop="1">
      <c r="A29" s="94" t="s">
        <v>50</v>
      </c>
      <c r="B29" s="95">
        <f>B17</f>
        <v>1221</v>
      </c>
      <c r="C29" s="96">
        <f>C17</f>
        <v>110</v>
      </c>
      <c r="D29" s="96">
        <f aca="true" t="shared" si="6" ref="D29:L29">D17</f>
        <v>232</v>
      </c>
      <c r="E29" s="96">
        <f>E17</f>
        <v>231</v>
      </c>
      <c r="F29" s="96">
        <f t="shared" si="6"/>
        <v>239</v>
      </c>
      <c r="G29" s="96">
        <f t="shared" si="6"/>
        <v>232</v>
      </c>
      <c r="H29" s="96">
        <f t="shared" si="6"/>
        <v>177</v>
      </c>
      <c r="I29" s="96">
        <f t="shared" si="6"/>
        <v>1463</v>
      </c>
      <c r="J29" s="96">
        <f t="shared" si="6"/>
        <v>102</v>
      </c>
      <c r="K29" s="96">
        <f t="shared" si="6"/>
        <v>234</v>
      </c>
      <c r="L29" s="97">
        <f t="shared" si="6"/>
        <v>274</v>
      </c>
      <c r="M29" s="95">
        <f>M17</f>
        <v>302</v>
      </c>
      <c r="N29" s="96">
        <f aca="true" t="shared" si="7" ref="N29:V29">N17</f>
        <v>311</v>
      </c>
      <c r="O29" s="96">
        <f t="shared" si="7"/>
        <v>240</v>
      </c>
      <c r="P29" s="96">
        <f t="shared" si="7"/>
        <v>1582</v>
      </c>
      <c r="Q29" s="96">
        <f t="shared" si="7"/>
        <v>119</v>
      </c>
      <c r="R29" s="96">
        <f t="shared" si="7"/>
        <v>279</v>
      </c>
      <c r="S29" s="96">
        <f t="shared" si="7"/>
        <v>303</v>
      </c>
      <c r="T29" s="96">
        <f t="shared" si="7"/>
        <v>325</v>
      </c>
      <c r="U29" s="96">
        <f t="shared" si="7"/>
        <v>311</v>
      </c>
      <c r="V29" s="97">
        <f t="shared" si="7"/>
        <v>245</v>
      </c>
    </row>
    <row r="30" spans="1:22" s="93" customFormat="1" ht="39.75" customHeight="1">
      <c r="A30" s="94" t="s">
        <v>51</v>
      </c>
      <c r="B30" s="95">
        <f>B13+B14</f>
        <v>4799</v>
      </c>
      <c r="C30" s="96">
        <f>C13+C14</f>
        <v>640</v>
      </c>
      <c r="D30" s="96">
        <f aca="true" t="shared" si="8" ref="D30:L30">D13+D14</f>
        <v>951</v>
      </c>
      <c r="E30" s="96">
        <f>E13+E14</f>
        <v>872</v>
      </c>
      <c r="F30" s="96">
        <f t="shared" si="8"/>
        <v>906</v>
      </c>
      <c r="G30" s="96">
        <f t="shared" si="8"/>
        <v>855</v>
      </c>
      <c r="H30" s="96">
        <f t="shared" si="8"/>
        <v>575</v>
      </c>
      <c r="I30" s="96">
        <f t="shared" si="8"/>
        <v>5288</v>
      </c>
      <c r="J30" s="96">
        <f t="shared" si="8"/>
        <v>649</v>
      </c>
      <c r="K30" s="96">
        <f t="shared" si="8"/>
        <v>986</v>
      </c>
      <c r="L30" s="97">
        <f t="shared" si="8"/>
        <v>961</v>
      </c>
      <c r="M30" s="95">
        <f>M13+M14</f>
        <v>1012</v>
      </c>
      <c r="N30" s="96">
        <f aca="true" t="shared" si="9" ref="N30:V30">N13+N14</f>
        <v>988</v>
      </c>
      <c r="O30" s="96">
        <f t="shared" si="9"/>
        <v>692</v>
      </c>
      <c r="P30" s="96">
        <f t="shared" si="9"/>
        <v>5856</v>
      </c>
      <c r="Q30" s="96">
        <f t="shared" si="9"/>
        <v>712</v>
      </c>
      <c r="R30" s="96">
        <f t="shared" si="9"/>
        <v>1157</v>
      </c>
      <c r="S30" s="96">
        <f t="shared" si="9"/>
        <v>1081</v>
      </c>
      <c r="T30" s="96">
        <f t="shared" si="9"/>
        <v>1132</v>
      </c>
      <c r="U30" s="96">
        <f t="shared" si="9"/>
        <v>1059</v>
      </c>
      <c r="V30" s="97">
        <f t="shared" si="9"/>
        <v>715</v>
      </c>
    </row>
    <row r="31" spans="1:22" s="93" customFormat="1" ht="39.75" customHeight="1">
      <c r="A31" s="94" t="s">
        <v>52</v>
      </c>
      <c r="B31" s="95">
        <f>B10+B20</f>
        <v>3528</v>
      </c>
      <c r="C31" s="96">
        <f>C10+C20</f>
        <v>334</v>
      </c>
      <c r="D31" s="96">
        <f aca="true" t="shared" si="10" ref="D31:L31">D10+D20</f>
        <v>725</v>
      </c>
      <c r="E31" s="96">
        <f>E10+E20</f>
        <v>685</v>
      </c>
      <c r="F31" s="96">
        <f t="shared" si="10"/>
        <v>826</v>
      </c>
      <c r="G31" s="96">
        <f t="shared" si="10"/>
        <v>536</v>
      </c>
      <c r="H31" s="96">
        <f t="shared" si="10"/>
        <v>422</v>
      </c>
      <c r="I31" s="96">
        <f t="shared" si="10"/>
        <v>2818</v>
      </c>
      <c r="J31" s="96">
        <f t="shared" si="10"/>
        <v>253</v>
      </c>
      <c r="K31" s="96">
        <f t="shared" si="10"/>
        <v>525</v>
      </c>
      <c r="L31" s="97">
        <f t="shared" si="10"/>
        <v>532</v>
      </c>
      <c r="M31" s="95">
        <f>M10+M20</f>
        <v>621</v>
      </c>
      <c r="N31" s="96">
        <f aca="true" t="shared" si="11" ref="N31:V31">N10+N20</f>
        <v>482</v>
      </c>
      <c r="O31" s="96">
        <f t="shared" si="11"/>
        <v>405</v>
      </c>
      <c r="P31" s="96">
        <f t="shared" si="11"/>
        <v>4698</v>
      </c>
      <c r="Q31" s="96">
        <f t="shared" si="11"/>
        <v>382</v>
      </c>
      <c r="R31" s="96">
        <f t="shared" si="11"/>
        <v>943</v>
      </c>
      <c r="S31" s="96">
        <f t="shared" si="11"/>
        <v>905</v>
      </c>
      <c r="T31" s="96">
        <f t="shared" si="11"/>
        <v>1011</v>
      </c>
      <c r="U31" s="96">
        <f t="shared" si="11"/>
        <v>779</v>
      </c>
      <c r="V31" s="97">
        <f t="shared" si="11"/>
        <v>678</v>
      </c>
    </row>
    <row r="32" spans="1:22" s="93" customFormat="1" ht="39.75" customHeight="1">
      <c r="A32" s="94" t="s">
        <v>53</v>
      </c>
      <c r="B32" s="95">
        <f>B9+B16+B19+B21+B22+B23</f>
        <v>10852</v>
      </c>
      <c r="C32" s="96">
        <f>C9+C16+C19+C21+C22+C23</f>
        <v>1342</v>
      </c>
      <c r="D32" s="96">
        <f aca="true" t="shared" si="12" ref="D32:L32">D9+D16+D19+D21+D22+D23</f>
        <v>2171</v>
      </c>
      <c r="E32" s="96">
        <f>E9+E16+E19+E21+E22+E23</f>
        <v>1946</v>
      </c>
      <c r="F32" s="96">
        <f t="shared" si="12"/>
        <v>2309</v>
      </c>
      <c r="G32" s="96">
        <f t="shared" si="12"/>
        <v>1624</v>
      </c>
      <c r="H32" s="96">
        <f t="shared" si="12"/>
        <v>1460</v>
      </c>
      <c r="I32" s="96">
        <f t="shared" si="12"/>
        <v>14824</v>
      </c>
      <c r="J32" s="96">
        <f t="shared" si="12"/>
        <v>1533</v>
      </c>
      <c r="K32" s="96">
        <f t="shared" si="12"/>
        <v>2605</v>
      </c>
      <c r="L32" s="97">
        <f t="shared" si="12"/>
        <v>2550</v>
      </c>
      <c r="M32" s="95">
        <f>M9+M16+M19+M21+M22+M23</f>
        <v>3009</v>
      </c>
      <c r="N32" s="96">
        <f aca="true" t="shared" si="13" ref="N32:V32">N9+N16+N19+N21+N22+N23</f>
        <v>2480</v>
      </c>
      <c r="O32" s="96">
        <f t="shared" si="13"/>
        <v>2647</v>
      </c>
      <c r="P32" s="96">
        <f t="shared" si="13"/>
        <v>14038</v>
      </c>
      <c r="Q32" s="96">
        <f t="shared" si="13"/>
        <v>1525</v>
      </c>
      <c r="R32" s="96">
        <f t="shared" si="13"/>
        <v>2661</v>
      </c>
      <c r="S32" s="96">
        <f t="shared" si="13"/>
        <v>2587</v>
      </c>
      <c r="T32" s="96">
        <f t="shared" si="13"/>
        <v>2828</v>
      </c>
      <c r="U32" s="96">
        <f t="shared" si="13"/>
        <v>2289</v>
      </c>
      <c r="V32" s="97">
        <f t="shared" si="13"/>
        <v>2148</v>
      </c>
    </row>
    <row r="33" spans="1:22" s="93" customFormat="1" ht="39.75" customHeight="1">
      <c r="A33" s="94" t="s">
        <v>54</v>
      </c>
      <c r="B33" s="95">
        <f>B12+B15+B18+B24+B25</f>
        <v>5371</v>
      </c>
      <c r="C33" s="96">
        <f>C12+C15+C18+C24+C25</f>
        <v>417</v>
      </c>
      <c r="D33" s="96">
        <f aca="true" t="shared" si="14" ref="D33:L33">D12+D15+D18+D24+D25</f>
        <v>908</v>
      </c>
      <c r="E33" s="96">
        <f>E12+E15+E18+E24+E25</f>
        <v>899</v>
      </c>
      <c r="F33" s="96">
        <f t="shared" si="14"/>
        <v>1013</v>
      </c>
      <c r="G33" s="96">
        <f t="shared" si="14"/>
        <v>1087</v>
      </c>
      <c r="H33" s="96">
        <f t="shared" si="14"/>
        <v>1047</v>
      </c>
      <c r="I33" s="96">
        <f t="shared" si="14"/>
        <v>9216</v>
      </c>
      <c r="J33" s="96">
        <f t="shared" si="14"/>
        <v>595</v>
      </c>
      <c r="K33" s="96">
        <f t="shared" si="14"/>
        <v>1397</v>
      </c>
      <c r="L33" s="97">
        <f t="shared" si="14"/>
        <v>1371</v>
      </c>
      <c r="M33" s="95">
        <f>M12+M15+M18+M24+M25</f>
        <v>1673</v>
      </c>
      <c r="N33" s="96">
        <f aca="true" t="shared" si="15" ref="N33:V33">N12+N15+N18+N24+N25</f>
        <v>1888</v>
      </c>
      <c r="O33" s="96">
        <f t="shared" si="15"/>
        <v>2292</v>
      </c>
      <c r="P33" s="96">
        <f t="shared" si="15"/>
        <v>8239</v>
      </c>
      <c r="Q33" s="96">
        <f t="shared" si="15"/>
        <v>574</v>
      </c>
      <c r="R33" s="96">
        <f t="shared" si="15"/>
        <v>1309</v>
      </c>
      <c r="S33" s="96">
        <f t="shared" si="15"/>
        <v>1306</v>
      </c>
      <c r="T33" s="96">
        <f t="shared" si="15"/>
        <v>1541</v>
      </c>
      <c r="U33" s="96">
        <f t="shared" si="15"/>
        <v>1664</v>
      </c>
      <c r="V33" s="97">
        <f t="shared" si="15"/>
        <v>1845</v>
      </c>
    </row>
    <row r="34" spans="1:22" s="93" customFormat="1" ht="39.75" customHeight="1">
      <c r="A34" s="98" t="s">
        <v>55</v>
      </c>
      <c r="B34" s="99">
        <f>B11+B26+B27+B28</f>
        <v>3435</v>
      </c>
      <c r="C34" s="100">
        <f>C11+C26+C27+C28</f>
        <v>313</v>
      </c>
      <c r="D34" s="100">
        <f aca="true" t="shared" si="16" ref="D34:L34">D11+D26+D27+D28</f>
        <v>680</v>
      </c>
      <c r="E34" s="100">
        <f>E11+E26+E27+E28</f>
        <v>609</v>
      </c>
      <c r="F34" s="100">
        <f t="shared" si="16"/>
        <v>676</v>
      </c>
      <c r="G34" s="100">
        <f t="shared" si="16"/>
        <v>622</v>
      </c>
      <c r="H34" s="100">
        <f t="shared" si="16"/>
        <v>535</v>
      </c>
      <c r="I34" s="100">
        <f t="shared" si="16"/>
        <v>110</v>
      </c>
      <c r="J34" s="100">
        <f t="shared" si="16"/>
        <v>3</v>
      </c>
      <c r="K34" s="100">
        <f t="shared" si="16"/>
        <v>6</v>
      </c>
      <c r="L34" s="101">
        <f t="shared" si="16"/>
        <v>12</v>
      </c>
      <c r="M34" s="99">
        <f>M11+M26+M27+M28</f>
        <v>16</v>
      </c>
      <c r="N34" s="100">
        <f aca="true" t="shared" si="17" ref="N34:V34">N11+N26+N27+N28</f>
        <v>28</v>
      </c>
      <c r="O34" s="100">
        <f t="shared" si="17"/>
        <v>45</v>
      </c>
      <c r="P34" s="100">
        <f t="shared" si="17"/>
        <v>5156</v>
      </c>
      <c r="Q34" s="100">
        <f t="shared" si="17"/>
        <v>409</v>
      </c>
      <c r="R34" s="100">
        <f t="shared" si="17"/>
        <v>1016</v>
      </c>
      <c r="S34" s="100">
        <f t="shared" si="17"/>
        <v>919</v>
      </c>
      <c r="T34" s="100">
        <f t="shared" si="17"/>
        <v>1004</v>
      </c>
      <c r="U34" s="100">
        <f t="shared" si="17"/>
        <v>910</v>
      </c>
      <c r="V34" s="101">
        <f t="shared" si="17"/>
        <v>898</v>
      </c>
    </row>
  </sheetData>
  <mergeCells count="10">
    <mergeCell ref="A3:A5"/>
    <mergeCell ref="B3:H3"/>
    <mergeCell ref="B4:H4"/>
    <mergeCell ref="U1:V1"/>
    <mergeCell ref="I3:L3"/>
    <mergeCell ref="M3:O3"/>
    <mergeCell ref="M4:O4"/>
    <mergeCell ref="P3:V3"/>
    <mergeCell ref="I4:L4"/>
    <mergeCell ref="P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4" r:id="rId1"/>
  <colBreaks count="1" manualBreakCount="1">
    <brk id="12" max="9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X34"/>
  <sheetViews>
    <sheetView zoomScale="75" zoomScaleNormal="75" zoomScaleSheetLayoutView="75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A2" sqref="A2"/>
    </sheetView>
  </sheetViews>
  <sheetFormatPr defaultColWidth="9.00390625" defaultRowHeight="19.5" customHeight="1"/>
  <cols>
    <col min="1" max="1" width="11.75390625" style="1" customWidth="1"/>
    <col min="2" max="23" width="11.125" style="11" customWidth="1"/>
    <col min="24" max="24" width="11.125" style="13" customWidth="1"/>
    <col min="25" max="16384" width="10.625" style="13" customWidth="1"/>
  </cols>
  <sheetData>
    <row r="1" spans="1:24" ht="18.75">
      <c r="A1" s="39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X1" s="26"/>
    </row>
    <row r="2" spans="1:24" s="30" customFormat="1" ht="3.75" customHeight="1">
      <c r="A2" s="2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12"/>
      <c r="R2" s="12"/>
      <c r="S2" s="12"/>
      <c r="T2" s="12"/>
      <c r="U2" s="12"/>
      <c r="V2" s="12"/>
      <c r="W2" s="12"/>
      <c r="X2" s="20"/>
    </row>
    <row r="3" spans="1:24" ht="19.5" customHeight="1">
      <c r="A3" s="134" t="s">
        <v>59</v>
      </c>
      <c r="B3" s="119" t="s">
        <v>9</v>
      </c>
      <c r="C3" s="120"/>
      <c r="D3" s="120"/>
      <c r="E3" s="120"/>
      <c r="F3" s="120"/>
      <c r="G3" s="120"/>
      <c r="H3" s="120"/>
      <c r="I3" s="121"/>
      <c r="J3" s="119" t="s">
        <v>56</v>
      </c>
      <c r="K3" s="120"/>
      <c r="L3" s="121"/>
      <c r="M3" s="119" t="s">
        <v>57</v>
      </c>
      <c r="N3" s="120"/>
      <c r="O3" s="120"/>
      <c r="P3" s="120"/>
      <c r="Q3" s="121"/>
      <c r="R3" s="144" t="s">
        <v>83</v>
      </c>
      <c r="S3" s="144"/>
      <c r="T3" s="144"/>
      <c r="U3" s="144"/>
      <c r="V3" s="144"/>
      <c r="W3" s="144"/>
      <c r="X3" s="144"/>
    </row>
    <row r="4" spans="1:24" ht="15" customHeight="1">
      <c r="A4" s="134"/>
      <c r="B4" s="145" t="s">
        <v>78</v>
      </c>
      <c r="C4" s="146"/>
      <c r="D4" s="146"/>
      <c r="E4" s="146"/>
      <c r="F4" s="146"/>
      <c r="G4" s="146"/>
      <c r="H4" s="146"/>
      <c r="I4" s="147"/>
      <c r="J4" s="119" t="s">
        <v>78</v>
      </c>
      <c r="K4" s="120"/>
      <c r="L4" s="121"/>
      <c r="M4" s="119" t="s">
        <v>78</v>
      </c>
      <c r="N4" s="120"/>
      <c r="O4" s="120"/>
      <c r="P4" s="120"/>
      <c r="Q4" s="121"/>
      <c r="R4" s="145" t="s">
        <v>78</v>
      </c>
      <c r="S4" s="146"/>
      <c r="T4" s="146"/>
      <c r="U4" s="146"/>
      <c r="V4" s="146"/>
      <c r="W4" s="146"/>
      <c r="X4" s="147"/>
    </row>
    <row r="5" spans="1:24" ht="39.75" customHeight="1">
      <c r="A5" s="134"/>
      <c r="B5" s="16" t="s">
        <v>0</v>
      </c>
      <c r="C5" s="18" t="s">
        <v>79</v>
      </c>
      <c r="D5" s="18" t="s">
        <v>80</v>
      </c>
      <c r="E5" s="18" t="s">
        <v>17</v>
      </c>
      <c r="F5" s="18" t="s">
        <v>18</v>
      </c>
      <c r="G5" s="18" t="s">
        <v>81</v>
      </c>
      <c r="H5" s="18" t="s">
        <v>21</v>
      </c>
      <c r="I5" s="18" t="s">
        <v>22</v>
      </c>
      <c r="J5" s="16" t="s">
        <v>0</v>
      </c>
      <c r="K5" s="18" t="s">
        <v>79</v>
      </c>
      <c r="L5" s="18" t="s">
        <v>80</v>
      </c>
      <c r="M5" s="18" t="s">
        <v>17</v>
      </c>
      <c r="N5" s="18" t="s">
        <v>18</v>
      </c>
      <c r="O5" s="18" t="s">
        <v>81</v>
      </c>
      <c r="P5" s="18" t="s">
        <v>21</v>
      </c>
      <c r="Q5" s="18" t="s">
        <v>22</v>
      </c>
      <c r="R5" s="16" t="s">
        <v>0</v>
      </c>
      <c r="S5" s="18" t="s">
        <v>82</v>
      </c>
      <c r="T5" s="18" t="s">
        <v>18</v>
      </c>
      <c r="U5" s="18" t="s">
        <v>19</v>
      </c>
      <c r="V5" s="18" t="s">
        <v>20</v>
      </c>
      <c r="W5" s="18" t="s">
        <v>21</v>
      </c>
      <c r="X5" s="18" t="s">
        <v>22</v>
      </c>
    </row>
    <row r="6" spans="1:24" s="93" customFormat="1" ht="39.75" customHeight="1">
      <c r="A6" s="89" t="s">
        <v>0</v>
      </c>
      <c r="B6" s="90">
        <f>SUM(B7:B8)</f>
        <v>29985</v>
      </c>
      <c r="C6" s="91">
        <f>SUM(C7:C8)</f>
        <v>368</v>
      </c>
      <c r="D6" s="91">
        <f aca="true" t="shared" si="0" ref="D6:X6">SUM(D7:D8)</f>
        <v>2444</v>
      </c>
      <c r="E6" s="91">
        <f t="shared" si="0"/>
        <v>3983</v>
      </c>
      <c r="F6" s="91">
        <f t="shared" si="0"/>
        <v>5996</v>
      </c>
      <c r="G6" s="91">
        <f t="shared" si="0"/>
        <v>10273</v>
      </c>
      <c r="H6" s="91">
        <f>SUM(H7:H8)</f>
        <v>4132</v>
      </c>
      <c r="I6" s="91">
        <f t="shared" si="0"/>
        <v>2789</v>
      </c>
      <c r="J6" s="91">
        <f t="shared" si="0"/>
        <v>153</v>
      </c>
      <c r="K6" s="91">
        <f t="shared" si="0"/>
        <v>4</v>
      </c>
      <c r="L6" s="92">
        <f t="shared" si="0"/>
        <v>25</v>
      </c>
      <c r="M6" s="90">
        <f t="shared" si="0"/>
        <v>56</v>
      </c>
      <c r="N6" s="91">
        <f>SUM(N7:N8)</f>
        <v>50</v>
      </c>
      <c r="O6" s="91">
        <f t="shared" si="0"/>
        <v>15</v>
      </c>
      <c r="P6" s="91">
        <f t="shared" si="0"/>
        <v>1</v>
      </c>
      <c r="Q6" s="91">
        <f t="shared" si="0"/>
        <v>2</v>
      </c>
      <c r="R6" s="91">
        <f t="shared" si="0"/>
        <v>803</v>
      </c>
      <c r="S6" s="91">
        <f t="shared" si="0"/>
        <v>194</v>
      </c>
      <c r="T6" s="91">
        <f t="shared" si="0"/>
        <v>207</v>
      </c>
      <c r="U6" s="91">
        <f t="shared" si="0"/>
        <v>146</v>
      </c>
      <c r="V6" s="91">
        <f t="shared" si="0"/>
        <v>112</v>
      </c>
      <c r="W6" s="91">
        <f>SUM(W7:W8)</f>
        <v>87</v>
      </c>
      <c r="X6" s="92">
        <f t="shared" si="0"/>
        <v>57</v>
      </c>
    </row>
    <row r="7" spans="1:24" s="93" customFormat="1" ht="39.75" customHeight="1">
      <c r="A7" s="94" t="s">
        <v>28</v>
      </c>
      <c r="B7" s="95">
        <f>SUM(B9:B19)</f>
        <v>23122</v>
      </c>
      <c r="C7" s="96">
        <f>SUM(C9:C19)</f>
        <v>322</v>
      </c>
      <c r="D7" s="96">
        <f aca="true" t="shared" si="1" ref="D7:X7">SUM(D9:D19)</f>
        <v>2031</v>
      </c>
      <c r="E7" s="96">
        <f t="shared" si="1"/>
        <v>3139</v>
      </c>
      <c r="F7" s="96">
        <f t="shared" si="1"/>
        <v>4572</v>
      </c>
      <c r="G7" s="96">
        <f t="shared" si="1"/>
        <v>7863</v>
      </c>
      <c r="H7" s="96">
        <f>SUM(H9:H19)</f>
        <v>3143</v>
      </c>
      <c r="I7" s="96">
        <f t="shared" si="1"/>
        <v>2052</v>
      </c>
      <c r="J7" s="96">
        <f t="shared" si="1"/>
        <v>153</v>
      </c>
      <c r="K7" s="96">
        <f t="shared" si="1"/>
        <v>4</v>
      </c>
      <c r="L7" s="97">
        <f t="shared" si="1"/>
        <v>25</v>
      </c>
      <c r="M7" s="95">
        <f t="shared" si="1"/>
        <v>56</v>
      </c>
      <c r="N7" s="96">
        <f>SUM(N9:N19)</f>
        <v>50</v>
      </c>
      <c r="O7" s="96">
        <f t="shared" si="1"/>
        <v>15</v>
      </c>
      <c r="P7" s="96">
        <f t="shared" si="1"/>
        <v>1</v>
      </c>
      <c r="Q7" s="96">
        <f t="shared" si="1"/>
        <v>2</v>
      </c>
      <c r="R7" s="96">
        <f t="shared" si="1"/>
        <v>803</v>
      </c>
      <c r="S7" s="96">
        <f t="shared" si="1"/>
        <v>194</v>
      </c>
      <c r="T7" s="96">
        <f t="shared" si="1"/>
        <v>207</v>
      </c>
      <c r="U7" s="96">
        <f t="shared" si="1"/>
        <v>146</v>
      </c>
      <c r="V7" s="96">
        <f t="shared" si="1"/>
        <v>112</v>
      </c>
      <c r="W7" s="96">
        <f>SUM(W9:W19)</f>
        <v>87</v>
      </c>
      <c r="X7" s="97">
        <f t="shared" si="1"/>
        <v>57</v>
      </c>
    </row>
    <row r="8" spans="1:24" s="93" customFormat="1" ht="39.75" customHeight="1">
      <c r="A8" s="98" t="s">
        <v>29</v>
      </c>
      <c r="B8" s="99">
        <f>SUM(B20:B28)</f>
        <v>6863</v>
      </c>
      <c r="C8" s="100">
        <f>SUM(C20:C28)</f>
        <v>46</v>
      </c>
      <c r="D8" s="100">
        <f aca="true" t="shared" si="2" ref="D8:X8">SUM(D20:D28)</f>
        <v>413</v>
      </c>
      <c r="E8" s="100">
        <f t="shared" si="2"/>
        <v>844</v>
      </c>
      <c r="F8" s="100">
        <f t="shared" si="2"/>
        <v>1424</v>
      </c>
      <c r="G8" s="100">
        <f t="shared" si="2"/>
        <v>2410</v>
      </c>
      <c r="H8" s="100">
        <f>SUM(H20:H28)</f>
        <v>989</v>
      </c>
      <c r="I8" s="100">
        <f t="shared" si="2"/>
        <v>737</v>
      </c>
      <c r="J8" s="100">
        <f t="shared" si="2"/>
        <v>0</v>
      </c>
      <c r="K8" s="100">
        <f t="shared" si="2"/>
        <v>0</v>
      </c>
      <c r="L8" s="101">
        <f t="shared" si="2"/>
        <v>0</v>
      </c>
      <c r="M8" s="99">
        <f t="shared" si="2"/>
        <v>0</v>
      </c>
      <c r="N8" s="100">
        <f>SUM(N20:N28)</f>
        <v>0</v>
      </c>
      <c r="O8" s="100">
        <f t="shared" si="2"/>
        <v>0</v>
      </c>
      <c r="P8" s="100">
        <f t="shared" si="2"/>
        <v>0</v>
      </c>
      <c r="Q8" s="100">
        <f t="shared" si="2"/>
        <v>0</v>
      </c>
      <c r="R8" s="100">
        <f t="shared" si="2"/>
        <v>0</v>
      </c>
      <c r="S8" s="100">
        <f t="shared" si="2"/>
        <v>0</v>
      </c>
      <c r="T8" s="100">
        <f t="shared" si="2"/>
        <v>0</v>
      </c>
      <c r="U8" s="100">
        <f t="shared" si="2"/>
        <v>0</v>
      </c>
      <c r="V8" s="100">
        <f t="shared" si="2"/>
        <v>0</v>
      </c>
      <c r="W8" s="100">
        <f>SUM(W20:W28)</f>
        <v>0</v>
      </c>
      <c r="X8" s="101">
        <f t="shared" si="2"/>
        <v>0</v>
      </c>
    </row>
    <row r="9" spans="1:24" s="93" customFormat="1" ht="39.75" customHeight="1">
      <c r="A9" s="89" t="s">
        <v>30</v>
      </c>
      <c r="B9" s="95">
        <v>3821</v>
      </c>
      <c r="C9" s="91">
        <v>110</v>
      </c>
      <c r="D9" s="91">
        <v>438</v>
      </c>
      <c r="E9" s="91">
        <v>783</v>
      </c>
      <c r="F9" s="91">
        <v>769</v>
      </c>
      <c r="G9" s="91">
        <v>1163</v>
      </c>
      <c r="H9" s="91">
        <v>353</v>
      </c>
      <c r="I9" s="91">
        <v>205</v>
      </c>
      <c r="J9" s="91">
        <v>143</v>
      </c>
      <c r="K9" s="91">
        <v>4</v>
      </c>
      <c r="L9" s="92">
        <v>25</v>
      </c>
      <c r="M9" s="90">
        <v>51</v>
      </c>
      <c r="N9" s="91">
        <v>45</v>
      </c>
      <c r="O9" s="91">
        <v>15</v>
      </c>
      <c r="P9" s="91">
        <v>1</v>
      </c>
      <c r="Q9" s="91">
        <v>2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2">
        <v>0</v>
      </c>
    </row>
    <row r="10" spans="1:24" s="93" customFormat="1" ht="39.75" customHeight="1">
      <c r="A10" s="94" t="s">
        <v>31</v>
      </c>
      <c r="B10" s="95">
        <v>3363</v>
      </c>
      <c r="C10" s="96">
        <v>20</v>
      </c>
      <c r="D10" s="96">
        <v>110</v>
      </c>
      <c r="E10" s="96">
        <v>349</v>
      </c>
      <c r="F10" s="96">
        <v>659</v>
      </c>
      <c r="G10" s="96">
        <v>1410</v>
      </c>
      <c r="H10" s="96">
        <v>525</v>
      </c>
      <c r="I10" s="96">
        <v>290</v>
      </c>
      <c r="J10" s="96">
        <v>0</v>
      </c>
      <c r="K10" s="96">
        <v>0</v>
      </c>
      <c r="L10" s="97">
        <v>0</v>
      </c>
      <c r="M10" s="95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7">
        <v>0</v>
      </c>
    </row>
    <row r="11" spans="1:24" s="93" customFormat="1" ht="39.75" customHeight="1">
      <c r="A11" s="94" t="s">
        <v>32</v>
      </c>
      <c r="B11" s="95">
        <v>2263</v>
      </c>
      <c r="C11" s="96">
        <v>15</v>
      </c>
      <c r="D11" s="96">
        <v>95</v>
      </c>
      <c r="E11" s="96">
        <v>303</v>
      </c>
      <c r="F11" s="96">
        <v>534</v>
      </c>
      <c r="G11" s="96">
        <v>794</v>
      </c>
      <c r="H11" s="96">
        <v>308</v>
      </c>
      <c r="I11" s="96">
        <v>214</v>
      </c>
      <c r="J11" s="96">
        <v>0</v>
      </c>
      <c r="K11" s="96">
        <v>0</v>
      </c>
      <c r="L11" s="97">
        <v>0</v>
      </c>
      <c r="M11" s="95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7">
        <v>0</v>
      </c>
    </row>
    <row r="12" spans="1:24" s="93" customFormat="1" ht="39.75" customHeight="1">
      <c r="A12" s="94" t="s">
        <v>33</v>
      </c>
      <c r="B12" s="95">
        <v>716</v>
      </c>
      <c r="C12" s="96">
        <v>21</v>
      </c>
      <c r="D12" s="96">
        <v>96</v>
      </c>
      <c r="E12" s="96">
        <v>173</v>
      </c>
      <c r="F12" s="96">
        <v>163</v>
      </c>
      <c r="G12" s="96">
        <v>181</v>
      </c>
      <c r="H12" s="96">
        <v>54</v>
      </c>
      <c r="I12" s="96">
        <v>28</v>
      </c>
      <c r="J12" s="96">
        <v>10</v>
      </c>
      <c r="K12" s="96">
        <v>0</v>
      </c>
      <c r="L12" s="97">
        <v>0</v>
      </c>
      <c r="M12" s="95">
        <v>5</v>
      </c>
      <c r="N12" s="96">
        <v>5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7">
        <v>0</v>
      </c>
    </row>
    <row r="13" spans="1:24" s="93" customFormat="1" ht="39.75" customHeight="1">
      <c r="A13" s="94" t="s">
        <v>34</v>
      </c>
      <c r="B13" s="95">
        <v>819</v>
      </c>
      <c r="C13" s="96">
        <v>31</v>
      </c>
      <c r="D13" s="96">
        <v>130</v>
      </c>
      <c r="E13" s="96">
        <v>102</v>
      </c>
      <c r="F13" s="96">
        <v>156</v>
      </c>
      <c r="G13" s="96">
        <v>270</v>
      </c>
      <c r="H13" s="96">
        <v>93</v>
      </c>
      <c r="I13" s="96">
        <v>37</v>
      </c>
      <c r="J13" s="96">
        <v>0</v>
      </c>
      <c r="K13" s="96">
        <v>0</v>
      </c>
      <c r="L13" s="97">
        <v>0</v>
      </c>
      <c r="M13" s="95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7">
        <v>0</v>
      </c>
    </row>
    <row r="14" spans="1:24" s="93" customFormat="1" ht="39.75" customHeight="1">
      <c r="A14" s="94" t="s">
        <v>35</v>
      </c>
      <c r="B14" s="95">
        <v>3523</v>
      </c>
      <c r="C14" s="96">
        <v>42</v>
      </c>
      <c r="D14" s="96">
        <v>497</v>
      </c>
      <c r="E14" s="96">
        <v>440</v>
      </c>
      <c r="F14" s="96">
        <v>656</v>
      </c>
      <c r="G14" s="96">
        <v>1116</v>
      </c>
      <c r="H14" s="96">
        <v>475</v>
      </c>
      <c r="I14" s="96">
        <v>297</v>
      </c>
      <c r="J14" s="96">
        <v>0</v>
      </c>
      <c r="K14" s="96">
        <v>0</v>
      </c>
      <c r="L14" s="97">
        <v>0</v>
      </c>
      <c r="M14" s="95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7">
        <v>0</v>
      </c>
    </row>
    <row r="15" spans="1:24" s="93" customFormat="1" ht="39.75" customHeight="1">
      <c r="A15" s="94" t="s">
        <v>36</v>
      </c>
      <c r="B15" s="95">
        <v>1552</v>
      </c>
      <c r="C15" s="96">
        <v>8</v>
      </c>
      <c r="D15" s="96">
        <v>114</v>
      </c>
      <c r="E15" s="96">
        <v>162</v>
      </c>
      <c r="F15" s="96">
        <v>257</v>
      </c>
      <c r="G15" s="96">
        <v>522</v>
      </c>
      <c r="H15" s="96">
        <v>270</v>
      </c>
      <c r="I15" s="96">
        <v>219</v>
      </c>
      <c r="J15" s="96">
        <v>0</v>
      </c>
      <c r="K15" s="96">
        <v>0</v>
      </c>
      <c r="L15" s="97">
        <v>0</v>
      </c>
      <c r="M15" s="95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7">
        <v>0</v>
      </c>
    </row>
    <row r="16" spans="1:24" s="93" customFormat="1" ht="39.75" customHeight="1">
      <c r="A16" s="94" t="s">
        <v>37</v>
      </c>
      <c r="B16" s="95">
        <v>1056</v>
      </c>
      <c r="C16" s="96">
        <v>1</v>
      </c>
      <c r="D16" s="96">
        <v>39</v>
      </c>
      <c r="E16" s="96">
        <v>102</v>
      </c>
      <c r="F16" s="96">
        <v>225</v>
      </c>
      <c r="G16" s="96">
        <v>392</v>
      </c>
      <c r="H16" s="96">
        <v>176</v>
      </c>
      <c r="I16" s="96">
        <v>121</v>
      </c>
      <c r="J16" s="96">
        <v>0</v>
      </c>
      <c r="K16" s="96">
        <v>0</v>
      </c>
      <c r="L16" s="97">
        <v>0</v>
      </c>
      <c r="M16" s="95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7">
        <v>0</v>
      </c>
    </row>
    <row r="17" spans="1:24" s="93" customFormat="1" ht="39.75" customHeight="1">
      <c r="A17" s="94" t="s">
        <v>38</v>
      </c>
      <c r="B17" s="95">
        <v>1243</v>
      </c>
      <c r="C17" s="96">
        <v>8</v>
      </c>
      <c r="D17" s="96">
        <v>98</v>
      </c>
      <c r="E17" s="96">
        <v>156</v>
      </c>
      <c r="F17" s="96">
        <v>228</v>
      </c>
      <c r="G17" s="96">
        <v>460</v>
      </c>
      <c r="H17" s="96">
        <v>175</v>
      </c>
      <c r="I17" s="96">
        <v>118</v>
      </c>
      <c r="J17" s="96">
        <v>0</v>
      </c>
      <c r="K17" s="96">
        <v>0</v>
      </c>
      <c r="L17" s="97">
        <v>0</v>
      </c>
      <c r="M17" s="95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7">
        <v>0</v>
      </c>
    </row>
    <row r="18" spans="1:24" s="93" customFormat="1" ht="39.75" customHeight="1">
      <c r="A18" s="94" t="s">
        <v>39</v>
      </c>
      <c r="B18" s="95">
        <v>2952</v>
      </c>
      <c r="C18" s="96">
        <v>11</v>
      </c>
      <c r="D18" s="96">
        <v>174</v>
      </c>
      <c r="E18" s="96">
        <v>288</v>
      </c>
      <c r="F18" s="96">
        <v>547</v>
      </c>
      <c r="G18" s="96">
        <v>1042</v>
      </c>
      <c r="H18" s="96">
        <v>517</v>
      </c>
      <c r="I18" s="96">
        <v>373</v>
      </c>
      <c r="J18" s="96">
        <v>0</v>
      </c>
      <c r="K18" s="96">
        <v>0</v>
      </c>
      <c r="L18" s="97">
        <v>0</v>
      </c>
      <c r="M18" s="95">
        <v>0</v>
      </c>
      <c r="N18" s="96">
        <v>0</v>
      </c>
      <c r="O18" s="96">
        <v>0</v>
      </c>
      <c r="P18" s="96">
        <v>0</v>
      </c>
      <c r="Q18" s="96">
        <v>0</v>
      </c>
      <c r="R18" s="96">
        <v>125</v>
      </c>
      <c r="S18" s="96">
        <v>15</v>
      </c>
      <c r="T18" s="96">
        <v>23</v>
      </c>
      <c r="U18" s="96">
        <v>18</v>
      </c>
      <c r="V18" s="96">
        <v>28</v>
      </c>
      <c r="W18" s="96">
        <v>22</v>
      </c>
      <c r="X18" s="97">
        <v>19</v>
      </c>
    </row>
    <row r="19" spans="1:24" s="93" customFormat="1" ht="39.75" customHeight="1">
      <c r="A19" s="94" t="s">
        <v>40</v>
      </c>
      <c r="B19" s="95">
        <v>1814</v>
      </c>
      <c r="C19" s="96">
        <v>55</v>
      </c>
      <c r="D19" s="96">
        <v>240</v>
      </c>
      <c r="E19" s="96">
        <v>281</v>
      </c>
      <c r="F19" s="96">
        <v>378</v>
      </c>
      <c r="G19" s="96">
        <v>513</v>
      </c>
      <c r="H19" s="96">
        <v>197</v>
      </c>
      <c r="I19" s="96">
        <v>150</v>
      </c>
      <c r="J19" s="96">
        <v>0</v>
      </c>
      <c r="K19" s="96">
        <v>0</v>
      </c>
      <c r="L19" s="97">
        <v>0</v>
      </c>
      <c r="M19" s="95">
        <v>0</v>
      </c>
      <c r="N19" s="96">
        <v>0</v>
      </c>
      <c r="O19" s="96">
        <v>0</v>
      </c>
      <c r="P19" s="96">
        <v>0</v>
      </c>
      <c r="Q19" s="96">
        <v>0</v>
      </c>
      <c r="R19" s="96">
        <v>678</v>
      </c>
      <c r="S19" s="96">
        <v>179</v>
      </c>
      <c r="T19" s="96">
        <v>184</v>
      </c>
      <c r="U19" s="96">
        <v>128</v>
      </c>
      <c r="V19" s="96">
        <v>84</v>
      </c>
      <c r="W19" s="96">
        <v>65</v>
      </c>
      <c r="X19" s="97">
        <v>38</v>
      </c>
    </row>
    <row r="20" spans="1:24" s="93" customFormat="1" ht="39.75" customHeight="1">
      <c r="A20" s="102" t="s">
        <v>41</v>
      </c>
      <c r="B20" s="103">
        <v>510</v>
      </c>
      <c r="C20" s="104">
        <v>3</v>
      </c>
      <c r="D20" s="104">
        <v>27</v>
      </c>
      <c r="E20" s="104">
        <v>44</v>
      </c>
      <c r="F20" s="104">
        <v>125</v>
      </c>
      <c r="G20" s="104">
        <v>193</v>
      </c>
      <c r="H20" s="104">
        <v>66</v>
      </c>
      <c r="I20" s="104">
        <v>52</v>
      </c>
      <c r="J20" s="104">
        <v>0</v>
      </c>
      <c r="K20" s="104">
        <v>0</v>
      </c>
      <c r="L20" s="105">
        <v>0</v>
      </c>
      <c r="M20" s="103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5">
        <v>0</v>
      </c>
    </row>
    <row r="21" spans="1:24" s="93" customFormat="1" ht="39.75" customHeight="1">
      <c r="A21" s="102" t="s">
        <v>42</v>
      </c>
      <c r="B21" s="103">
        <v>663</v>
      </c>
      <c r="C21" s="104">
        <v>6</v>
      </c>
      <c r="D21" s="104">
        <v>23</v>
      </c>
      <c r="E21" s="104">
        <v>73</v>
      </c>
      <c r="F21" s="104">
        <v>88</v>
      </c>
      <c r="G21" s="104">
        <v>211</v>
      </c>
      <c r="H21" s="104">
        <v>142</v>
      </c>
      <c r="I21" s="104">
        <v>120</v>
      </c>
      <c r="J21" s="104">
        <v>0</v>
      </c>
      <c r="K21" s="104">
        <v>0</v>
      </c>
      <c r="L21" s="105">
        <v>0</v>
      </c>
      <c r="M21" s="103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5">
        <v>0</v>
      </c>
    </row>
    <row r="22" spans="1:24" s="93" customFormat="1" ht="39.75" customHeight="1">
      <c r="A22" s="94" t="s">
        <v>43</v>
      </c>
      <c r="B22" s="95">
        <v>1239</v>
      </c>
      <c r="C22" s="96">
        <v>4</v>
      </c>
      <c r="D22" s="96">
        <v>102</v>
      </c>
      <c r="E22" s="96">
        <v>161</v>
      </c>
      <c r="F22" s="96">
        <v>218</v>
      </c>
      <c r="G22" s="96">
        <v>450</v>
      </c>
      <c r="H22" s="96">
        <v>174</v>
      </c>
      <c r="I22" s="96">
        <v>130</v>
      </c>
      <c r="J22" s="96">
        <v>0</v>
      </c>
      <c r="K22" s="96">
        <v>0</v>
      </c>
      <c r="L22" s="97">
        <v>0</v>
      </c>
      <c r="M22" s="95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7">
        <v>0</v>
      </c>
    </row>
    <row r="23" spans="1:24" s="93" customFormat="1" ht="39.75" customHeight="1">
      <c r="A23" s="94" t="s">
        <v>44</v>
      </c>
      <c r="B23" s="95">
        <v>459</v>
      </c>
      <c r="C23" s="96">
        <v>7</v>
      </c>
      <c r="D23" s="96">
        <v>38</v>
      </c>
      <c r="E23" s="96">
        <v>74</v>
      </c>
      <c r="F23" s="96">
        <v>100</v>
      </c>
      <c r="G23" s="96">
        <v>148</v>
      </c>
      <c r="H23" s="96">
        <v>64</v>
      </c>
      <c r="I23" s="96">
        <v>28</v>
      </c>
      <c r="J23" s="96">
        <v>0</v>
      </c>
      <c r="K23" s="96">
        <v>0</v>
      </c>
      <c r="L23" s="97">
        <v>0</v>
      </c>
      <c r="M23" s="95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7">
        <v>0</v>
      </c>
    </row>
    <row r="24" spans="1:24" s="93" customFormat="1" ht="39.75" customHeight="1">
      <c r="A24" s="102" t="s">
        <v>45</v>
      </c>
      <c r="B24" s="103">
        <v>790</v>
      </c>
      <c r="C24" s="104">
        <v>4</v>
      </c>
      <c r="D24" s="104">
        <v>43</v>
      </c>
      <c r="E24" s="104">
        <v>102</v>
      </c>
      <c r="F24" s="104">
        <v>167</v>
      </c>
      <c r="G24" s="104">
        <v>251</v>
      </c>
      <c r="H24" s="104">
        <v>116</v>
      </c>
      <c r="I24" s="104">
        <v>107</v>
      </c>
      <c r="J24" s="104">
        <v>0</v>
      </c>
      <c r="K24" s="104">
        <v>0</v>
      </c>
      <c r="L24" s="105">
        <v>0</v>
      </c>
      <c r="M24" s="103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5">
        <v>0</v>
      </c>
    </row>
    <row r="25" spans="1:24" s="93" customFormat="1" ht="39.75" customHeight="1">
      <c r="A25" s="102" t="s">
        <v>46</v>
      </c>
      <c r="B25" s="103">
        <v>706</v>
      </c>
      <c r="C25" s="104">
        <v>5</v>
      </c>
      <c r="D25" s="104">
        <v>34</v>
      </c>
      <c r="E25" s="104">
        <v>74</v>
      </c>
      <c r="F25" s="104">
        <v>166</v>
      </c>
      <c r="G25" s="104">
        <v>259</v>
      </c>
      <c r="H25" s="104">
        <v>98</v>
      </c>
      <c r="I25" s="104">
        <v>70</v>
      </c>
      <c r="J25" s="104">
        <v>0</v>
      </c>
      <c r="K25" s="104">
        <v>0</v>
      </c>
      <c r="L25" s="105">
        <v>0</v>
      </c>
      <c r="M25" s="103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5">
        <v>0</v>
      </c>
    </row>
    <row r="26" spans="1:24" s="93" customFormat="1" ht="39.75" customHeight="1">
      <c r="A26" s="94" t="s">
        <v>47</v>
      </c>
      <c r="B26" s="95">
        <v>261</v>
      </c>
      <c r="C26" s="96">
        <v>5</v>
      </c>
      <c r="D26" s="96">
        <v>25</v>
      </c>
      <c r="E26" s="96">
        <v>28</v>
      </c>
      <c r="F26" s="96">
        <v>43</v>
      </c>
      <c r="G26" s="96">
        <v>72</v>
      </c>
      <c r="H26" s="96">
        <v>46</v>
      </c>
      <c r="I26" s="96">
        <v>42</v>
      </c>
      <c r="J26" s="96">
        <v>0</v>
      </c>
      <c r="K26" s="96">
        <v>0</v>
      </c>
      <c r="L26" s="97">
        <v>0</v>
      </c>
      <c r="M26" s="95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7">
        <v>0</v>
      </c>
    </row>
    <row r="27" spans="1:24" s="93" customFormat="1" ht="39.75" customHeight="1">
      <c r="A27" s="94" t="s">
        <v>48</v>
      </c>
      <c r="B27" s="95">
        <v>675</v>
      </c>
      <c r="C27" s="96">
        <v>5</v>
      </c>
      <c r="D27" s="96">
        <v>38</v>
      </c>
      <c r="E27" s="96">
        <v>74</v>
      </c>
      <c r="F27" s="96">
        <v>91</v>
      </c>
      <c r="G27" s="96">
        <v>247</v>
      </c>
      <c r="H27" s="96">
        <v>121</v>
      </c>
      <c r="I27" s="96">
        <v>99</v>
      </c>
      <c r="J27" s="96">
        <v>0</v>
      </c>
      <c r="K27" s="96">
        <v>0</v>
      </c>
      <c r="L27" s="97">
        <v>0</v>
      </c>
      <c r="M27" s="95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7">
        <v>0</v>
      </c>
    </row>
    <row r="28" spans="1:24" s="93" customFormat="1" ht="39.75" customHeight="1" thickBot="1">
      <c r="A28" s="106" t="s">
        <v>49</v>
      </c>
      <c r="B28" s="107">
        <v>1560</v>
      </c>
      <c r="C28" s="108">
        <v>7</v>
      </c>
      <c r="D28" s="108">
        <v>83</v>
      </c>
      <c r="E28" s="108">
        <v>214</v>
      </c>
      <c r="F28" s="108">
        <v>426</v>
      </c>
      <c r="G28" s="108">
        <v>579</v>
      </c>
      <c r="H28" s="108">
        <v>162</v>
      </c>
      <c r="I28" s="108">
        <v>89</v>
      </c>
      <c r="J28" s="108">
        <v>0</v>
      </c>
      <c r="K28" s="108">
        <v>0</v>
      </c>
      <c r="L28" s="109">
        <v>0</v>
      </c>
      <c r="M28" s="107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9">
        <v>0</v>
      </c>
    </row>
    <row r="29" spans="1:24" s="93" customFormat="1" ht="39.75" customHeight="1" thickTop="1">
      <c r="A29" s="94" t="s">
        <v>50</v>
      </c>
      <c r="B29" s="95">
        <f>B17</f>
        <v>1243</v>
      </c>
      <c r="C29" s="96">
        <f>C17</f>
        <v>8</v>
      </c>
      <c r="D29" s="96">
        <f aca="true" t="shared" si="3" ref="D29:X29">D17</f>
        <v>98</v>
      </c>
      <c r="E29" s="96">
        <f t="shared" si="3"/>
        <v>156</v>
      </c>
      <c r="F29" s="96">
        <f t="shared" si="3"/>
        <v>228</v>
      </c>
      <c r="G29" s="96">
        <f t="shared" si="3"/>
        <v>460</v>
      </c>
      <c r="H29" s="96"/>
      <c r="I29" s="96">
        <f t="shared" si="3"/>
        <v>118</v>
      </c>
      <c r="J29" s="96">
        <f t="shared" si="3"/>
        <v>0</v>
      </c>
      <c r="K29" s="96">
        <f t="shared" si="3"/>
        <v>0</v>
      </c>
      <c r="L29" s="97">
        <f t="shared" si="3"/>
        <v>0</v>
      </c>
      <c r="M29" s="95">
        <f t="shared" si="3"/>
        <v>0</v>
      </c>
      <c r="N29" s="96"/>
      <c r="O29" s="96">
        <f t="shared" si="3"/>
        <v>0</v>
      </c>
      <c r="P29" s="96">
        <f t="shared" si="3"/>
        <v>0</v>
      </c>
      <c r="Q29" s="96">
        <f t="shared" si="3"/>
        <v>0</v>
      </c>
      <c r="R29" s="96">
        <f t="shared" si="3"/>
        <v>0</v>
      </c>
      <c r="S29" s="96">
        <f t="shared" si="3"/>
        <v>0</v>
      </c>
      <c r="T29" s="96">
        <f t="shared" si="3"/>
        <v>0</v>
      </c>
      <c r="U29" s="96">
        <f t="shared" si="3"/>
        <v>0</v>
      </c>
      <c r="V29" s="96">
        <f t="shared" si="3"/>
        <v>0</v>
      </c>
      <c r="W29" s="96">
        <f>W17</f>
        <v>0</v>
      </c>
      <c r="X29" s="97">
        <f t="shared" si="3"/>
        <v>0</v>
      </c>
    </row>
    <row r="30" spans="1:24" s="93" customFormat="1" ht="39.75" customHeight="1">
      <c r="A30" s="94" t="s">
        <v>51</v>
      </c>
      <c r="B30" s="95">
        <f>B13+B14</f>
        <v>4342</v>
      </c>
      <c r="C30" s="96">
        <f>C13+C14</f>
        <v>73</v>
      </c>
      <c r="D30" s="96">
        <f aca="true" t="shared" si="4" ref="D30:X30">D13+D14</f>
        <v>627</v>
      </c>
      <c r="E30" s="96">
        <f t="shared" si="4"/>
        <v>542</v>
      </c>
      <c r="F30" s="96">
        <f t="shared" si="4"/>
        <v>812</v>
      </c>
      <c r="G30" s="96">
        <f t="shared" si="4"/>
        <v>1386</v>
      </c>
      <c r="H30" s="96"/>
      <c r="I30" s="96">
        <f t="shared" si="4"/>
        <v>334</v>
      </c>
      <c r="J30" s="96">
        <f t="shared" si="4"/>
        <v>0</v>
      </c>
      <c r="K30" s="96">
        <f t="shared" si="4"/>
        <v>0</v>
      </c>
      <c r="L30" s="97">
        <f t="shared" si="4"/>
        <v>0</v>
      </c>
      <c r="M30" s="95">
        <f t="shared" si="4"/>
        <v>0</v>
      </c>
      <c r="N30" s="96"/>
      <c r="O30" s="96">
        <f t="shared" si="4"/>
        <v>0</v>
      </c>
      <c r="P30" s="96">
        <f t="shared" si="4"/>
        <v>0</v>
      </c>
      <c r="Q30" s="96">
        <f t="shared" si="4"/>
        <v>0</v>
      </c>
      <c r="R30" s="96">
        <f t="shared" si="4"/>
        <v>0</v>
      </c>
      <c r="S30" s="96">
        <f t="shared" si="4"/>
        <v>0</v>
      </c>
      <c r="T30" s="96">
        <f t="shared" si="4"/>
        <v>0</v>
      </c>
      <c r="U30" s="96">
        <f t="shared" si="4"/>
        <v>0</v>
      </c>
      <c r="V30" s="96">
        <f t="shared" si="4"/>
        <v>0</v>
      </c>
      <c r="W30" s="96">
        <f>W13+W14</f>
        <v>0</v>
      </c>
      <c r="X30" s="97">
        <f t="shared" si="4"/>
        <v>0</v>
      </c>
    </row>
    <row r="31" spans="1:24" s="93" customFormat="1" ht="39.75" customHeight="1">
      <c r="A31" s="94" t="s">
        <v>52</v>
      </c>
      <c r="B31" s="95">
        <f>B10+B20</f>
        <v>3873</v>
      </c>
      <c r="C31" s="96">
        <f>C10+C20</f>
        <v>23</v>
      </c>
      <c r="D31" s="96">
        <f aca="true" t="shared" si="5" ref="D31:X31">D10+D20</f>
        <v>137</v>
      </c>
      <c r="E31" s="96">
        <f t="shared" si="5"/>
        <v>393</v>
      </c>
      <c r="F31" s="96">
        <f t="shared" si="5"/>
        <v>784</v>
      </c>
      <c r="G31" s="96">
        <f t="shared" si="5"/>
        <v>1603</v>
      </c>
      <c r="H31" s="96"/>
      <c r="I31" s="96">
        <f t="shared" si="5"/>
        <v>342</v>
      </c>
      <c r="J31" s="96">
        <f t="shared" si="5"/>
        <v>0</v>
      </c>
      <c r="K31" s="96">
        <f t="shared" si="5"/>
        <v>0</v>
      </c>
      <c r="L31" s="97">
        <f t="shared" si="5"/>
        <v>0</v>
      </c>
      <c r="M31" s="95">
        <f t="shared" si="5"/>
        <v>0</v>
      </c>
      <c r="N31" s="96"/>
      <c r="O31" s="96">
        <f t="shared" si="5"/>
        <v>0</v>
      </c>
      <c r="P31" s="96">
        <f t="shared" si="5"/>
        <v>0</v>
      </c>
      <c r="Q31" s="96">
        <f t="shared" si="5"/>
        <v>0</v>
      </c>
      <c r="R31" s="96">
        <f t="shared" si="5"/>
        <v>0</v>
      </c>
      <c r="S31" s="96">
        <f t="shared" si="5"/>
        <v>0</v>
      </c>
      <c r="T31" s="96">
        <f t="shared" si="5"/>
        <v>0</v>
      </c>
      <c r="U31" s="96">
        <f t="shared" si="5"/>
        <v>0</v>
      </c>
      <c r="V31" s="96">
        <f t="shared" si="5"/>
        <v>0</v>
      </c>
      <c r="W31" s="96">
        <f>W10+W20</f>
        <v>0</v>
      </c>
      <c r="X31" s="97">
        <f t="shared" si="5"/>
        <v>0</v>
      </c>
    </row>
    <row r="32" spans="1:24" s="93" customFormat="1" ht="39.75" customHeight="1">
      <c r="A32" s="94" t="s">
        <v>53</v>
      </c>
      <c r="B32" s="95">
        <f>B9+B16+B19+B21+B22+B23</f>
        <v>9052</v>
      </c>
      <c r="C32" s="96">
        <f>C9+C16+C19+C21+C22+C23</f>
        <v>183</v>
      </c>
      <c r="D32" s="96">
        <f aca="true" t="shared" si="6" ref="D32:X32">D9+D16+D19+D21+D22+D23</f>
        <v>880</v>
      </c>
      <c r="E32" s="96">
        <f t="shared" si="6"/>
        <v>1474</v>
      </c>
      <c r="F32" s="96">
        <f t="shared" si="6"/>
        <v>1778</v>
      </c>
      <c r="G32" s="96">
        <f t="shared" si="6"/>
        <v>2877</v>
      </c>
      <c r="H32" s="96"/>
      <c r="I32" s="96">
        <f t="shared" si="6"/>
        <v>754</v>
      </c>
      <c r="J32" s="96">
        <f t="shared" si="6"/>
        <v>143</v>
      </c>
      <c r="K32" s="96">
        <f t="shared" si="6"/>
        <v>4</v>
      </c>
      <c r="L32" s="97">
        <f t="shared" si="6"/>
        <v>25</v>
      </c>
      <c r="M32" s="95">
        <f t="shared" si="6"/>
        <v>51</v>
      </c>
      <c r="N32" s="96"/>
      <c r="O32" s="96">
        <f t="shared" si="6"/>
        <v>15</v>
      </c>
      <c r="P32" s="96">
        <f t="shared" si="6"/>
        <v>1</v>
      </c>
      <c r="Q32" s="96">
        <f t="shared" si="6"/>
        <v>2</v>
      </c>
      <c r="R32" s="96">
        <f t="shared" si="6"/>
        <v>678</v>
      </c>
      <c r="S32" s="96">
        <f t="shared" si="6"/>
        <v>179</v>
      </c>
      <c r="T32" s="96">
        <f t="shared" si="6"/>
        <v>184</v>
      </c>
      <c r="U32" s="96">
        <f t="shared" si="6"/>
        <v>128</v>
      </c>
      <c r="V32" s="96">
        <f t="shared" si="6"/>
        <v>84</v>
      </c>
      <c r="W32" s="96">
        <f>W9+W16+W19+W21+W22+W23</f>
        <v>65</v>
      </c>
      <c r="X32" s="97">
        <f t="shared" si="6"/>
        <v>38</v>
      </c>
    </row>
    <row r="33" spans="1:24" s="93" customFormat="1" ht="39.75" customHeight="1">
      <c r="A33" s="94" t="s">
        <v>54</v>
      </c>
      <c r="B33" s="95">
        <f>B12+B15+B18+B24+B25</f>
        <v>6716</v>
      </c>
      <c r="C33" s="96">
        <f>C12+C15+C18+C24+C25</f>
        <v>49</v>
      </c>
      <c r="D33" s="96">
        <f aca="true" t="shared" si="7" ref="D33:X33">D12+D15+D18+D24+D25</f>
        <v>461</v>
      </c>
      <c r="E33" s="96">
        <f t="shared" si="7"/>
        <v>799</v>
      </c>
      <c r="F33" s="96">
        <f t="shared" si="7"/>
        <v>1300</v>
      </c>
      <c r="G33" s="96">
        <f t="shared" si="7"/>
        <v>2255</v>
      </c>
      <c r="H33" s="96"/>
      <c r="I33" s="96">
        <f t="shared" si="7"/>
        <v>797</v>
      </c>
      <c r="J33" s="96">
        <f t="shared" si="7"/>
        <v>10</v>
      </c>
      <c r="K33" s="96">
        <f t="shared" si="7"/>
        <v>0</v>
      </c>
      <c r="L33" s="97">
        <f t="shared" si="7"/>
        <v>0</v>
      </c>
      <c r="M33" s="95">
        <f t="shared" si="7"/>
        <v>5</v>
      </c>
      <c r="N33" s="96"/>
      <c r="O33" s="96">
        <f t="shared" si="7"/>
        <v>0</v>
      </c>
      <c r="P33" s="96">
        <f t="shared" si="7"/>
        <v>0</v>
      </c>
      <c r="Q33" s="96">
        <f t="shared" si="7"/>
        <v>0</v>
      </c>
      <c r="R33" s="96">
        <f t="shared" si="7"/>
        <v>125</v>
      </c>
      <c r="S33" s="96">
        <f t="shared" si="7"/>
        <v>15</v>
      </c>
      <c r="T33" s="96">
        <f t="shared" si="7"/>
        <v>23</v>
      </c>
      <c r="U33" s="96">
        <f t="shared" si="7"/>
        <v>18</v>
      </c>
      <c r="V33" s="96">
        <f t="shared" si="7"/>
        <v>28</v>
      </c>
      <c r="W33" s="96">
        <f>W12+W15+W18+W24+W25</f>
        <v>22</v>
      </c>
      <c r="X33" s="97">
        <f t="shared" si="7"/>
        <v>19</v>
      </c>
    </row>
    <row r="34" spans="1:24" s="93" customFormat="1" ht="39.75" customHeight="1">
      <c r="A34" s="98" t="s">
        <v>55</v>
      </c>
      <c r="B34" s="99">
        <f>B11+B26+B27+B28</f>
        <v>4759</v>
      </c>
      <c r="C34" s="100">
        <f>C11+C26+C27+C28</f>
        <v>32</v>
      </c>
      <c r="D34" s="100">
        <f aca="true" t="shared" si="8" ref="D34:X34">D11+D26+D27+D28</f>
        <v>241</v>
      </c>
      <c r="E34" s="100">
        <f t="shared" si="8"/>
        <v>619</v>
      </c>
      <c r="F34" s="100">
        <f t="shared" si="8"/>
        <v>1094</v>
      </c>
      <c r="G34" s="100">
        <f t="shared" si="8"/>
        <v>1692</v>
      </c>
      <c r="H34" s="100"/>
      <c r="I34" s="100">
        <f t="shared" si="8"/>
        <v>444</v>
      </c>
      <c r="J34" s="100">
        <f t="shared" si="8"/>
        <v>0</v>
      </c>
      <c r="K34" s="100">
        <f t="shared" si="8"/>
        <v>0</v>
      </c>
      <c r="L34" s="101">
        <f t="shared" si="8"/>
        <v>0</v>
      </c>
      <c r="M34" s="99">
        <f t="shared" si="8"/>
        <v>0</v>
      </c>
      <c r="N34" s="100"/>
      <c r="O34" s="100">
        <f t="shared" si="8"/>
        <v>0</v>
      </c>
      <c r="P34" s="100">
        <f t="shared" si="8"/>
        <v>0</v>
      </c>
      <c r="Q34" s="100">
        <f t="shared" si="8"/>
        <v>0</v>
      </c>
      <c r="R34" s="100">
        <f t="shared" si="8"/>
        <v>0</v>
      </c>
      <c r="S34" s="100">
        <f t="shared" si="8"/>
        <v>0</v>
      </c>
      <c r="T34" s="100">
        <f t="shared" si="8"/>
        <v>0</v>
      </c>
      <c r="U34" s="100">
        <f t="shared" si="8"/>
        <v>0</v>
      </c>
      <c r="V34" s="100">
        <f t="shared" si="8"/>
        <v>0</v>
      </c>
      <c r="W34" s="100">
        <f>W11+W26+W27+W28</f>
        <v>0</v>
      </c>
      <c r="X34" s="101">
        <f t="shared" si="8"/>
        <v>0</v>
      </c>
    </row>
  </sheetData>
  <mergeCells count="9">
    <mergeCell ref="A3:A5"/>
    <mergeCell ref="B3:I3"/>
    <mergeCell ref="R3:X3"/>
    <mergeCell ref="J3:L3"/>
    <mergeCell ref="J4:L4"/>
    <mergeCell ref="M3:Q3"/>
    <mergeCell ref="M4:Q4"/>
    <mergeCell ref="B4:I4"/>
    <mergeCell ref="R4:X4"/>
  </mergeCells>
  <printOptions horizontalCentered="1"/>
  <pageMargins left="0.64" right="0.48" top="0.5905511811023623" bottom="0.5905511811023623" header="0" footer="0"/>
  <pageSetup blackAndWhite="1" fitToWidth="0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sakamoto-tokiko</cp:lastModifiedBy>
  <cp:lastPrinted>2010-12-13T08:44:43Z</cp:lastPrinted>
  <dcterms:created xsi:type="dcterms:W3CDTF">1998-07-16T06:46:00Z</dcterms:created>
  <dcterms:modified xsi:type="dcterms:W3CDTF">2010-12-17T07:33:19Z</dcterms:modified>
  <cp:category/>
  <cp:version/>
  <cp:contentType/>
  <cp:contentStatus/>
</cp:coreProperties>
</file>