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<sst xmlns="http://schemas.openxmlformats.org/spreadsheetml/2006/main" count="147" uniqueCount="80">
  <si>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</si>
  <si>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</si>
  <si>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</si>
  <si>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</si>
  <si>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</si>
  <si>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</si>
  <si>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</si>
  <si>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</si>
  <si>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</si>
  <si>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</si>
  <si>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</si>
  <si>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</si>
  <si>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</si>
  <si>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</si>
  <si>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</si>
  <si>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</si>
  <si>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</si>
  <si>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</si>
  <si>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</si>
  <si>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</si>
  <si>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</si>
  <si>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</si>
  <si>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</si>
  <si>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</si>
  <si>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</si>
  <si>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</si>
  <si>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</si>
  <si>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</si>
  <si>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</si>
  <si>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</si>
  <si>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</si>
  <si>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</si>
  <si>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</si>
  <si>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</si>
  <si>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</si>
  <si>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</si>
  <si>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</si>
  <si>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</si>
  <si>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</si>
  <si>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</si>
  <si>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</si>
  <si>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</si>
  <si>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</si>
  <si>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</si>
  <si>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</si>
  <si>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</si>
  <si>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</si>
  <si>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</si>
  <si>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</si>
  <si>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</si>
  <si>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</si>
  <si>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</si>
  <si>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</si>
  <si>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</si>
  <si>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第２３表　周産期死亡数、月･妊娠満２２週以後の死産・早期新生児死亡別-市町別</t>
  </si>
  <si>
    <t>市町</t>
  </si>
  <si>
    <t>総数</t>
  </si>
  <si>
    <t>１月</t>
  </si>
  <si>
    <t>計</t>
  </si>
  <si>
    <t>妊娠満
２２週以
後死産</t>
  </si>
  <si>
    <t>早期
新生児
死産</t>
  </si>
  <si>
    <t>第２４表　周産期死亡数、母の年齢（５歳階級）別-市町別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</si>
  <si>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</si>
  <si>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</si>
  <si>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</si>
  <si>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</si>
  <si>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</si>
  <si>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</si>
  <si>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</si>
  <si>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不詳</t>
  </si>
  <si>
    <t>第２５表　周産期死亡数、出生時の体重・</t>
  </si>
  <si>
    <t>　　　　　妊娠満２２週以後の死産・早期新生児死亡別・性別</t>
  </si>
  <si>
    <t>実数</t>
  </si>
  <si>
    <t>妊娠満22週
以後の死産</t>
  </si>
  <si>
    <t>早期
新生児死亡</t>
  </si>
  <si>
    <t>男</t>
  </si>
  <si>
    <t>女</t>
  </si>
  <si>
    <t>500g未満</t>
  </si>
  <si>
    <t>4000g以上</t>
  </si>
  <si>
    <t>平成19年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</si>
</sst>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\ ###\ ##0"/>
    <numFmt numFmtId="179" formatCode="0.0"/>
    <numFmt numFmtId="180" formatCode="#,##0;&quot;△ &quot;#,##0"/>
    <numFmt numFmtId="181" formatCode="\ 00"/>
    <numFmt numFmtId="182" formatCode="\ 0"/>
    <numFmt numFmtId="183" formatCode="\ m&quot;月&quot;"/>
    <numFmt numFmtId="184" formatCode="#,##0.00_);[Red]\(#,##0.00\)"/>
    <numFmt numFmtId="185" formatCode="_ * #,##0_ ;_ * &quot;△&quot;?,##0_ ;_ * &quot;-&quot;_ ;_ @_ "/>
    <numFmt numFmtId="186" formatCode="_ * #,##0.#_ ;_ * &quot;△&quot;?,##0.#_ ;_ * &quot;-&quot;_ ;_ @_ "/>
    <numFmt numFmtId="187" formatCode="_ * #,##0.##_ ;_ * &quot;△&quot;?,##0.##_ ;_ * &quot;-&quot;_ ;_ @_ "/>
    <numFmt numFmtId="188" formatCode="_ * #,##0_ ;_ * &quot;△&quot;#,##0_ ;_ * &quot;-&quot;_ ;_ @_ "/>
    <numFmt numFmtId="189" formatCode="_ * #,##0.0_ ;_ * &quot;△&quot;#,##0.0_ ;_ * &quot;-&quot;_ ;_ @_ "/>
    <numFmt numFmtId="190" formatCode="_ * #,##0.00_ ;_ * &quot;△&quot;#,##0.00_ ;_ * &quot;-&quot;??_ ;_ @_ "/>
    <numFmt numFmtId="191" formatCode="_ * #,##0.00_ ;_ * &quot;△&quot;?,?#0.00_ ;_ * &quot;-&quot;_ ;_ @_ "/>
    <numFmt numFmtId="192" formatCode="_ * #,##0_ ;_ * &quot;△&quot;?,?#0_ ;_ * &quot;-&quot;_ ;_ @_ "/>
    <numFmt numFmtId="193" formatCode="_ * #,##0_ ;_ * \-#,##0_ ;_ &quot;&quot;_ ;[Red]_ @_ "/>
    <numFmt numFmtId="194" formatCode="_ * #,##0.0_ ;_ * &quot;△&quot;?,##0.0_ ;_ * &quot;-&quot;_ ;_ @_ "/>
    <numFmt numFmtId="195" formatCode="00000_ "/>
    <numFmt numFmtId="196" formatCode="#.#0"/>
    <numFmt numFmtId="197" formatCode="\ 0.00"/>
    <numFmt numFmtId="198" formatCode="0.0;&quot;△ &quot;0.0"/>
    <numFmt numFmtId="199" formatCode="\ 00,000"/>
    <numFmt numFmtId="200" formatCode="\ 0,000"/>
    <numFmt numFmtId="201" formatCode="\ &quot;△&quot;\ 0,000"/>
    <numFmt numFmtId="202" formatCode="\ 000"/>
    <numFmt numFmtId="203" formatCode="\ \(000.0\)"/>
    <numFmt numFmtId="204" formatCode="\ \(00.0\)"/>
    <numFmt numFmtId="205" formatCode="\ \(\ 0.0\)"/>
    <numFmt numFmtId="206" formatCode="000,000"/>
    <numFmt numFmtId="207" formatCode="\ 000.0"/>
    <numFmt numFmtId="208" formatCode="\ 0.0"/>
    <numFmt numFmtId="209" formatCode="\ 00.0"/>
    <numFmt numFmtId="210" formatCode="0000.0"/>
    <numFmt numFmtId="211" formatCode="\ &quot;△&quot;\ 00"/>
    <numFmt numFmtId="212" formatCode="\ 0,000,000"/>
    <numFmt numFmtId="213" formatCode="\ 000,000"/>
    <numFmt numFmtId="214" formatCode="\ &quot;△&quot;\ 0"/>
    <numFmt numFmtId="215" formatCode="\ &quot;△&quot;\ 0.0"/>
    <numFmt numFmtId="216" formatCode="\ &quot;△&quot;\ 000"/>
    <numFmt numFmtId="217" formatCode="\ 00.000"/>
    <numFmt numFmtId="218" formatCode="\ 0\-0"/>
    <numFmt numFmtId="219" formatCode="\ mm&quot;月&quot;"/>
    <numFmt numFmtId="220" formatCode="\ 00000"/>
    <numFmt numFmtId="221" formatCode="00000"/>
    <numFmt numFmtId="222" formatCode="#,##0.0_ "/>
    <numFmt numFmtId="223" formatCode="#,##0.0_);[Red]\(#,##0.0\)"/>
    <numFmt numFmtId="224" formatCode="#,##0.0_);\(#,##0.0\)"/>
    <numFmt numFmtId="225" formatCode="#,##0.0_ ;[Red]\-#,##0.0\ "/>
    <numFmt numFmtId="226" formatCode="#,##0.00_ ;[Red]\-#,##0.00\ "/>
    <numFmt numFmtId="227" formatCode="_ * #,##0.0_ ;_ * \-#,##0.0_ ;_ * &quot;-&quot;?_ ;_ @_ "/>
    <numFmt numFmtId="228" formatCode="_ * #,##0.00_ ;_ * &quot;△&quot;#,##0.00_ ;_ * &quot;-&quot;_ ;_ @_ "/>
    <numFmt numFmtId="229" formatCode="#,##0_);[Red]\(#,##0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#,##0_ "/>
    <numFmt numFmtId="234" formatCode="0_);[Red]\(0\)"/>
    <numFmt numFmtId="235" formatCode="0.0_);[Red]\(0.0\)"/>
    <numFmt numFmtId="236" formatCode="0;[Red]0"/>
    <numFmt numFmtId="237" formatCode="#,##0;[Red]#,##0"/>
    <numFmt numFmtId="238" formatCode="0.0_ "/>
    <numFmt numFmtId="239" formatCode="_ * #,##0_ ;_ * &quot;△&quot;#,##0_ ;_ * &quot;・&quot;_ ;_ @_ "/>
  </numFmts>
  <fonts count="10">
    <font>
      <sz val="11"/>
      <name val="ＭＳ Ｐゴシック"/>
      <family val="3"/>
    </font>
    <font>
      <u val="single"/>
      <sz val="11"/>
      <color indexed="12"/>
      <name val="明朝"/>
      <family val="1"/>
    </font>
    <font>
      <sz val="11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1"/>
      <name val="HG創英角ｺﾞｼｯｸUB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>
      <alignment/>
      <protection/>
    </xf>
    <xf numFmtId="189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23">
      <alignment/>
      <protection/>
    </xf>
    <xf numFmtId="49" fontId="5" fillId="0" borderId="0" xfId="23" applyNumberFormat="1" applyFont="1" applyAlignment="1">
      <alignment horizontal="left" vertical="center"/>
      <protection/>
    </xf>
    <xf numFmtId="0" fontId="6" fillId="0" borderId="0" xfId="23" applyFont="1" applyAlignment="1">
      <alignment horizontal="left"/>
      <protection/>
    </xf>
    <xf numFmtId="0" fontId="2" fillId="0" borderId="0" xfId="23" applyFont="1">
      <alignment/>
      <protection/>
    </xf>
    <xf numFmtId="0" fontId="7" fillId="0" borderId="0" xfId="23" applyFont="1" applyBorder="1" applyAlignment="1">
      <alignment horizontal="center" vertical="center" wrapText="1"/>
      <protection/>
    </xf>
    <xf numFmtId="49" fontId="7" fillId="0" borderId="1" xfId="23" applyNumberFormat="1" applyFont="1" applyBorder="1" applyAlignment="1">
      <alignment horizontal="right" vertical="center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5" xfId="23" applyNumberFormat="1" applyFont="1" applyBorder="1" applyAlignment="1">
      <alignment horizontal="center" vertical="center" wrapText="1"/>
      <protection/>
    </xf>
    <xf numFmtId="49" fontId="7" fillId="0" borderId="6" xfId="23" applyNumberFormat="1" applyFont="1" applyBorder="1" applyAlignment="1">
      <alignment horizontal="center" vertical="center" wrapText="1"/>
      <protection/>
    </xf>
    <xf numFmtId="49" fontId="7" fillId="0" borderId="3" xfId="23" applyNumberFormat="1" applyFont="1" applyBorder="1" applyAlignment="1">
      <alignment horizontal="center" vertical="center" wrapText="1"/>
      <protection/>
    </xf>
    <xf numFmtId="49" fontId="7" fillId="0" borderId="7" xfId="23" applyNumberFormat="1" applyFont="1" applyBorder="1" applyAlignment="1">
      <alignment horizontal="center" vertical="center"/>
      <protection/>
    </xf>
    <xf numFmtId="188" fontId="8" fillId="0" borderId="7" xfId="23" applyNumberFormat="1" applyFont="1" applyBorder="1" applyAlignment="1">
      <alignment horizontal="right" vertical="center" shrinkToFit="1"/>
      <protection/>
    </xf>
    <xf numFmtId="188" fontId="8" fillId="0" borderId="8" xfId="23" applyNumberFormat="1" applyFont="1" applyBorder="1" applyAlignment="1">
      <alignment horizontal="right" vertical="center" shrinkToFit="1"/>
      <protection/>
    </xf>
    <xf numFmtId="188" fontId="8" fillId="0" borderId="9" xfId="23" applyNumberFormat="1" applyFont="1" applyBorder="1" applyAlignment="1">
      <alignment horizontal="right" vertical="center" shrinkToFit="1"/>
      <protection/>
    </xf>
    <xf numFmtId="185" fontId="2" fillId="0" borderId="0" xfId="23" applyNumberFormat="1" applyBorder="1">
      <alignment/>
      <protection/>
    </xf>
    <xf numFmtId="49" fontId="7" fillId="0" borderId="10" xfId="23" applyNumberFormat="1" applyFont="1" applyBorder="1" applyAlignment="1">
      <alignment horizontal="center" vertical="center"/>
      <protection/>
    </xf>
    <xf numFmtId="188" fontId="8" fillId="0" borderId="10" xfId="23" applyNumberFormat="1" applyFont="1" applyBorder="1" applyAlignment="1">
      <alignment horizontal="right" vertical="center" shrinkToFit="1"/>
      <protection/>
    </xf>
    <xf numFmtId="188" fontId="8" fillId="0" borderId="0" xfId="23" applyNumberFormat="1" applyFont="1" applyBorder="1" applyAlignment="1">
      <alignment horizontal="right" vertical="center" shrinkToFit="1"/>
      <protection/>
    </xf>
    <xf numFmtId="188" fontId="8" fillId="0" borderId="11" xfId="23" applyNumberFormat="1" applyFont="1" applyBorder="1" applyAlignment="1">
      <alignment horizontal="right" vertical="center" shrinkToFit="1"/>
      <protection/>
    </xf>
    <xf numFmtId="49" fontId="7" fillId="0" borderId="12" xfId="23" applyNumberFormat="1" applyFont="1" applyBorder="1" applyAlignment="1">
      <alignment horizontal="center" vertical="center"/>
      <protection/>
    </xf>
    <xf numFmtId="188" fontId="8" fillId="0" borderId="12" xfId="23" applyNumberFormat="1" applyFont="1" applyBorder="1" applyAlignment="1">
      <alignment horizontal="right" vertical="center" shrinkToFit="1"/>
      <protection/>
    </xf>
    <xf numFmtId="188" fontId="8" fillId="0" borderId="1" xfId="23" applyNumberFormat="1" applyFont="1" applyBorder="1" applyAlignment="1">
      <alignment horizontal="right" vertical="center" shrinkToFit="1"/>
      <protection/>
    </xf>
    <xf numFmtId="188" fontId="8" fillId="0" borderId="13" xfId="23" applyNumberFormat="1" applyFont="1" applyBorder="1" applyAlignment="1">
      <alignment horizontal="right" vertical="center" shrinkToFit="1"/>
      <protection/>
    </xf>
    <xf numFmtId="188" fontId="8" fillId="0" borderId="2" xfId="23" applyNumberFormat="1" applyFont="1" applyBorder="1" applyAlignment="1">
      <alignment horizontal="right" vertical="center" shrinkToFit="1"/>
      <protection/>
    </xf>
    <xf numFmtId="188" fontId="8" fillId="0" borderId="6" xfId="23" applyNumberFormat="1" applyFont="1" applyBorder="1" applyAlignment="1">
      <alignment horizontal="right" vertical="center" shrinkToFit="1"/>
      <protection/>
    </xf>
    <xf numFmtId="188" fontId="8" fillId="0" borderId="3" xfId="23" applyNumberFormat="1" applyFont="1" applyBorder="1" applyAlignment="1">
      <alignment horizontal="right" vertical="center" shrinkToFit="1"/>
      <protection/>
    </xf>
    <xf numFmtId="49" fontId="7" fillId="0" borderId="5" xfId="23" applyNumberFormat="1" applyFont="1" applyBorder="1" applyAlignment="1">
      <alignment horizontal="center" vertical="center"/>
      <protection/>
    </xf>
    <xf numFmtId="49" fontId="7" fillId="0" borderId="14" xfId="23" applyNumberFormat="1" applyFont="1" applyBorder="1" applyAlignment="1">
      <alignment horizontal="center" vertical="center"/>
      <protection/>
    </xf>
    <xf numFmtId="49" fontId="7" fillId="0" borderId="15" xfId="23" applyNumberFormat="1" applyFont="1" applyBorder="1" applyAlignment="1">
      <alignment horizontal="center" vertical="center"/>
      <protection/>
    </xf>
    <xf numFmtId="188" fontId="8" fillId="0" borderId="16" xfId="23" applyNumberFormat="1" applyFont="1" applyBorder="1" applyAlignment="1">
      <alignment horizontal="right" vertical="center" shrinkToFit="1"/>
      <protection/>
    </xf>
    <xf numFmtId="188" fontId="8" fillId="0" borderId="17" xfId="23" applyNumberFormat="1" applyFont="1" applyBorder="1" applyAlignment="1">
      <alignment horizontal="right" vertical="center" shrinkToFit="1"/>
      <protection/>
    </xf>
    <xf numFmtId="188" fontId="8" fillId="0" borderId="18" xfId="23" applyNumberFormat="1" applyFont="1" applyBorder="1" applyAlignment="1">
      <alignment horizontal="right" vertical="center" shrinkToFit="1"/>
      <protection/>
    </xf>
    <xf numFmtId="0" fontId="6" fillId="0" borderId="0" xfId="23" applyFont="1" applyAlignment="1">
      <alignment horizontal="center"/>
      <protection/>
    </xf>
    <xf numFmtId="49" fontId="7" fillId="0" borderId="5" xfId="23" applyNumberFormat="1" applyFont="1" applyFill="1" applyBorder="1" applyAlignment="1">
      <alignment horizontal="center" vertical="center" wrapText="1"/>
      <protection/>
    </xf>
    <xf numFmtId="193" fontId="8" fillId="0" borderId="0" xfId="23" applyNumberFormat="1" applyFont="1" applyAlignment="1">
      <alignment horizontal="right" vertical="center" shrinkToFit="1"/>
      <protection/>
    </xf>
    <xf numFmtId="49" fontId="9" fillId="0" borderId="0" xfId="23" applyNumberFormat="1" applyFont="1" applyAlignment="1">
      <alignment horizontal="left" vertical="center"/>
      <protection/>
    </xf>
    <xf numFmtId="0" fontId="7" fillId="0" borderId="14" xfId="23" applyFont="1" applyBorder="1" applyAlignment="1">
      <alignment horizontal="center" vertical="center" textRotation="255"/>
      <protection/>
    </xf>
    <xf numFmtId="0" fontId="7" fillId="0" borderId="10" xfId="23" applyFont="1" applyBorder="1" applyAlignment="1">
      <alignment horizontal="center" vertical="center" textRotation="255"/>
      <protection/>
    </xf>
    <xf numFmtId="0" fontId="7" fillId="0" borderId="0" xfId="23" applyFont="1" applyBorder="1" applyAlignment="1">
      <alignment horizontal="center" vertical="center" textRotation="255"/>
      <protection/>
    </xf>
    <xf numFmtId="0" fontId="2" fillId="0" borderId="0" xfId="23" applyBorder="1">
      <alignment/>
      <protection/>
    </xf>
    <xf numFmtId="0" fontId="9" fillId="0" borderId="0" xfId="23" applyFont="1" applyAlignment="1">
      <alignment horizontal="left" vertical="center"/>
      <protection/>
    </xf>
    <xf numFmtId="0" fontId="2" fillId="0" borderId="1" xfId="23" applyBorder="1">
      <alignment/>
      <protection/>
    </xf>
    <xf numFmtId="0" fontId="7" fillId="0" borderId="4" xfId="23" applyFont="1" applyBorder="1" applyAlignment="1">
      <alignment horizontal="distributed" vertical="center"/>
      <protection/>
    </xf>
    <xf numFmtId="0" fontId="7" fillId="0" borderId="4" xfId="23" applyFont="1" applyBorder="1" applyAlignment="1">
      <alignment horizontal="center" vertical="center" textRotation="255" wrapText="1"/>
      <protection/>
    </xf>
    <xf numFmtId="49" fontId="7" fillId="0" borderId="5" xfId="23" applyNumberFormat="1" applyFont="1" applyBorder="1" applyAlignment="1">
      <alignment horizontal="left" vertical="center"/>
      <protection/>
    </xf>
    <xf numFmtId="192" fontId="8" fillId="0" borderId="6" xfId="23" applyNumberFormat="1" applyFont="1" applyBorder="1" applyAlignment="1">
      <alignment horizontal="right" vertical="center" shrinkToFit="1"/>
      <protection/>
    </xf>
    <xf numFmtId="192" fontId="8" fillId="0" borderId="3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left" vertical="center" wrapText="1"/>
      <protection/>
    </xf>
    <xf numFmtId="192" fontId="8" fillId="0" borderId="8" xfId="23" applyNumberFormat="1" applyFont="1" applyBorder="1" applyAlignment="1">
      <alignment horizontal="right" vertical="center" shrinkToFit="1"/>
      <protection/>
    </xf>
    <xf numFmtId="192" fontId="8" fillId="0" borderId="0" xfId="23" applyNumberFormat="1" applyFont="1" applyBorder="1" applyAlignment="1">
      <alignment horizontal="right" vertical="center" shrinkToFit="1"/>
      <protection/>
    </xf>
    <xf numFmtId="192" fontId="8" fillId="0" borderId="11" xfId="23" applyNumberFormat="1" applyFont="1" applyBorder="1" applyAlignment="1">
      <alignment horizontal="right" vertical="center" shrinkToFit="1"/>
      <protection/>
    </xf>
    <xf numFmtId="49" fontId="7" fillId="0" borderId="14" xfId="23" applyNumberFormat="1" applyFont="1" applyBorder="1" applyAlignment="1">
      <alignment horizontal="left" vertical="center"/>
      <protection/>
    </xf>
    <xf numFmtId="192" fontId="8" fillId="0" borderId="10" xfId="23" applyNumberFormat="1" applyFont="1" applyBorder="1" applyAlignment="1">
      <alignment horizontal="right" vertical="center" shrinkToFit="1"/>
      <protection/>
    </xf>
    <xf numFmtId="49" fontId="7" fillId="0" borderId="4" xfId="23" applyNumberFormat="1" applyFont="1" applyFill="1" applyBorder="1" applyAlignment="1">
      <alignment horizontal="left" vertical="center"/>
      <protection/>
    </xf>
    <xf numFmtId="192" fontId="8" fillId="0" borderId="1" xfId="23" applyNumberFormat="1" applyFont="1" applyBorder="1" applyAlignment="1">
      <alignment horizontal="right" vertical="center" shrinkToFit="1"/>
      <protection/>
    </xf>
    <xf numFmtId="192" fontId="8" fillId="0" borderId="13" xfId="23" applyNumberFormat="1" applyFont="1" applyBorder="1" applyAlignment="1">
      <alignment horizontal="right" vertical="center" shrinkToFit="1"/>
      <protection/>
    </xf>
    <xf numFmtId="49" fontId="7" fillId="0" borderId="2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/>
      <protection/>
    </xf>
    <xf numFmtId="49" fontId="7" fillId="0" borderId="4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7" fillId="0" borderId="19" xfId="23" applyNumberFormat="1" applyFont="1" applyBorder="1" applyAlignment="1">
      <alignment horizontal="center" vertical="center" wrapText="1"/>
      <protection/>
    </xf>
  </cellXfs>
  <cellStyles count="11">
    <cellStyle name="Normal" xfId="0"/>
    <cellStyle name="0.01" xfId="15"/>
    <cellStyle name="0.1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Sec.2-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3:AB34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9.00390625" defaultRowHeight="13.5"/>
  <cols>
    <col min="1" max="1" width="13.75390625" style="1" customWidth="1"/>
    <col min="2" max="14" width="9.25390625" style="1" customWidth="1"/>
    <col min="15" max="28" width="9.625" style="1" customWidth="1"/>
    <col min="29" max="16384" width="8.125" style="1" customWidth="1"/>
  </cols>
  <sheetData>
    <row r="1" ht="0.75" customHeight="1"/>
    <row r="2" ht="0.75" customHeight="1"/>
    <row r="3" spans="1:28" ht="21" customHeight="1">
      <c r="A3" s="2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T3" s="5"/>
      <c r="AA3" s="6"/>
      <c r="AB3" s="6" t="s">
        <v>79</v>
      </c>
    </row>
    <row r="4" spans="1:28" s="9" customFormat="1" ht="15" customHeight="1">
      <c r="A4" s="62" t="s">
        <v>55</v>
      </c>
      <c r="B4" s="60" t="s">
        <v>56</v>
      </c>
      <c r="C4" s="61"/>
      <c r="D4" s="64"/>
      <c r="E4" s="60" t="s">
        <v>57</v>
      </c>
      <c r="F4" s="61"/>
      <c r="G4" s="60" t="s">
        <v>0</v>
      </c>
      <c r="H4" s="61"/>
      <c r="I4" s="60" t="s">
        <v>1</v>
      </c>
      <c r="J4" s="61"/>
      <c r="K4" s="60" t="s">
        <v>2</v>
      </c>
      <c r="L4" s="61"/>
      <c r="M4" s="60" t="s">
        <v>3</v>
      </c>
      <c r="N4" s="64"/>
      <c r="O4" s="60" t="s">
        <v>4</v>
      </c>
      <c r="P4" s="61"/>
      <c r="Q4" s="60" t="s">
        <v>5</v>
      </c>
      <c r="R4" s="61"/>
      <c r="S4" s="60" t="s">
        <v>6</v>
      </c>
      <c r="T4" s="61"/>
      <c r="U4" s="60" t="s">
        <v>7</v>
      </c>
      <c r="V4" s="61"/>
      <c r="W4" s="60" t="s">
        <v>8</v>
      </c>
      <c r="X4" s="61"/>
      <c r="Y4" s="60" t="s">
        <v>9</v>
      </c>
      <c r="Z4" s="61"/>
      <c r="AA4" s="60" t="s">
        <v>10</v>
      </c>
      <c r="AB4" s="64"/>
    </row>
    <row r="5" spans="1:28" s="9" customFormat="1" ht="60" customHeight="1">
      <c r="A5" s="63"/>
      <c r="B5" s="8" t="s">
        <v>58</v>
      </c>
      <c r="C5" s="11" t="s">
        <v>59</v>
      </c>
      <c r="D5" s="12" t="s">
        <v>60</v>
      </c>
      <c r="E5" s="11" t="s">
        <v>59</v>
      </c>
      <c r="F5" s="12" t="s">
        <v>60</v>
      </c>
      <c r="G5" s="11" t="s">
        <v>59</v>
      </c>
      <c r="H5" s="12" t="s">
        <v>60</v>
      </c>
      <c r="I5" s="11" t="s">
        <v>59</v>
      </c>
      <c r="J5" s="12" t="s">
        <v>60</v>
      </c>
      <c r="K5" s="11" t="s">
        <v>59</v>
      </c>
      <c r="L5" s="12" t="s">
        <v>60</v>
      </c>
      <c r="M5" s="11" t="s">
        <v>59</v>
      </c>
      <c r="N5" s="13" t="s">
        <v>60</v>
      </c>
      <c r="O5" s="11" t="s">
        <v>59</v>
      </c>
      <c r="P5" s="12" t="s">
        <v>60</v>
      </c>
      <c r="Q5" s="11" t="s">
        <v>59</v>
      </c>
      <c r="R5" s="12" t="s">
        <v>60</v>
      </c>
      <c r="S5" s="11" t="s">
        <v>59</v>
      </c>
      <c r="T5" s="12" t="s">
        <v>60</v>
      </c>
      <c r="U5" s="11" t="s">
        <v>59</v>
      </c>
      <c r="V5" s="12" t="s">
        <v>60</v>
      </c>
      <c r="W5" s="11" t="s">
        <v>59</v>
      </c>
      <c r="X5" s="12" t="s">
        <v>60</v>
      </c>
      <c r="Y5" s="11" t="s">
        <v>59</v>
      </c>
      <c r="Z5" s="12" t="s">
        <v>60</v>
      </c>
      <c r="AA5" s="11" t="s">
        <v>59</v>
      </c>
      <c r="AB5" s="11" t="s">
        <v>60</v>
      </c>
    </row>
    <row r="6" spans="1:28" s="18" customFormat="1" ht="39.75" customHeight="1">
      <c r="A6" s="14" t="s">
        <v>11</v>
      </c>
      <c r="B6" s="15">
        <f aca="true" t="shared" si="0" ref="B6:AB6">B7+B8</f>
        <v>62</v>
      </c>
      <c r="C6" s="16">
        <f t="shared" si="0"/>
        <v>53</v>
      </c>
      <c r="D6" s="16">
        <f t="shared" si="0"/>
        <v>9</v>
      </c>
      <c r="E6" s="16">
        <f t="shared" si="0"/>
        <v>5</v>
      </c>
      <c r="F6" s="16">
        <f t="shared" si="0"/>
        <v>1</v>
      </c>
      <c r="G6" s="16">
        <f t="shared" si="0"/>
        <v>4</v>
      </c>
      <c r="H6" s="16">
        <f t="shared" si="0"/>
        <v>1</v>
      </c>
      <c r="I6" s="16">
        <f t="shared" si="0"/>
        <v>4</v>
      </c>
      <c r="J6" s="16">
        <f t="shared" si="0"/>
        <v>0</v>
      </c>
      <c r="K6" s="16">
        <f t="shared" si="0"/>
        <v>4</v>
      </c>
      <c r="L6" s="16">
        <f t="shared" si="0"/>
        <v>1</v>
      </c>
      <c r="M6" s="16">
        <f t="shared" si="0"/>
        <v>5</v>
      </c>
      <c r="N6" s="17">
        <f t="shared" si="0"/>
        <v>0</v>
      </c>
      <c r="O6" s="15">
        <f t="shared" si="0"/>
        <v>5</v>
      </c>
      <c r="P6" s="16">
        <f t="shared" si="0"/>
        <v>1</v>
      </c>
      <c r="Q6" s="16">
        <f t="shared" si="0"/>
        <v>7</v>
      </c>
      <c r="R6" s="16">
        <f t="shared" si="0"/>
        <v>2</v>
      </c>
      <c r="S6" s="16">
        <f t="shared" si="0"/>
        <v>3</v>
      </c>
      <c r="T6" s="16">
        <f t="shared" si="0"/>
        <v>0</v>
      </c>
      <c r="U6" s="16">
        <f t="shared" si="0"/>
        <v>5</v>
      </c>
      <c r="V6" s="16">
        <f t="shared" si="0"/>
        <v>1</v>
      </c>
      <c r="W6" s="16">
        <f t="shared" si="0"/>
        <v>2</v>
      </c>
      <c r="X6" s="16">
        <f t="shared" si="0"/>
        <v>1</v>
      </c>
      <c r="Y6" s="16">
        <f t="shared" si="0"/>
        <v>5</v>
      </c>
      <c r="Z6" s="16">
        <f t="shared" si="0"/>
        <v>1</v>
      </c>
      <c r="AA6" s="16">
        <f t="shared" si="0"/>
        <v>4</v>
      </c>
      <c r="AB6" s="17">
        <f t="shared" si="0"/>
        <v>0</v>
      </c>
    </row>
    <row r="7" spans="1:28" s="18" customFormat="1" ht="39.75" customHeight="1">
      <c r="A7" s="19" t="s">
        <v>12</v>
      </c>
      <c r="B7" s="20">
        <f aca="true" t="shared" si="1" ref="B7:AB7">SUM(B9:B19)</f>
        <v>59</v>
      </c>
      <c r="C7" s="21">
        <f t="shared" si="1"/>
        <v>50</v>
      </c>
      <c r="D7" s="21">
        <f t="shared" si="1"/>
        <v>9</v>
      </c>
      <c r="E7" s="21">
        <f t="shared" si="1"/>
        <v>4</v>
      </c>
      <c r="F7" s="21">
        <f t="shared" si="1"/>
        <v>1</v>
      </c>
      <c r="G7" s="21">
        <f t="shared" si="1"/>
        <v>4</v>
      </c>
      <c r="H7" s="21">
        <f t="shared" si="1"/>
        <v>1</v>
      </c>
      <c r="I7" s="21">
        <f t="shared" si="1"/>
        <v>3</v>
      </c>
      <c r="J7" s="21">
        <f t="shared" si="1"/>
        <v>0</v>
      </c>
      <c r="K7" s="21">
        <f t="shared" si="1"/>
        <v>4</v>
      </c>
      <c r="L7" s="21">
        <f t="shared" si="1"/>
        <v>1</v>
      </c>
      <c r="M7" s="21">
        <f t="shared" si="1"/>
        <v>5</v>
      </c>
      <c r="N7" s="22">
        <f t="shared" si="1"/>
        <v>0</v>
      </c>
      <c r="O7" s="20">
        <f t="shared" si="1"/>
        <v>5</v>
      </c>
      <c r="P7" s="21">
        <f t="shared" si="1"/>
        <v>1</v>
      </c>
      <c r="Q7" s="21">
        <f t="shared" si="1"/>
        <v>6</v>
      </c>
      <c r="R7" s="21">
        <f t="shared" si="1"/>
        <v>2</v>
      </c>
      <c r="S7" s="21">
        <f t="shared" si="1"/>
        <v>3</v>
      </c>
      <c r="T7" s="21">
        <f t="shared" si="1"/>
        <v>0</v>
      </c>
      <c r="U7" s="21">
        <f t="shared" si="1"/>
        <v>5</v>
      </c>
      <c r="V7" s="21">
        <f t="shared" si="1"/>
        <v>1</v>
      </c>
      <c r="W7" s="21">
        <f t="shared" si="1"/>
        <v>2</v>
      </c>
      <c r="X7" s="21">
        <f t="shared" si="1"/>
        <v>1</v>
      </c>
      <c r="Y7" s="21">
        <f t="shared" si="1"/>
        <v>5</v>
      </c>
      <c r="Z7" s="21">
        <f t="shared" si="1"/>
        <v>1</v>
      </c>
      <c r="AA7" s="21">
        <f t="shared" si="1"/>
        <v>4</v>
      </c>
      <c r="AB7" s="22">
        <f t="shared" si="1"/>
        <v>0</v>
      </c>
    </row>
    <row r="8" spans="1:28" s="18" customFormat="1" ht="39.75" customHeight="1">
      <c r="A8" s="23" t="s">
        <v>13</v>
      </c>
      <c r="B8" s="24">
        <f aca="true" t="shared" si="2" ref="B8:AB8">SUM(B20:B28)</f>
        <v>3</v>
      </c>
      <c r="C8" s="25">
        <f t="shared" si="2"/>
        <v>3</v>
      </c>
      <c r="D8" s="25">
        <f t="shared" si="2"/>
        <v>0</v>
      </c>
      <c r="E8" s="25">
        <f t="shared" si="2"/>
        <v>1</v>
      </c>
      <c r="F8" s="25">
        <f t="shared" si="2"/>
        <v>0</v>
      </c>
      <c r="G8" s="25">
        <f t="shared" si="2"/>
        <v>0</v>
      </c>
      <c r="H8" s="25">
        <f t="shared" si="2"/>
        <v>0</v>
      </c>
      <c r="I8" s="25">
        <f t="shared" si="2"/>
        <v>1</v>
      </c>
      <c r="J8" s="25">
        <f t="shared" si="2"/>
        <v>0</v>
      </c>
      <c r="K8" s="25">
        <f t="shared" si="2"/>
        <v>0</v>
      </c>
      <c r="L8" s="25">
        <f t="shared" si="2"/>
        <v>0</v>
      </c>
      <c r="M8" s="25">
        <f t="shared" si="2"/>
        <v>0</v>
      </c>
      <c r="N8" s="26">
        <f t="shared" si="2"/>
        <v>0</v>
      </c>
      <c r="O8" s="24">
        <f t="shared" si="2"/>
        <v>0</v>
      </c>
      <c r="P8" s="25">
        <f t="shared" si="2"/>
        <v>0</v>
      </c>
      <c r="Q8" s="25">
        <f t="shared" si="2"/>
        <v>1</v>
      </c>
      <c r="R8" s="25">
        <f t="shared" si="2"/>
        <v>0</v>
      </c>
      <c r="S8" s="25">
        <f t="shared" si="2"/>
        <v>0</v>
      </c>
      <c r="T8" s="25">
        <f t="shared" si="2"/>
        <v>0</v>
      </c>
      <c r="U8" s="25">
        <f t="shared" si="2"/>
        <v>0</v>
      </c>
      <c r="V8" s="25">
        <f t="shared" si="2"/>
        <v>0</v>
      </c>
      <c r="W8" s="25">
        <f t="shared" si="2"/>
        <v>0</v>
      </c>
      <c r="X8" s="25">
        <f t="shared" si="2"/>
        <v>0</v>
      </c>
      <c r="Y8" s="25">
        <f t="shared" si="2"/>
        <v>0</v>
      </c>
      <c r="Z8" s="25">
        <f t="shared" si="2"/>
        <v>0</v>
      </c>
      <c r="AA8" s="25">
        <f t="shared" si="2"/>
        <v>0</v>
      </c>
      <c r="AB8" s="26">
        <f t="shared" si="2"/>
        <v>0</v>
      </c>
    </row>
    <row r="9" spans="1:28" s="18" customFormat="1" ht="39.75" customHeight="1">
      <c r="A9" s="19" t="s">
        <v>14</v>
      </c>
      <c r="B9" s="20">
        <v>24</v>
      </c>
      <c r="C9" s="21">
        <v>20</v>
      </c>
      <c r="D9" s="21">
        <v>4</v>
      </c>
      <c r="E9" s="21">
        <v>0</v>
      </c>
      <c r="F9" s="21">
        <v>0</v>
      </c>
      <c r="G9" s="21">
        <v>1</v>
      </c>
      <c r="H9" s="21">
        <v>0</v>
      </c>
      <c r="I9" s="21">
        <v>1</v>
      </c>
      <c r="J9" s="21">
        <v>0</v>
      </c>
      <c r="K9" s="21">
        <v>2</v>
      </c>
      <c r="L9" s="21">
        <v>1</v>
      </c>
      <c r="M9" s="21">
        <v>1</v>
      </c>
      <c r="N9" s="22">
        <v>0</v>
      </c>
      <c r="O9" s="20">
        <v>3</v>
      </c>
      <c r="P9" s="21">
        <v>0</v>
      </c>
      <c r="Q9" s="21">
        <v>5</v>
      </c>
      <c r="R9" s="21">
        <v>1</v>
      </c>
      <c r="S9" s="21">
        <v>0</v>
      </c>
      <c r="T9" s="21">
        <v>0</v>
      </c>
      <c r="U9" s="21">
        <v>3</v>
      </c>
      <c r="V9" s="21">
        <v>0</v>
      </c>
      <c r="W9" s="21">
        <v>0</v>
      </c>
      <c r="X9" s="21">
        <v>1</v>
      </c>
      <c r="Y9" s="21">
        <v>2</v>
      </c>
      <c r="Z9" s="21">
        <v>1</v>
      </c>
      <c r="AA9" s="21">
        <v>2</v>
      </c>
      <c r="AB9" s="22">
        <v>0</v>
      </c>
    </row>
    <row r="10" spans="1:28" s="18" customFormat="1" ht="39.75" customHeight="1">
      <c r="A10" s="19" t="s">
        <v>15</v>
      </c>
      <c r="B10" s="20">
        <v>8</v>
      </c>
      <c r="C10" s="21">
        <v>7</v>
      </c>
      <c r="D10" s="21">
        <v>1</v>
      </c>
      <c r="E10" s="21">
        <v>0</v>
      </c>
      <c r="F10" s="21">
        <v>0</v>
      </c>
      <c r="G10" s="21">
        <v>1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1</v>
      </c>
      <c r="N10" s="22">
        <v>0</v>
      </c>
      <c r="O10" s="20">
        <v>1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1</v>
      </c>
      <c r="V10" s="21">
        <v>1</v>
      </c>
      <c r="W10" s="21">
        <v>0</v>
      </c>
      <c r="X10" s="21">
        <v>0</v>
      </c>
      <c r="Y10" s="21">
        <v>2</v>
      </c>
      <c r="Z10" s="21">
        <v>0</v>
      </c>
      <c r="AA10" s="21">
        <v>0</v>
      </c>
      <c r="AB10" s="22">
        <v>0</v>
      </c>
    </row>
    <row r="11" spans="1:28" s="18" customFormat="1" ht="39.75" customHeight="1">
      <c r="A11" s="19" t="s">
        <v>16</v>
      </c>
      <c r="B11" s="20">
        <v>7</v>
      </c>
      <c r="C11" s="21">
        <v>6</v>
      </c>
      <c r="D11" s="21">
        <v>1</v>
      </c>
      <c r="E11" s="21">
        <v>0</v>
      </c>
      <c r="F11" s="21">
        <v>0</v>
      </c>
      <c r="G11" s="21">
        <v>1</v>
      </c>
      <c r="H11" s="21">
        <v>0</v>
      </c>
      <c r="I11" s="21">
        <v>2</v>
      </c>
      <c r="J11" s="21">
        <v>0</v>
      </c>
      <c r="K11" s="21">
        <v>1</v>
      </c>
      <c r="L11" s="21">
        <v>0</v>
      </c>
      <c r="M11" s="21">
        <v>0</v>
      </c>
      <c r="N11" s="22">
        <v>0</v>
      </c>
      <c r="O11" s="20">
        <v>0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0</v>
      </c>
      <c r="Y11" s="21">
        <v>1</v>
      </c>
      <c r="Z11" s="21">
        <v>0</v>
      </c>
      <c r="AA11" s="21">
        <v>0</v>
      </c>
      <c r="AB11" s="22">
        <v>0</v>
      </c>
    </row>
    <row r="12" spans="1:28" s="18" customFormat="1" ht="39.75" customHeight="1">
      <c r="A12" s="19" t="s">
        <v>17</v>
      </c>
      <c r="B12" s="20">
        <v>3</v>
      </c>
      <c r="C12" s="21">
        <v>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2">
        <v>0</v>
      </c>
      <c r="O12" s="20">
        <v>0</v>
      </c>
      <c r="P12" s="21">
        <v>0</v>
      </c>
      <c r="Q12" s="21">
        <v>1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1</v>
      </c>
      <c r="AB12" s="22">
        <v>0</v>
      </c>
    </row>
    <row r="13" spans="1:28" s="18" customFormat="1" ht="39.75" customHeight="1">
      <c r="A13" s="19" t="s">
        <v>18</v>
      </c>
      <c r="B13" s="20">
        <v>7</v>
      </c>
      <c r="C13" s="21">
        <v>5</v>
      </c>
      <c r="D13" s="21">
        <v>2</v>
      </c>
      <c r="E13" s="21">
        <v>1</v>
      </c>
      <c r="F13" s="21">
        <v>1</v>
      </c>
      <c r="G13" s="21">
        <v>1</v>
      </c>
      <c r="H13" s="21">
        <v>1</v>
      </c>
      <c r="I13" s="21">
        <v>0</v>
      </c>
      <c r="J13" s="21">
        <v>0</v>
      </c>
      <c r="K13" s="21">
        <v>1</v>
      </c>
      <c r="L13" s="21">
        <v>0</v>
      </c>
      <c r="M13" s="21">
        <v>1</v>
      </c>
      <c r="N13" s="22">
        <v>0</v>
      </c>
      <c r="O13" s="20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0</v>
      </c>
      <c r="Y13" s="21">
        <v>0</v>
      </c>
      <c r="Z13" s="21">
        <v>0</v>
      </c>
      <c r="AA13" s="21">
        <v>0</v>
      </c>
      <c r="AB13" s="22">
        <v>0</v>
      </c>
    </row>
    <row r="14" spans="1:28" s="18" customFormat="1" ht="39.75" customHeight="1">
      <c r="A14" s="19" t="s">
        <v>19</v>
      </c>
      <c r="B14" s="20">
        <v>4</v>
      </c>
      <c r="C14" s="21">
        <v>4</v>
      </c>
      <c r="D14" s="21">
        <v>0</v>
      </c>
      <c r="E14" s="21">
        <v>2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2">
        <v>0</v>
      </c>
      <c r="O14" s="20">
        <v>0</v>
      </c>
      <c r="P14" s="21">
        <v>0</v>
      </c>
      <c r="Q14" s="21">
        <v>0</v>
      </c>
      <c r="R14" s="21">
        <v>0</v>
      </c>
      <c r="S14" s="21">
        <v>1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1</v>
      </c>
      <c r="AB14" s="22">
        <v>0</v>
      </c>
    </row>
    <row r="15" spans="1:28" s="18" customFormat="1" ht="39.75" customHeight="1">
      <c r="A15" s="19" t="s">
        <v>20</v>
      </c>
      <c r="B15" s="20">
        <v>4</v>
      </c>
      <c r="C15" s="21">
        <v>3</v>
      </c>
      <c r="D15" s="21">
        <v>1</v>
      </c>
      <c r="E15" s="21">
        <v>1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2">
        <v>0</v>
      </c>
      <c r="O15" s="20">
        <v>0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1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2">
        <v>0</v>
      </c>
    </row>
    <row r="16" spans="1:28" s="18" customFormat="1" ht="39.75" customHeight="1">
      <c r="A16" s="19" t="s">
        <v>21</v>
      </c>
      <c r="B16" s="20">
        <v>1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2">
        <v>0</v>
      </c>
      <c r="O16" s="20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2">
        <v>0</v>
      </c>
    </row>
    <row r="17" spans="1:28" s="18" customFormat="1" ht="39.75" customHeight="1">
      <c r="A17" s="19" t="s">
        <v>22</v>
      </c>
      <c r="B17" s="20">
        <v>1</v>
      </c>
      <c r="C17" s="21">
        <v>1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2">
        <v>0</v>
      </c>
      <c r="O17" s="20">
        <v>0</v>
      </c>
      <c r="P17" s="21">
        <v>0</v>
      </c>
      <c r="Q17" s="21">
        <v>0</v>
      </c>
      <c r="R17" s="21">
        <v>0</v>
      </c>
      <c r="S17" s="21">
        <v>1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2">
        <v>0</v>
      </c>
    </row>
    <row r="18" spans="1:28" s="18" customFormat="1" ht="39.75" customHeight="1">
      <c r="A18" s="19" t="s">
        <v>23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2">
        <v>0</v>
      </c>
      <c r="O18" s="20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2">
        <v>0</v>
      </c>
    </row>
    <row r="19" spans="1:28" s="18" customFormat="1" ht="39.75" customHeight="1">
      <c r="A19" s="19" t="s">
        <v>24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2">
        <v>0</v>
      </c>
      <c r="O19" s="20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2">
        <v>0</v>
      </c>
    </row>
    <row r="20" spans="1:28" s="18" customFormat="1" ht="39.75" customHeight="1">
      <c r="A20" s="7" t="s">
        <v>25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9">
        <v>0</v>
      </c>
      <c r="O20" s="27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9">
        <v>0</v>
      </c>
    </row>
    <row r="21" spans="1:28" s="18" customFormat="1" ht="39.75" customHeight="1">
      <c r="A21" s="30" t="s">
        <v>26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9">
        <v>0</v>
      </c>
      <c r="O21" s="27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9">
        <v>0</v>
      </c>
    </row>
    <row r="22" spans="1:28" s="18" customFormat="1" ht="39.75" customHeight="1">
      <c r="A22" s="31" t="s">
        <v>27</v>
      </c>
      <c r="B22" s="20">
        <v>1</v>
      </c>
      <c r="C22" s="21">
        <v>1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2">
        <v>0</v>
      </c>
      <c r="O22" s="20">
        <v>0</v>
      </c>
      <c r="P22" s="21">
        <v>0</v>
      </c>
      <c r="Q22" s="21">
        <v>1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>
        <v>0</v>
      </c>
    </row>
    <row r="23" spans="1:28" s="18" customFormat="1" ht="39.75" customHeight="1">
      <c r="A23" s="31" t="s">
        <v>28</v>
      </c>
      <c r="B23" s="20">
        <v>1</v>
      </c>
      <c r="C23" s="21">
        <v>1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2">
        <v>0</v>
      </c>
      <c r="O23" s="20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>
        <v>0</v>
      </c>
    </row>
    <row r="24" spans="1:28" s="18" customFormat="1" ht="39.75" customHeight="1">
      <c r="A24" s="30" t="s">
        <v>29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9">
        <v>0</v>
      </c>
      <c r="O24" s="27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9">
        <v>0</v>
      </c>
    </row>
    <row r="25" spans="1:28" s="18" customFormat="1" ht="39.75" customHeight="1">
      <c r="A25" s="30" t="s">
        <v>30</v>
      </c>
      <c r="B25" s="27">
        <v>1</v>
      </c>
      <c r="C25" s="28">
        <v>1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9">
        <v>0</v>
      </c>
      <c r="O25" s="27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9">
        <v>0</v>
      </c>
    </row>
    <row r="26" spans="1:28" s="18" customFormat="1" ht="39.75" customHeight="1">
      <c r="A26" s="31" t="s">
        <v>31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2">
        <v>0</v>
      </c>
      <c r="O26" s="20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2">
        <v>0</v>
      </c>
    </row>
    <row r="27" spans="1:28" s="18" customFormat="1" ht="39.75" customHeight="1">
      <c r="A27" s="31" t="s">
        <v>32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2">
        <v>0</v>
      </c>
      <c r="O27" s="20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2">
        <v>0</v>
      </c>
    </row>
    <row r="28" spans="1:28" s="18" customFormat="1" ht="39.75" customHeight="1" thickBot="1">
      <c r="A28" s="32" t="s">
        <v>33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  <c r="O28" s="33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5">
        <v>0</v>
      </c>
    </row>
    <row r="29" spans="1:28" s="18" customFormat="1" ht="39.75" customHeight="1" thickTop="1">
      <c r="A29" s="31" t="s">
        <v>34</v>
      </c>
      <c r="B29" s="20">
        <f aca="true" t="shared" si="3" ref="B29:AB29">B17</f>
        <v>1</v>
      </c>
      <c r="C29" s="21">
        <f t="shared" si="3"/>
        <v>1</v>
      </c>
      <c r="D29" s="21">
        <f t="shared" si="3"/>
        <v>0</v>
      </c>
      <c r="E29" s="21">
        <f t="shared" si="3"/>
        <v>0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0</v>
      </c>
      <c r="L29" s="21">
        <f t="shared" si="3"/>
        <v>0</v>
      </c>
      <c r="M29" s="21">
        <f t="shared" si="3"/>
        <v>0</v>
      </c>
      <c r="N29" s="22">
        <f t="shared" si="3"/>
        <v>0</v>
      </c>
      <c r="O29" s="20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1</v>
      </c>
      <c r="T29" s="21">
        <f t="shared" si="3"/>
        <v>0</v>
      </c>
      <c r="U29" s="21">
        <f t="shared" si="3"/>
        <v>0</v>
      </c>
      <c r="V29" s="21">
        <f t="shared" si="3"/>
        <v>0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  <c r="AA29" s="21">
        <f t="shared" si="3"/>
        <v>0</v>
      </c>
      <c r="AB29" s="22">
        <f t="shared" si="3"/>
        <v>0</v>
      </c>
    </row>
    <row r="30" spans="1:28" s="18" customFormat="1" ht="39.75" customHeight="1">
      <c r="A30" s="31" t="s">
        <v>35</v>
      </c>
      <c r="B30" s="20">
        <f aca="true" t="shared" si="4" ref="B30:AB30">B13+B14</f>
        <v>11</v>
      </c>
      <c r="C30" s="21">
        <f t="shared" si="4"/>
        <v>9</v>
      </c>
      <c r="D30" s="21">
        <f t="shared" si="4"/>
        <v>2</v>
      </c>
      <c r="E30" s="21">
        <f t="shared" si="4"/>
        <v>3</v>
      </c>
      <c r="F30" s="21">
        <f t="shared" si="4"/>
        <v>1</v>
      </c>
      <c r="G30" s="21">
        <f t="shared" si="4"/>
        <v>1</v>
      </c>
      <c r="H30" s="21">
        <f t="shared" si="4"/>
        <v>1</v>
      </c>
      <c r="I30" s="21">
        <f t="shared" si="4"/>
        <v>0</v>
      </c>
      <c r="J30" s="21">
        <f t="shared" si="4"/>
        <v>0</v>
      </c>
      <c r="K30" s="21">
        <f t="shared" si="4"/>
        <v>1</v>
      </c>
      <c r="L30" s="21">
        <f t="shared" si="4"/>
        <v>0</v>
      </c>
      <c r="M30" s="21">
        <f t="shared" si="4"/>
        <v>1</v>
      </c>
      <c r="N30" s="22">
        <f t="shared" si="4"/>
        <v>0</v>
      </c>
      <c r="O30" s="20">
        <f t="shared" si="4"/>
        <v>0</v>
      </c>
      <c r="P30" s="21">
        <f t="shared" si="4"/>
        <v>0</v>
      </c>
      <c r="Q30" s="21">
        <f t="shared" si="4"/>
        <v>0</v>
      </c>
      <c r="R30" s="21">
        <f t="shared" si="4"/>
        <v>0</v>
      </c>
      <c r="S30" s="21">
        <f t="shared" si="4"/>
        <v>1</v>
      </c>
      <c r="T30" s="21">
        <f t="shared" si="4"/>
        <v>0</v>
      </c>
      <c r="U30" s="21">
        <f t="shared" si="4"/>
        <v>0</v>
      </c>
      <c r="V30" s="21">
        <f t="shared" si="4"/>
        <v>0</v>
      </c>
      <c r="W30" s="21">
        <f t="shared" si="4"/>
        <v>1</v>
      </c>
      <c r="X30" s="21">
        <f t="shared" si="4"/>
        <v>0</v>
      </c>
      <c r="Y30" s="21">
        <f t="shared" si="4"/>
        <v>0</v>
      </c>
      <c r="Z30" s="21">
        <f t="shared" si="4"/>
        <v>0</v>
      </c>
      <c r="AA30" s="21">
        <f t="shared" si="4"/>
        <v>1</v>
      </c>
      <c r="AB30" s="22">
        <f t="shared" si="4"/>
        <v>0</v>
      </c>
    </row>
    <row r="31" spans="1:28" s="18" customFormat="1" ht="39.75" customHeight="1">
      <c r="A31" s="31" t="s">
        <v>36</v>
      </c>
      <c r="B31" s="20">
        <f aca="true" t="shared" si="5" ref="B31:AB31">B10+B20</f>
        <v>8</v>
      </c>
      <c r="C31" s="21">
        <f t="shared" si="5"/>
        <v>7</v>
      </c>
      <c r="D31" s="21">
        <f t="shared" si="5"/>
        <v>1</v>
      </c>
      <c r="E31" s="21">
        <f t="shared" si="5"/>
        <v>0</v>
      </c>
      <c r="F31" s="21">
        <f t="shared" si="5"/>
        <v>0</v>
      </c>
      <c r="G31" s="21">
        <f t="shared" si="5"/>
        <v>1</v>
      </c>
      <c r="H31" s="21">
        <f t="shared" si="5"/>
        <v>0</v>
      </c>
      <c r="I31" s="21">
        <f t="shared" si="5"/>
        <v>0</v>
      </c>
      <c r="J31" s="21">
        <f t="shared" si="5"/>
        <v>0</v>
      </c>
      <c r="K31" s="21">
        <f t="shared" si="5"/>
        <v>0</v>
      </c>
      <c r="L31" s="21">
        <f t="shared" si="5"/>
        <v>0</v>
      </c>
      <c r="M31" s="21">
        <f t="shared" si="5"/>
        <v>1</v>
      </c>
      <c r="N31" s="22">
        <f t="shared" si="5"/>
        <v>0</v>
      </c>
      <c r="O31" s="20">
        <f t="shared" si="5"/>
        <v>1</v>
      </c>
      <c r="P31" s="21">
        <f t="shared" si="5"/>
        <v>0</v>
      </c>
      <c r="Q31" s="21">
        <f t="shared" si="5"/>
        <v>0</v>
      </c>
      <c r="R31" s="21">
        <f t="shared" si="5"/>
        <v>0</v>
      </c>
      <c r="S31" s="21">
        <f t="shared" si="5"/>
        <v>1</v>
      </c>
      <c r="T31" s="21">
        <f t="shared" si="5"/>
        <v>0</v>
      </c>
      <c r="U31" s="21">
        <f t="shared" si="5"/>
        <v>1</v>
      </c>
      <c r="V31" s="21">
        <f t="shared" si="5"/>
        <v>1</v>
      </c>
      <c r="W31" s="21">
        <f t="shared" si="5"/>
        <v>0</v>
      </c>
      <c r="X31" s="21">
        <f t="shared" si="5"/>
        <v>0</v>
      </c>
      <c r="Y31" s="21">
        <f t="shared" si="5"/>
        <v>2</v>
      </c>
      <c r="Z31" s="21">
        <f t="shared" si="5"/>
        <v>0</v>
      </c>
      <c r="AA31" s="21">
        <f t="shared" si="5"/>
        <v>0</v>
      </c>
      <c r="AB31" s="22">
        <f t="shared" si="5"/>
        <v>0</v>
      </c>
    </row>
    <row r="32" spans="1:28" s="18" customFormat="1" ht="39.75" customHeight="1">
      <c r="A32" s="31" t="s">
        <v>37</v>
      </c>
      <c r="B32" s="20">
        <f aca="true" t="shared" si="6" ref="B32:AB32">B9+B16+B19+B21+B22+B23</f>
        <v>27</v>
      </c>
      <c r="C32" s="21">
        <f t="shared" si="6"/>
        <v>23</v>
      </c>
      <c r="D32" s="21">
        <f t="shared" si="6"/>
        <v>4</v>
      </c>
      <c r="E32" s="21">
        <f t="shared" si="6"/>
        <v>1</v>
      </c>
      <c r="F32" s="21">
        <f t="shared" si="6"/>
        <v>0</v>
      </c>
      <c r="G32" s="21">
        <f t="shared" si="6"/>
        <v>1</v>
      </c>
      <c r="H32" s="21">
        <f t="shared" si="6"/>
        <v>0</v>
      </c>
      <c r="I32" s="21">
        <f t="shared" si="6"/>
        <v>1</v>
      </c>
      <c r="J32" s="21">
        <f t="shared" si="6"/>
        <v>0</v>
      </c>
      <c r="K32" s="21">
        <f t="shared" si="6"/>
        <v>2</v>
      </c>
      <c r="L32" s="21">
        <f t="shared" si="6"/>
        <v>1</v>
      </c>
      <c r="M32" s="21">
        <f t="shared" si="6"/>
        <v>1</v>
      </c>
      <c r="N32" s="22">
        <f t="shared" si="6"/>
        <v>0</v>
      </c>
      <c r="O32" s="20">
        <f t="shared" si="6"/>
        <v>4</v>
      </c>
      <c r="P32" s="21">
        <f t="shared" si="6"/>
        <v>0</v>
      </c>
      <c r="Q32" s="21">
        <f t="shared" si="6"/>
        <v>6</v>
      </c>
      <c r="R32" s="21">
        <f t="shared" si="6"/>
        <v>1</v>
      </c>
      <c r="S32" s="21">
        <f t="shared" si="6"/>
        <v>0</v>
      </c>
      <c r="T32" s="21">
        <f t="shared" si="6"/>
        <v>0</v>
      </c>
      <c r="U32" s="21">
        <f t="shared" si="6"/>
        <v>3</v>
      </c>
      <c r="V32" s="21">
        <f t="shared" si="6"/>
        <v>0</v>
      </c>
      <c r="W32" s="21">
        <f t="shared" si="6"/>
        <v>0</v>
      </c>
      <c r="X32" s="21">
        <f t="shared" si="6"/>
        <v>1</v>
      </c>
      <c r="Y32" s="21">
        <f t="shared" si="6"/>
        <v>2</v>
      </c>
      <c r="Z32" s="21">
        <f t="shared" si="6"/>
        <v>1</v>
      </c>
      <c r="AA32" s="21">
        <f t="shared" si="6"/>
        <v>2</v>
      </c>
      <c r="AB32" s="22">
        <f t="shared" si="6"/>
        <v>0</v>
      </c>
    </row>
    <row r="33" spans="1:28" s="18" customFormat="1" ht="39.75" customHeight="1">
      <c r="A33" s="19" t="s">
        <v>38</v>
      </c>
      <c r="B33" s="20">
        <f aca="true" t="shared" si="7" ref="B33:AB33">B12+B15+B18+B24+B25</f>
        <v>8</v>
      </c>
      <c r="C33" s="21">
        <f t="shared" si="7"/>
        <v>7</v>
      </c>
      <c r="D33" s="21">
        <f t="shared" si="7"/>
        <v>1</v>
      </c>
      <c r="E33" s="21">
        <f t="shared" si="7"/>
        <v>1</v>
      </c>
      <c r="F33" s="21">
        <f t="shared" si="7"/>
        <v>0</v>
      </c>
      <c r="G33" s="21">
        <f t="shared" si="7"/>
        <v>0</v>
      </c>
      <c r="H33" s="21">
        <f t="shared" si="7"/>
        <v>0</v>
      </c>
      <c r="I33" s="21">
        <f t="shared" si="7"/>
        <v>1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2</v>
      </c>
      <c r="N33" s="22">
        <f t="shared" si="7"/>
        <v>0</v>
      </c>
      <c r="O33" s="20">
        <f t="shared" si="7"/>
        <v>0</v>
      </c>
      <c r="P33" s="21">
        <f t="shared" si="7"/>
        <v>0</v>
      </c>
      <c r="Q33" s="21">
        <f t="shared" si="7"/>
        <v>1</v>
      </c>
      <c r="R33" s="21">
        <f t="shared" si="7"/>
        <v>1</v>
      </c>
      <c r="S33" s="21">
        <f t="shared" si="7"/>
        <v>0</v>
      </c>
      <c r="T33" s="21">
        <f t="shared" si="7"/>
        <v>0</v>
      </c>
      <c r="U33" s="21">
        <f t="shared" si="7"/>
        <v>1</v>
      </c>
      <c r="V33" s="21">
        <f t="shared" si="7"/>
        <v>0</v>
      </c>
      <c r="W33" s="21">
        <f t="shared" si="7"/>
        <v>0</v>
      </c>
      <c r="X33" s="21">
        <f t="shared" si="7"/>
        <v>0</v>
      </c>
      <c r="Y33" s="21">
        <f t="shared" si="7"/>
        <v>0</v>
      </c>
      <c r="Z33" s="21">
        <f t="shared" si="7"/>
        <v>0</v>
      </c>
      <c r="AA33" s="21">
        <f t="shared" si="7"/>
        <v>1</v>
      </c>
      <c r="AB33" s="22">
        <f t="shared" si="7"/>
        <v>0</v>
      </c>
    </row>
    <row r="34" spans="1:28" s="18" customFormat="1" ht="39.75" customHeight="1">
      <c r="A34" s="10" t="s">
        <v>39</v>
      </c>
      <c r="B34" s="24">
        <f aca="true" t="shared" si="8" ref="B34:AB34">B11+B26+B27+B28</f>
        <v>7</v>
      </c>
      <c r="C34" s="25">
        <f t="shared" si="8"/>
        <v>6</v>
      </c>
      <c r="D34" s="25">
        <f t="shared" si="8"/>
        <v>1</v>
      </c>
      <c r="E34" s="25">
        <f t="shared" si="8"/>
        <v>0</v>
      </c>
      <c r="F34" s="25">
        <f t="shared" si="8"/>
        <v>0</v>
      </c>
      <c r="G34" s="25">
        <f t="shared" si="8"/>
        <v>1</v>
      </c>
      <c r="H34" s="25">
        <f t="shared" si="8"/>
        <v>0</v>
      </c>
      <c r="I34" s="25">
        <f t="shared" si="8"/>
        <v>2</v>
      </c>
      <c r="J34" s="25">
        <f t="shared" si="8"/>
        <v>0</v>
      </c>
      <c r="K34" s="25">
        <f t="shared" si="8"/>
        <v>1</v>
      </c>
      <c r="L34" s="25">
        <f t="shared" si="8"/>
        <v>0</v>
      </c>
      <c r="M34" s="25">
        <f t="shared" si="8"/>
        <v>0</v>
      </c>
      <c r="N34" s="26">
        <f t="shared" si="8"/>
        <v>0</v>
      </c>
      <c r="O34" s="24">
        <f t="shared" si="8"/>
        <v>0</v>
      </c>
      <c r="P34" s="25">
        <f t="shared" si="8"/>
        <v>1</v>
      </c>
      <c r="Q34" s="25">
        <f t="shared" si="8"/>
        <v>0</v>
      </c>
      <c r="R34" s="25">
        <f t="shared" si="8"/>
        <v>0</v>
      </c>
      <c r="S34" s="25">
        <f t="shared" si="8"/>
        <v>0</v>
      </c>
      <c r="T34" s="25">
        <f t="shared" si="8"/>
        <v>0</v>
      </c>
      <c r="U34" s="25">
        <f t="shared" si="8"/>
        <v>0</v>
      </c>
      <c r="V34" s="25">
        <f t="shared" si="8"/>
        <v>0</v>
      </c>
      <c r="W34" s="25">
        <f t="shared" si="8"/>
        <v>1</v>
      </c>
      <c r="X34" s="25">
        <f t="shared" si="8"/>
        <v>0</v>
      </c>
      <c r="Y34" s="25">
        <f t="shared" si="8"/>
        <v>1</v>
      </c>
      <c r="Z34" s="25">
        <f t="shared" si="8"/>
        <v>0</v>
      </c>
      <c r="AA34" s="25">
        <f t="shared" si="8"/>
        <v>0</v>
      </c>
      <c r="AB34" s="26">
        <f t="shared" si="8"/>
        <v>0</v>
      </c>
    </row>
  </sheetData>
  <mergeCells count="14">
    <mergeCell ref="A4:A5"/>
    <mergeCell ref="B4:D4"/>
    <mergeCell ref="AA4:AB4"/>
    <mergeCell ref="U4:V4"/>
    <mergeCell ref="M4:N4"/>
    <mergeCell ref="O4:P4"/>
    <mergeCell ref="Q4:R4"/>
    <mergeCell ref="S4:T4"/>
    <mergeCell ref="E4:F4"/>
    <mergeCell ref="G4:H4"/>
    <mergeCell ref="W4:X4"/>
    <mergeCell ref="Y4:Z4"/>
    <mergeCell ref="I4:J4"/>
    <mergeCell ref="K4:L4"/>
  </mergeCells>
  <printOptions/>
  <pageMargins left="0.68" right="0.49" top="0.5905511811023623" bottom="0.5905511811023623" header="0" footer="0"/>
  <pageSetup blackAndWhite="1" fitToWidth="0" fitToHeight="1" horizontalDpi="300" verticalDpi="3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4:K36"/>
  <sheetViews>
    <sheetView view="pageBreakPreview" zoomScale="75" zoomScaleNormal="75" zoomScaleSheetLayoutView="75" workbookViewId="0" topLeftCell="A1">
      <selection activeCell="A4" sqref="A4"/>
    </sheetView>
  </sheetViews>
  <sheetFormatPr defaultColWidth="9.00390625" defaultRowHeight="13.5"/>
  <cols>
    <col min="1" max="1" width="13.75390625" style="1" customWidth="1"/>
    <col min="2" max="10" width="12.75390625" style="1" customWidth="1"/>
    <col min="11" max="16384" width="8.125" style="1" customWidth="1"/>
  </cols>
  <sheetData>
    <row r="1" ht="0.75" customHeight="1"/>
    <row r="2" ht="2.25" customHeight="1" hidden="1"/>
    <row r="3" ht="2.25" customHeight="1" hidden="1"/>
    <row r="4" spans="1:11" ht="21">
      <c r="A4" s="2" t="s">
        <v>61</v>
      </c>
      <c r="B4" s="36"/>
      <c r="C4" s="36"/>
      <c r="D4" s="36"/>
      <c r="E4" s="36"/>
      <c r="F4" s="36"/>
      <c r="G4" s="36"/>
      <c r="H4" s="6"/>
      <c r="I4" s="6"/>
      <c r="J4" s="6" t="s">
        <v>79</v>
      </c>
      <c r="K4" s="36"/>
    </row>
    <row r="5" spans="1:10" s="9" customFormat="1" ht="39.75" customHeight="1">
      <c r="A5" s="14" t="s">
        <v>55</v>
      </c>
      <c r="B5" s="30" t="s">
        <v>56</v>
      </c>
      <c r="C5" s="11" t="s">
        <v>62</v>
      </c>
      <c r="D5" s="11" t="s">
        <v>63</v>
      </c>
      <c r="E5" s="12" t="s">
        <v>64</v>
      </c>
      <c r="F5" s="11" t="s">
        <v>65</v>
      </c>
      <c r="G5" s="11" t="s">
        <v>66</v>
      </c>
      <c r="H5" s="11" t="s">
        <v>67</v>
      </c>
      <c r="I5" s="11" t="s">
        <v>68</v>
      </c>
      <c r="J5" s="37" t="s">
        <v>69</v>
      </c>
    </row>
    <row r="6" spans="1:10" s="18" customFormat="1" ht="39.75" customHeight="1">
      <c r="A6" s="14" t="s">
        <v>11</v>
      </c>
      <c r="B6" s="15">
        <f aca="true" t="shared" si="0" ref="B6:J6">B7+B8</f>
        <v>62</v>
      </c>
      <c r="C6" s="16">
        <f t="shared" si="0"/>
        <v>4</v>
      </c>
      <c r="D6" s="16">
        <f t="shared" si="0"/>
        <v>8</v>
      </c>
      <c r="E6" s="16">
        <f t="shared" si="0"/>
        <v>21</v>
      </c>
      <c r="F6" s="16">
        <f t="shared" si="0"/>
        <v>22</v>
      </c>
      <c r="G6" s="16">
        <f t="shared" si="0"/>
        <v>4</v>
      </c>
      <c r="H6" s="16">
        <f t="shared" si="0"/>
        <v>3</v>
      </c>
      <c r="I6" s="16">
        <f t="shared" si="0"/>
        <v>0</v>
      </c>
      <c r="J6" s="17">
        <f t="shared" si="0"/>
        <v>0</v>
      </c>
    </row>
    <row r="7" spans="1:10" s="18" customFormat="1" ht="39.75" customHeight="1">
      <c r="A7" s="19" t="s">
        <v>12</v>
      </c>
      <c r="B7" s="20">
        <f aca="true" t="shared" si="1" ref="B7:J7">SUM(B9:B19)</f>
        <v>59</v>
      </c>
      <c r="C7" s="21">
        <f t="shared" si="1"/>
        <v>4</v>
      </c>
      <c r="D7" s="21">
        <f t="shared" si="1"/>
        <v>8</v>
      </c>
      <c r="E7" s="21">
        <f t="shared" si="1"/>
        <v>21</v>
      </c>
      <c r="F7" s="21">
        <f t="shared" si="1"/>
        <v>19</v>
      </c>
      <c r="G7" s="21">
        <f t="shared" si="1"/>
        <v>4</v>
      </c>
      <c r="H7" s="21">
        <f t="shared" si="1"/>
        <v>3</v>
      </c>
      <c r="I7" s="21">
        <f t="shared" si="1"/>
        <v>0</v>
      </c>
      <c r="J7" s="22">
        <f t="shared" si="1"/>
        <v>0</v>
      </c>
    </row>
    <row r="8" spans="1:10" s="18" customFormat="1" ht="39.75" customHeight="1">
      <c r="A8" s="23" t="s">
        <v>13</v>
      </c>
      <c r="B8" s="24">
        <f aca="true" t="shared" si="2" ref="B8:J8">SUM(B20:B28)</f>
        <v>3</v>
      </c>
      <c r="C8" s="25">
        <f t="shared" si="2"/>
        <v>0</v>
      </c>
      <c r="D8" s="25">
        <f t="shared" si="2"/>
        <v>0</v>
      </c>
      <c r="E8" s="25">
        <f t="shared" si="2"/>
        <v>0</v>
      </c>
      <c r="F8" s="25">
        <f t="shared" si="2"/>
        <v>3</v>
      </c>
      <c r="G8" s="25">
        <f t="shared" si="2"/>
        <v>0</v>
      </c>
      <c r="H8" s="25">
        <f t="shared" si="2"/>
        <v>0</v>
      </c>
      <c r="I8" s="25">
        <f t="shared" si="2"/>
        <v>0</v>
      </c>
      <c r="J8" s="26">
        <f t="shared" si="2"/>
        <v>0</v>
      </c>
    </row>
    <row r="9" spans="1:10" s="18" customFormat="1" ht="39.75" customHeight="1">
      <c r="A9" s="19" t="s">
        <v>14</v>
      </c>
      <c r="B9" s="20">
        <v>24</v>
      </c>
      <c r="C9" s="21">
        <v>1</v>
      </c>
      <c r="D9" s="21">
        <v>3</v>
      </c>
      <c r="E9" s="21">
        <v>10</v>
      </c>
      <c r="F9" s="21">
        <v>7</v>
      </c>
      <c r="G9" s="21">
        <v>2</v>
      </c>
      <c r="H9" s="21">
        <v>1</v>
      </c>
      <c r="I9" s="21">
        <v>0</v>
      </c>
      <c r="J9" s="22">
        <v>0</v>
      </c>
    </row>
    <row r="10" spans="1:10" s="18" customFormat="1" ht="39.75" customHeight="1">
      <c r="A10" s="19" t="s">
        <v>15</v>
      </c>
      <c r="B10" s="20">
        <v>8</v>
      </c>
      <c r="C10" s="21">
        <v>0</v>
      </c>
      <c r="D10" s="21">
        <v>1</v>
      </c>
      <c r="E10" s="21">
        <v>2</v>
      </c>
      <c r="F10" s="21">
        <v>4</v>
      </c>
      <c r="G10" s="21">
        <v>0</v>
      </c>
      <c r="H10" s="21">
        <v>1</v>
      </c>
      <c r="I10" s="21">
        <v>0</v>
      </c>
      <c r="J10" s="22">
        <v>0</v>
      </c>
    </row>
    <row r="11" spans="1:10" s="18" customFormat="1" ht="39.75" customHeight="1">
      <c r="A11" s="19" t="s">
        <v>16</v>
      </c>
      <c r="B11" s="20">
        <v>7</v>
      </c>
      <c r="C11" s="21">
        <v>1</v>
      </c>
      <c r="D11" s="21">
        <v>1</v>
      </c>
      <c r="E11" s="21">
        <v>3</v>
      </c>
      <c r="F11" s="21">
        <v>2</v>
      </c>
      <c r="G11" s="21">
        <v>0</v>
      </c>
      <c r="H11" s="21">
        <v>0</v>
      </c>
      <c r="I11" s="21">
        <v>0</v>
      </c>
      <c r="J11" s="22">
        <v>0</v>
      </c>
    </row>
    <row r="12" spans="1:10" s="18" customFormat="1" ht="39.75" customHeight="1">
      <c r="A12" s="19" t="s">
        <v>17</v>
      </c>
      <c r="B12" s="20">
        <v>3</v>
      </c>
      <c r="C12" s="21">
        <v>0</v>
      </c>
      <c r="D12" s="21">
        <v>1</v>
      </c>
      <c r="E12" s="21">
        <v>0</v>
      </c>
      <c r="F12" s="21">
        <v>1</v>
      </c>
      <c r="G12" s="21">
        <v>1</v>
      </c>
      <c r="H12" s="21">
        <v>0</v>
      </c>
      <c r="I12" s="21">
        <v>0</v>
      </c>
      <c r="J12" s="22">
        <v>0</v>
      </c>
    </row>
    <row r="13" spans="1:10" s="18" customFormat="1" ht="39.75" customHeight="1">
      <c r="A13" s="19" t="s">
        <v>18</v>
      </c>
      <c r="B13" s="20">
        <v>7</v>
      </c>
      <c r="C13" s="21">
        <v>0</v>
      </c>
      <c r="D13" s="21">
        <v>0</v>
      </c>
      <c r="E13" s="21">
        <v>4</v>
      </c>
      <c r="F13" s="21">
        <v>2</v>
      </c>
      <c r="G13" s="21">
        <v>0</v>
      </c>
      <c r="H13" s="21">
        <v>1</v>
      </c>
      <c r="I13" s="21">
        <v>0</v>
      </c>
      <c r="J13" s="22">
        <v>0</v>
      </c>
    </row>
    <row r="14" spans="1:10" s="18" customFormat="1" ht="39.75" customHeight="1">
      <c r="A14" s="19" t="s">
        <v>19</v>
      </c>
      <c r="B14" s="20">
        <v>4</v>
      </c>
      <c r="C14" s="21">
        <v>2</v>
      </c>
      <c r="D14" s="21">
        <v>0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2">
        <v>0</v>
      </c>
    </row>
    <row r="15" spans="1:10" s="18" customFormat="1" ht="39.75" customHeight="1">
      <c r="A15" s="19" t="s">
        <v>20</v>
      </c>
      <c r="B15" s="20">
        <v>4</v>
      </c>
      <c r="C15" s="21">
        <v>0</v>
      </c>
      <c r="D15" s="21">
        <v>2</v>
      </c>
      <c r="E15" s="21">
        <v>2</v>
      </c>
      <c r="F15" s="21">
        <v>0</v>
      </c>
      <c r="G15" s="21">
        <v>0</v>
      </c>
      <c r="H15" s="21">
        <v>0</v>
      </c>
      <c r="I15" s="21">
        <v>0</v>
      </c>
      <c r="J15" s="22">
        <v>0</v>
      </c>
    </row>
    <row r="16" spans="1:10" s="18" customFormat="1" ht="39.75" customHeight="1">
      <c r="A16" s="19" t="s">
        <v>21</v>
      </c>
      <c r="B16" s="20">
        <v>1</v>
      </c>
      <c r="C16" s="21">
        <v>0</v>
      </c>
      <c r="D16" s="21">
        <v>0</v>
      </c>
      <c r="E16" s="21">
        <v>0</v>
      </c>
      <c r="F16" s="21">
        <v>0</v>
      </c>
      <c r="G16" s="21">
        <v>1</v>
      </c>
      <c r="H16" s="21">
        <v>0</v>
      </c>
      <c r="I16" s="21">
        <v>0</v>
      </c>
      <c r="J16" s="22">
        <v>0</v>
      </c>
    </row>
    <row r="17" spans="1:10" s="18" customFormat="1" ht="39.75" customHeight="1">
      <c r="A17" s="19" t="s">
        <v>22</v>
      </c>
      <c r="B17" s="20">
        <v>1</v>
      </c>
      <c r="C17" s="21">
        <v>0</v>
      </c>
      <c r="D17" s="21">
        <v>0</v>
      </c>
      <c r="E17" s="21">
        <v>0</v>
      </c>
      <c r="F17" s="21">
        <v>1</v>
      </c>
      <c r="G17" s="21">
        <v>0</v>
      </c>
      <c r="H17" s="21">
        <v>0</v>
      </c>
      <c r="I17" s="21">
        <v>0</v>
      </c>
      <c r="J17" s="22">
        <v>0</v>
      </c>
    </row>
    <row r="18" spans="1:10" s="18" customFormat="1" ht="39.75" customHeight="1">
      <c r="A18" s="19" t="s">
        <v>23</v>
      </c>
      <c r="B18" s="20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</row>
    <row r="19" spans="1:10" s="18" customFormat="1" ht="39.75" customHeight="1">
      <c r="A19" s="19" t="s">
        <v>24</v>
      </c>
      <c r="B19" s="20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2">
        <v>0</v>
      </c>
    </row>
    <row r="20" spans="1:10" s="18" customFormat="1" ht="39.75" customHeight="1">
      <c r="A20" s="7" t="s">
        <v>25</v>
      </c>
      <c r="B20" s="27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</row>
    <row r="21" spans="1:10" s="18" customFormat="1" ht="39.75" customHeight="1">
      <c r="A21" s="30" t="s">
        <v>26</v>
      </c>
      <c r="B21" s="27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9">
        <v>0</v>
      </c>
    </row>
    <row r="22" spans="1:10" s="18" customFormat="1" ht="39.75" customHeight="1">
      <c r="A22" s="31" t="s">
        <v>27</v>
      </c>
      <c r="B22" s="20">
        <v>1</v>
      </c>
      <c r="C22" s="21">
        <v>0</v>
      </c>
      <c r="D22" s="21">
        <v>0</v>
      </c>
      <c r="E22" s="21">
        <v>0</v>
      </c>
      <c r="F22" s="21">
        <v>1</v>
      </c>
      <c r="G22" s="21">
        <v>0</v>
      </c>
      <c r="H22" s="21">
        <v>0</v>
      </c>
      <c r="I22" s="21">
        <v>0</v>
      </c>
      <c r="J22" s="22">
        <v>0</v>
      </c>
    </row>
    <row r="23" spans="1:10" s="18" customFormat="1" ht="39.75" customHeight="1">
      <c r="A23" s="31" t="s">
        <v>28</v>
      </c>
      <c r="B23" s="20">
        <v>1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v>0</v>
      </c>
      <c r="I23" s="21">
        <v>0</v>
      </c>
      <c r="J23" s="22">
        <v>0</v>
      </c>
    </row>
    <row r="24" spans="1:10" s="18" customFormat="1" ht="39.75" customHeight="1">
      <c r="A24" s="30" t="s">
        <v>29</v>
      </c>
      <c r="B24" s="27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9">
        <v>0</v>
      </c>
    </row>
    <row r="25" spans="1:10" s="18" customFormat="1" ht="39.75" customHeight="1">
      <c r="A25" s="30" t="s">
        <v>30</v>
      </c>
      <c r="B25" s="27">
        <v>1</v>
      </c>
      <c r="C25" s="28">
        <v>0</v>
      </c>
      <c r="D25" s="28">
        <v>0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9">
        <v>0</v>
      </c>
    </row>
    <row r="26" spans="1:10" s="18" customFormat="1" ht="39.75" customHeight="1">
      <c r="A26" s="31" t="s">
        <v>31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2">
        <v>0</v>
      </c>
    </row>
    <row r="27" spans="1:10" s="18" customFormat="1" ht="39.75" customHeight="1">
      <c r="A27" s="31" t="s">
        <v>32</v>
      </c>
      <c r="B27" s="20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0</v>
      </c>
    </row>
    <row r="28" spans="1:10" s="18" customFormat="1" ht="39.75" customHeight="1" thickBot="1">
      <c r="A28" s="32" t="s">
        <v>33</v>
      </c>
      <c r="B28" s="33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</row>
    <row r="29" spans="1:10" s="18" customFormat="1" ht="39.75" customHeight="1" thickTop="1">
      <c r="A29" s="31" t="s">
        <v>34</v>
      </c>
      <c r="B29" s="20">
        <f aca="true" t="shared" si="3" ref="B29:J29">B17</f>
        <v>1</v>
      </c>
      <c r="C29" s="21">
        <f t="shared" si="3"/>
        <v>0</v>
      </c>
      <c r="D29" s="21">
        <f t="shared" si="3"/>
        <v>0</v>
      </c>
      <c r="E29" s="21">
        <f t="shared" si="3"/>
        <v>0</v>
      </c>
      <c r="F29" s="21">
        <f t="shared" si="3"/>
        <v>1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2">
        <f t="shared" si="3"/>
        <v>0</v>
      </c>
    </row>
    <row r="30" spans="1:10" s="18" customFormat="1" ht="39.75" customHeight="1">
      <c r="A30" s="31" t="s">
        <v>35</v>
      </c>
      <c r="B30" s="20">
        <f aca="true" t="shared" si="4" ref="B30:J30">B13+B14</f>
        <v>11</v>
      </c>
      <c r="C30" s="21">
        <f t="shared" si="4"/>
        <v>2</v>
      </c>
      <c r="D30" s="21">
        <f t="shared" si="4"/>
        <v>0</v>
      </c>
      <c r="E30" s="21">
        <f t="shared" si="4"/>
        <v>4</v>
      </c>
      <c r="F30" s="21">
        <f t="shared" si="4"/>
        <v>4</v>
      </c>
      <c r="G30" s="21">
        <f t="shared" si="4"/>
        <v>0</v>
      </c>
      <c r="H30" s="21">
        <f t="shared" si="4"/>
        <v>1</v>
      </c>
      <c r="I30" s="21">
        <f t="shared" si="4"/>
        <v>0</v>
      </c>
      <c r="J30" s="22">
        <f t="shared" si="4"/>
        <v>0</v>
      </c>
    </row>
    <row r="31" spans="1:10" s="18" customFormat="1" ht="39.75" customHeight="1">
      <c r="A31" s="31" t="s">
        <v>36</v>
      </c>
      <c r="B31" s="20">
        <f aca="true" t="shared" si="5" ref="B31:J31">B10+B20</f>
        <v>8</v>
      </c>
      <c r="C31" s="21">
        <f t="shared" si="5"/>
        <v>0</v>
      </c>
      <c r="D31" s="21">
        <f t="shared" si="5"/>
        <v>1</v>
      </c>
      <c r="E31" s="21">
        <f t="shared" si="5"/>
        <v>2</v>
      </c>
      <c r="F31" s="21">
        <f t="shared" si="5"/>
        <v>4</v>
      </c>
      <c r="G31" s="21">
        <f t="shared" si="5"/>
        <v>0</v>
      </c>
      <c r="H31" s="21">
        <f t="shared" si="5"/>
        <v>1</v>
      </c>
      <c r="I31" s="21">
        <f t="shared" si="5"/>
        <v>0</v>
      </c>
      <c r="J31" s="22">
        <f t="shared" si="5"/>
        <v>0</v>
      </c>
    </row>
    <row r="32" spans="1:10" s="18" customFormat="1" ht="39.75" customHeight="1">
      <c r="A32" s="31" t="s">
        <v>37</v>
      </c>
      <c r="B32" s="20">
        <f aca="true" t="shared" si="6" ref="B32:J32">B9+B16+B19+B21+B22+B23</f>
        <v>27</v>
      </c>
      <c r="C32" s="21">
        <f t="shared" si="6"/>
        <v>1</v>
      </c>
      <c r="D32" s="21">
        <f t="shared" si="6"/>
        <v>3</v>
      </c>
      <c r="E32" s="21">
        <f t="shared" si="6"/>
        <v>10</v>
      </c>
      <c r="F32" s="21">
        <f t="shared" si="6"/>
        <v>9</v>
      </c>
      <c r="G32" s="21">
        <f t="shared" si="6"/>
        <v>3</v>
      </c>
      <c r="H32" s="21">
        <f t="shared" si="6"/>
        <v>1</v>
      </c>
      <c r="I32" s="21">
        <f t="shared" si="6"/>
        <v>0</v>
      </c>
      <c r="J32" s="22">
        <f t="shared" si="6"/>
        <v>0</v>
      </c>
    </row>
    <row r="33" spans="1:10" s="18" customFormat="1" ht="39.75" customHeight="1">
      <c r="A33" s="19" t="s">
        <v>38</v>
      </c>
      <c r="B33" s="20">
        <f aca="true" t="shared" si="7" ref="B33:J33">B12+B15+B18+B24+B25</f>
        <v>8</v>
      </c>
      <c r="C33" s="21">
        <f t="shared" si="7"/>
        <v>0</v>
      </c>
      <c r="D33" s="21">
        <f t="shared" si="7"/>
        <v>3</v>
      </c>
      <c r="E33" s="21">
        <f t="shared" si="7"/>
        <v>2</v>
      </c>
      <c r="F33" s="21">
        <f t="shared" si="7"/>
        <v>2</v>
      </c>
      <c r="G33" s="21">
        <f t="shared" si="7"/>
        <v>1</v>
      </c>
      <c r="H33" s="21">
        <f t="shared" si="7"/>
        <v>0</v>
      </c>
      <c r="I33" s="21">
        <f t="shared" si="7"/>
        <v>0</v>
      </c>
      <c r="J33" s="22">
        <f t="shared" si="7"/>
        <v>0</v>
      </c>
    </row>
    <row r="34" spans="1:10" s="18" customFormat="1" ht="39.75" customHeight="1">
      <c r="A34" s="10" t="s">
        <v>39</v>
      </c>
      <c r="B34" s="24">
        <f aca="true" t="shared" si="8" ref="B34:J34">B11+B26+B27+B28</f>
        <v>7</v>
      </c>
      <c r="C34" s="25">
        <f t="shared" si="8"/>
        <v>1</v>
      </c>
      <c r="D34" s="25">
        <f t="shared" si="8"/>
        <v>1</v>
      </c>
      <c r="E34" s="25">
        <f t="shared" si="8"/>
        <v>3</v>
      </c>
      <c r="F34" s="25">
        <f t="shared" si="8"/>
        <v>2</v>
      </c>
      <c r="G34" s="25">
        <f t="shared" si="8"/>
        <v>0</v>
      </c>
      <c r="H34" s="25">
        <f t="shared" si="8"/>
        <v>0</v>
      </c>
      <c r="I34" s="25">
        <f t="shared" si="8"/>
        <v>0</v>
      </c>
      <c r="J34" s="26">
        <f t="shared" si="8"/>
        <v>0</v>
      </c>
    </row>
    <row r="35" spans="2:10" ht="13.5">
      <c r="B35" s="38"/>
      <c r="C35" s="38"/>
      <c r="D35" s="38"/>
      <c r="E35" s="38"/>
      <c r="F35" s="38"/>
      <c r="G35" s="38"/>
      <c r="H35" s="38"/>
      <c r="I35" s="38">
        <f>IF(ISERROR(IF(I6=SUM(#REF!),,"Error")),"",)</f>
      </c>
      <c r="J35" s="38">
        <f>IF(ISERROR(IF(J6=SUM(#REF!),,"Error")),"",)</f>
      </c>
    </row>
    <row r="36" spans="2:10" ht="13.5">
      <c r="B36" s="38"/>
      <c r="C36" s="38"/>
      <c r="D36" s="38"/>
      <c r="E36" s="38"/>
      <c r="F36" s="38">
        <f>IF(ISERROR(IF(F7+F8=F6,,"error")),"",)</f>
        <v>0</v>
      </c>
      <c r="G36" s="38"/>
      <c r="H36" s="38"/>
      <c r="I36" s="38">
        <f>IF(ISERROR(IF(I7+I8=I6,,"error")),"",)</f>
        <v>0</v>
      </c>
      <c r="J36" s="38">
        <f>IF(ISERROR(IF(J7+J8=J6,,"error")),"",)</f>
        <v>0</v>
      </c>
    </row>
  </sheetData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N22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7.125" style="1" customWidth="1"/>
    <col min="2" max="13" width="5.75390625" style="1" customWidth="1"/>
    <col min="14" max="16384" width="8.125" style="1" customWidth="1"/>
  </cols>
  <sheetData>
    <row r="1" spans="1:14" ht="13.5">
      <c r="A1" s="39" t="s">
        <v>70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43"/>
    </row>
    <row r="2" spans="1:13" ht="13.5">
      <c r="A2" s="44" t="s">
        <v>71</v>
      </c>
      <c r="B2" s="45"/>
      <c r="C2" s="45"/>
      <c r="D2" s="45"/>
      <c r="E2" s="45"/>
      <c r="F2" s="45"/>
      <c r="G2" s="45"/>
      <c r="H2" s="45"/>
      <c r="I2" s="45"/>
      <c r="J2" s="45"/>
      <c r="K2" s="6"/>
      <c r="L2" s="6"/>
      <c r="M2" s="6" t="s">
        <v>79</v>
      </c>
    </row>
    <row r="3" spans="1:13" ht="29.25" customHeight="1">
      <c r="A3" s="62" t="s">
        <v>72</v>
      </c>
      <c r="B3" s="62" t="s">
        <v>56</v>
      </c>
      <c r="C3" s="62"/>
      <c r="D3" s="62"/>
      <c r="E3" s="62"/>
      <c r="F3" s="65" t="s">
        <v>73</v>
      </c>
      <c r="G3" s="65"/>
      <c r="H3" s="65"/>
      <c r="I3" s="65"/>
      <c r="J3" s="65" t="s">
        <v>74</v>
      </c>
      <c r="K3" s="65"/>
      <c r="L3" s="65"/>
      <c r="M3" s="65"/>
    </row>
    <row r="4" spans="1:13" ht="16.5" customHeight="1">
      <c r="A4" s="63"/>
      <c r="B4" s="46"/>
      <c r="C4" s="30" t="s">
        <v>75</v>
      </c>
      <c r="D4" s="30" t="s">
        <v>76</v>
      </c>
      <c r="E4" s="30" t="s">
        <v>69</v>
      </c>
      <c r="F4" s="47"/>
      <c r="G4" s="30" t="s">
        <v>75</v>
      </c>
      <c r="H4" s="30" t="s">
        <v>76</v>
      </c>
      <c r="I4" s="30" t="s">
        <v>69</v>
      </c>
      <c r="J4" s="47"/>
      <c r="K4" s="30" t="s">
        <v>75</v>
      </c>
      <c r="L4" s="30" t="s">
        <v>76</v>
      </c>
      <c r="M4" s="30" t="s">
        <v>69</v>
      </c>
    </row>
    <row r="5" spans="1:13" ht="20.25" customHeight="1">
      <c r="A5" s="48" t="s">
        <v>56</v>
      </c>
      <c r="B5" s="49">
        <f>SUM(C5:E5)</f>
        <v>62</v>
      </c>
      <c r="C5" s="49">
        <f>SUM(C6:C22)</f>
        <v>36</v>
      </c>
      <c r="D5" s="49">
        <f>SUM(D6:D22)</f>
        <v>24</v>
      </c>
      <c r="E5" s="49">
        <f>SUM(E6:E22)</f>
        <v>2</v>
      </c>
      <c r="F5" s="49">
        <f>SUM(G5:I5)</f>
        <v>53</v>
      </c>
      <c r="G5" s="49">
        <f>SUM(G6:G22)</f>
        <v>31</v>
      </c>
      <c r="H5" s="49">
        <f>SUM(H6:H22)</f>
        <v>20</v>
      </c>
      <c r="I5" s="49">
        <f>SUM(I6:I22)</f>
        <v>2</v>
      </c>
      <c r="J5" s="49">
        <f>SUM(K5:M5)</f>
        <v>9</v>
      </c>
      <c r="K5" s="49">
        <f>SUM(K6:K22)</f>
        <v>5</v>
      </c>
      <c r="L5" s="49">
        <f>SUM(L6:L22)</f>
        <v>4</v>
      </c>
      <c r="M5" s="50">
        <v>0</v>
      </c>
    </row>
    <row r="6" spans="1:13" ht="20.25" customHeight="1">
      <c r="A6" s="51" t="s">
        <v>77</v>
      </c>
      <c r="B6" s="52">
        <v>8</v>
      </c>
      <c r="C6" s="53">
        <v>5</v>
      </c>
      <c r="D6" s="53">
        <v>1</v>
      </c>
      <c r="E6" s="53">
        <v>2</v>
      </c>
      <c r="F6" s="52">
        <v>8</v>
      </c>
      <c r="G6" s="53">
        <v>5</v>
      </c>
      <c r="H6" s="53">
        <v>1</v>
      </c>
      <c r="I6" s="53">
        <v>2</v>
      </c>
      <c r="J6" s="52">
        <v>0</v>
      </c>
      <c r="K6" s="53">
        <v>0</v>
      </c>
      <c r="L6" s="53">
        <v>0</v>
      </c>
      <c r="M6" s="54">
        <v>0</v>
      </c>
    </row>
    <row r="7" spans="1:13" ht="20.25" customHeight="1">
      <c r="A7" s="55" t="s">
        <v>40</v>
      </c>
      <c r="B7" s="56">
        <v>11</v>
      </c>
      <c r="C7" s="53">
        <v>7</v>
      </c>
      <c r="D7" s="53">
        <v>4</v>
      </c>
      <c r="E7" s="53">
        <v>0</v>
      </c>
      <c r="F7" s="53">
        <v>10</v>
      </c>
      <c r="G7" s="53">
        <v>6</v>
      </c>
      <c r="H7" s="53">
        <v>4</v>
      </c>
      <c r="I7" s="53">
        <v>0</v>
      </c>
      <c r="J7" s="53">
        <v>1</v>
      </c>
      <c r="K7" s="53">
        <v>1</v>
      </c>
      <c r="L7" s="53">
        <v>0</v>
      </c>
      <c r="M7" s="54">
        <v>0</v>
      </c>
    </row>
    <row r="8" spans="1:13" ht="20.25" customHeight="1">
      <c r="A8" s="55" t="s">
        <v>41</v>
      </c>
      <c r="B8" s="56">
        <v>6</v>
      </c>
      <c r="C8" s="53">
        <v>1</v>
      </c>
      <c r="D8" s="53">
        <v>5</v>
      </c>
      <c r="E8" s="53">
        <v>0</v>
      </c>
      <c r="F8" s="53">
        <v>5</v>
      </c>
      <c r="G8" s="53">
        <v>1</v>
      </c>
      <c r="H8" s="53">
        <v>4</v>
      </c>
      <c r="I8" s="53">
        <v>0</v>
      </c>
      <c r="J8" s="53">
        <v>1</v>
      </c>
      <c r="K8" s="53">
        <v>0</v>
      </c>
      <c r="L8" s="53">
        <v>1</v>
      </c>
      <c r="M8" s="54">
        <v>0</v>
      </c>
    </row>
    <row r="9" spans="1:13" ht="20.25" customHeight="1">
      <c r="A9" s="55" t="s">
        <v>42</v>
      </c>
      <c r="B9" s="56">
        <v>5</v>
      </c>
      <c r="C9" s="53">
        <v>3</v>
      </c>
      <c r="D9" s="53">
        <v>2</v>
      </c>
      <c r="E9" s="53">
        <v>0</v>
      </c>
      <c r="F9" s="53">
        <v>5</v>
      </c>
      <c r="G9" s="53">
        <v>3</v>
      </c>
      <c r="H9" s="53">
        <v>2</v>
      </c>
      <c r="I9" s="53">
        <v>0</v>
      </c>
      <c r="J9" s="53">
        <v>0</v>
      </c>
      <c r="K9" s="53">
        <v>0</v>
      </c>
      <c r="L9" s="53">
        <v>0</v>
      </c>
      <c r="M9" s="54">
        <v>0</v>
      </c>
    </row>
    <row r="10" spans="1:13" ht="20.25" customHeight="1">
      <c r="A10" s="55" t="s">
        <v>43</v>
      </c>
      <c r="B10" s="56">
        <v>3</v>
      </c>
      <c r="C10" s="53">
        <v>1</v>
      </c>
      <c r="D10" s="53">
        <v>2</v>
      </c>
      <c r="E10" s="53">
        <v>0</v>
      </c>
      <c r="F10" s="53">
        <v>2</v>
      </c>
      <c r="G10" s="53">
        <v>1</v>
      </c>
      <c r="H10" s="53">
        <v>1</v>
      </c>
      <c r="I10" s="53">
        <v>0</v>
      </c>
      <c r="J10" s="53">
        <v>1</v>
      </c>
      <c r="K10" s="53">
        <v>0</v>
      </c>
      <c r="L10" s="53">
        <v>1</v>
      </c>
      <c r="M10" s="54">
        <v>0</v>
      </c>
    </row>
    <row r="11" spans="1:13" ht="20.25" customHeight="1">
      <c r="A11" s="55" t="s">
        <v>44</v>
      </c>
      <c r="B11" s="56">
        <v>3</v>
      </c>
      <c r="C11" s="53">
        <v>2</v>
      </c>
      <c r="D11" s="53">
        <v>1</v>
      </c>
      <c r="E11" s="53">
        <v>0</v>
      </c>
      <c r="F11" s="53">
        <v>2</v>
      </c>
      <c r="G11" s="53">
        <v>1</v>
      </c>
      <c r="H11" s="53">
        <v>1</v>
      </c>
      <c r="I11" s="53">
        <v>0</v>
      </c>
      <c r="J11" s="53">
        <v>1</v>
      </c>
      <c r="K11" s="53">
        <v>1</v>
      </c>
      <c r="L11" s="53">
        <v>0</v>
      </c>
      <c r="M11" s="54">
        <v>0</v>
      </c>
    </row>
    <row r="12" spans="1:13" ht="20.25" customHeight="1">
      <c r="A12" s="55" t="s">
        <v>45</v>
      </c>
      <c r="B12" s="56">
        <v>3</v>
      </c>
      <c r="C12" s="53">
        <v>3</v>
      </c>
      <c r="D12" s="53">
        <v>0</v>
      </c>
      <c r="E12" s="53">
        <v>0</v>
      </c>
      <c r="F12" s="53">
        <v>3</v>
      </c>
      <c r="G12" s="53">
        <v>3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4">
        <v>0</v>
      </c>
    </row>
    <row r="13" spans="1:13" ht="20.25" customHeight="1">
      <c r="A13" s="55" t="s">
        <v>46</v>
      </c>
      <c r="B13" s="56">
        <v>3</v>
      </c>
      <c r="C13" s="53">
        <v>1</v>
      </c>
      <c r="D13" s="53">
        <v>2</v>
      </c>
      <c r="E13" s="53">
        <v>0</v>
      </c>
      <c r="F13" s="53">
        <v>2</v>
      </c>
      <c r="G13" s="53">
        <v>0</v>
      </c>
      <c r="H13" s="53">
        <v>2</v>
      </c>
      <c r="I13" s="53">
        <v>0</v>
      </c>
      <c r="J13" s="53">
        <v>1</v>
      </c>
      <c r="K13" s="53">
        <v>1</v>
      </c>
      <c r="L13" s="53">
        <v>0</v>
      </c>
      <c r="M13" s="54">
        <v>0</v>
      </c>
    </row>
    <row r="14" spans="1:13" ht="20.25" customHeight="1">
      <c r="A14" s="55" t="s">
        <v>47</v>
      </c>
      <c r="B14" s="56">
        <v>6</v>
      </c>
      <c r="C14" s="53">
        <v>5</v>
      </c>
      <c r="D14" s="53">
        <v>1</v>
      </c>
      <c r="E14" s="53">
        <v>0</v>
      </c>
      <c r="F14" s="53">
        <v>5</v>
      </c>
      <c r="G14" s="53">
        <v>5</v>
      </c>
      <c r="H14" s="53">
        <v>0</v>
      </c>
      <c r="I14" s="53">
        <v>0</v>
      </c>
      <c r="J14" s="53">
        <v>1</v>
      </c>
      <c r="K14" s="53">
        <v>0</v>
      </c>
      <c r="L14" s="53">
        <v>1</v>
      </c>
      <c r="M14" s="54">
        <v>0</v>
      </c>
    </row>
    <row r="15" spans="1:13" ht="20.25" customHeight="1">
      <c r="A15" s="55" t="s">
        <v>48</v>
      </c>
      <c r="B15" s="56">
        <v>6</v>
      </c>
      <c r="C15" s="53">
        <v>3</v>
      </c>
      <c r="D15" s="53">
        <v>3</v>
      </c>
      <c r="E15" s="53">
        <v>0</v>
      </c>
      <c r="F15" s="53">
        <v>4</v>
      </c>
      <c r="G15" s="53">
        <v>2</v>
      </c>
      <c r="H15" s="53">
        <v>2</v>
      </c>
      <c r="I15" s="53">
        <v>0</v>
      </c>
      <c r="J15" s="53">
        <v>2</v>
      </c>
      <c r="K15" s="53">
        <v>1</v>
      </c>
      <c r="L15" s="53">
        <v>1</v>
      </c>
      <c r="M15" s="54">
        <v>0</v>
      </c>
    </row>
    <row r="16" spans="1:13" ht="20.25" customHeight="1">
      <c r="A16" s="55" t="s">
        <v>49</v>
      </c>
      <c r="B16" s="56">
        <v>5</v>
      </c>
      <c r="C16" s="53">
        <v>3</v>
      </c>
      <c r="D16" s="53">
        <v>2</v>
      </c>
      <c r="E16" s="53">
        <v>0</v>
      </c>
      <c r="F16" s="53">
        <v>5</v>
      </c>
      <c r="G16" s="53">
        <v>3</v>
      </c>
      <c r="H16" s="53">
        <v>2</v>
      </c>
      <c r="I16" s="53">
        <v>0</v>
      </c>
      <c r="J16" s="53">
        <v>0</v>
      </c>
      <c r="K16" s="53">
        <v>0</v>
      </c>
      <c r="L16" s="53">
        <v>0</v>
      </c>
      <c r="M16" s="54">
        <v>0</v>
      </c>
    </row>
    <row r="17" spans="1:13" ht="20.25" customHeight="1">
      <c r="A17" s="55" t="s">
        <v>50</v>
      </c>
      <c r="B17" s="56">
        <v>1</v>
      </c>
      <c r="C17" s="53">
        <v>1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1</v>
      </c>
      <c r="K17" s="53">
        <v>1</v>
      </c>
      <c r="L17" s="53">
        <v>0</v>
      </c>
      <c r="M17" s="54">
        <v>0</v>
      </c>
    </row>
    <row r="18" spans="1:13" ht="20.25" customHeight="1">
      <c r="A18" s="55" t="s">
        <v>51</v>
      </c>
      <c r="B18" s="56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4">
        <v>0</v>
      </c>
    </row>
    <row r="19" spans="1:13" ht="20.25" customHeight="1">
      <c r="A19" s="55" t="s">
        <v>52</v>
      </c>
      <c r="B19" s="56">
        <v>2</v>
      </c>
      <c r="C19" s="53">
        <v>1</v>
      </c>
      <c r="D19" s="53">
        <v>1</v>
      </c>
      <c r="E19" s="53">
        <v>0</v>
      </c>
      <c r="F19" s="53">
        <v>2</v>
      </c>
      <c r="G19" s="53">
        <v>1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4">
        <v>0</v>
      </c>
    </row>
    <row r="20" spans="1:13" ht="20.25" customHeight="1">
      <c r="A20" s="55" t="s">
        <v>53</v>
      </c>
      <c r="B20" s="56"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4">
        <v>0</v>
      </c>
    </row>
    <row r="21" spans="1:13" ht="20.25" customHeight="1">
      <c r="A21" s="55" t="s">
        <v>78</v>
      </c>
      <c r="B21" s="56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4">
        <v>0</v>
      </c>
    </row>
    <row r="22" spans="1:13" ht="20.25" customHeight="1">
      <c r="A22" s="57" t="s">
        <v>69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9">
        <v>0</v>
      </c>
    </row>
    <row r="29" ht="12.75" customHeight="1"/>
  </sheetData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sakamoto-tokiko</cp:lastModifiedBy>
  <dcterms:created xsi:type="dcterms:W3CDTF">2009-01-06T07:12:20Z</dcterms:created>
  <dcterms:modified xsi:type="dcterms:W3CDTF">2009-12-17T06:33:45Z</dcterms:modified>
  <cp:category/>
  <cp:version/>
  <cp:contentType/>
  <cp:contentStatus/>
</cp:coreProperties>
</file>