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80" windowHeight="11640" tabRatio="746" activeTab="0"/>
  </bookViews>
  <sheets>
    <sheet name="１表" sheetId="1" r:id="rId1"/>
    <sheet name="２表" sheetId="2" r:id="rId2"/>
    <sheet name="３表" sheetId="3" r:id="rId3"/>
    <sheet name="４表" sheetId="4" r:id="rId4"/>
    <sheet name="５表" sheetId="5" r:id="rId5"/>
    <sheet name="６表" sheetId="6" r:id="rId6"/>
    <sheet name="７表" sheetId="7" r:id="rId7"/>
    <sheet name="８表" sheetId="8" r:id="rId8"/>
    <sheet name="９表" sheetId="9" r:id="rId9"/>
    <sheet name="１０表" sheetId="10" r:id="rId10"/>
    <sheet name="１１表" sheetId="11" r:id="rId11"/>
    <sheet name="１２表" sheetId="12" r:id="rId12"/>
    <sheet name="１３表" sheetId="13" r:id="rId13"/>
    <sheet name="１４－１５表" sheetId="14" r:id="rId14"/>
  </sheets>
  <definedNames>
    <definedName name="_xlnm.Print_Area" localSheetId="9">'１０表'!$A$1:$K$90</definedName>
    <definedName name="_xlnm.Print_Area" localSheetId="10">'１１表'!$A$1:$I$9</definedName>
    <definedName name="_xlnm.Print_Area" localSheetId="12">'１３表'!$A$1:$I$23</definedName>
    <definedName name="_xlnm.Print_Area" localSheetId="0">'１表'!$A$1:$L$52</definedName>
    <definedName name="_xlnm.Print_Area" localSheetId="1">'２表'!$A$1:$O$53</definedName>
    <definedName name="_xlnm.Print_Area" localSheetId="2">'３表'!$A$1:$N$34</definedName>
    <definedName name="_xlnm.Print_Area" localSheetId="3">'４表'!$A$1:$N$40</definedName>
    <definedName name="_xlnm.Print_Area" localSheetId="5">'６表'!$A$1:$D$12</definedName>
    <definedName name="_xlnm.Print_Area" localSheetId="7">'８表'!$A$1:$K$40</definedName>
    <definedName name="_xlnm.Print_Area" localSheetId="8">'９表'!$A$1:$K$89</definedName>
  </definedNames>
  <calcPr fullCalcOnLoad="1"/>
</workbook>
</file>

<file path=xl/sharedStrings.xml><?xml version="1.0" encoding="utf-8"?>
<sst xmlns="http://schemas.openxmlformats.org/spreadsheetml/2006/main" count="1761" uniqueCount="373">
  <si>
    <t>病床数</t>
  </si>
  <si>
    <t>市町村</t>
  </si>
  <si>
    <t>病院</t>
  </si>
  <si>
    <t>一般診療所</t>
  </si>
  <si>
    <t>歯科
診療所
施設数</t>
  </si>
  <si>
    <t>施設数</t>
  </si>
  <si>
    <t>病床数</t>
  </si>
  <si>
    <t>一般病院</t>
  </si>
  <si>
    <t>総数</t>
  </si>
  <si>
    <t>精神</t>
  </si>
  <si>
    <t>感染症</t>
  </si>
  <si>
    <t>結核</t>
  </si>
  <si>
    <t>一般</t>
  </si>
  <si>
    <t>有床</t>
  </si>
  <si>
    <t>無床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</si>
  <si>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</si>
  <si>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</si>
  <si>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</si>
  <si>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</si>
  <si>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</si>
  <si>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</si>
  <si>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</si>
  <si>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</si>
  <si>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</si>
  <si>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</si>
  <si>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川之江市</t>
  </si>
  <si>
    <t>伊予三島市</t>
  </si>
  <si>
    <t>伊予市</t>
  </si>
  <si>
    <t>北条市</t>
  </si>
  <si>
    <t>東予市</t>
  </si>
  <si>
    <t>新宮村</t>
  </si>
  <si>
    <t>土居町</t>
  </si>
  <si>
    <t>小松町</t>
  </si>
  <si>
    <t>丹原町</t>
  </si>
  <si>
    <t>朝倉村</t>
  </si>
  <si>
    <t>玉川町</t>
  </si>
  <si>
    <t>波方町</t>
  </si>
  <si>
    <t>大西町</t>
  </si>
  <si>
    <t>菊間町</t>
  </si>
  <si>
    <t>吉海町</t>
  </si>
  <si>
    <t>宮窪町</t>
  </si>
  <si>
    <t>伯方町</t>
  </si>
  <si>
    <t>魚島村</t>
  </si>
  <si>
    <t>弓削町</t>
  </si>
  <si>
    <t>生名村</t>
  </si>
  <si>
    <t>岩城村</t>
  </si>
  <si>
    <t>上浦町</t>
  </si>
  <si>
    <t>大三島町</t>
  </si>
  <si>
    <t>関前村</t>
  </si>
  <si>
    <t>重信町</t>
  </si>
  <si>
    <t>川内町</t>
  </si>
  <si>
    <t>中島町</t>
  </si>
  <si>
    <t>久万町</t>
  </si>
  <si>
    <t>面河村</t>
  </si>
  <si>
    <t>美川村</t>
  </si>
  <si>
    <t>柳谷村</t>
  </si>
  <si>
    <t>小田町</t>
  </si>
  <si>
    <t>松前町</t>
  </si>
  <si>
    <t>砥部町</t>
  </si>
  <si>
    <t>広田村</t>
  </si>
  <si>
    <t>中山町</t>
  </si>
  <si>
    <t>双海町</t>
  </si>
  <si>
    <t>長浜町</t>
  </si>
  <si>
    <t>内子町</t>
  </si>
  <si>
    <t>五十崎町</t>
  </si>
  <si>
    <t>肱川町</t>
  </si>
  <si>
    <t>河辺村</t>
  </si>
  <si>
    <t>保内町</t>
  </si>
  <si>
    <t>伊方町</t>
  </si>
  <si>
    <t>瀬戸町</t>
  </si>
  <si>
    <t>三崎町</t>
  </si>
  <si>
    <t>三瓶町</t>
  </si>
  <si>
    <t>明浜町</t>
  </si>
  <si>
    <t>宇和町</t>
  </si>
  <si>
    <t>野村町</t>
  </si>
  <si>
    <t>城川町</t>
  </si>
  <si>
    <t>吉田町</t>
  </si>
  <si>
    <t>三間町</t>
  </si>
  <si>
    <t>広見町</t>
  </si>
  <si>
    <t>松野町</t>
  </si>
  <si>
    <t>日吉村</t>
  </si>
  <si>
    <t>津島町</t>
  </si>
  <si>
    <t>内海村</t>
  </si>
  <si>
    <t>御荘町</t>
  </si>
  <si>
    <t>城辺町</t>
  </si>
  <si>
    <t>一本松町</t>
  </si>
  <si>
    <t>西海町</t>
  </si>
  <si>
    <t>宇摩</t>
  </si>
  <si>
    <t>新居浜西条</t>
  </si>
  <si>
    <t>今治</t>
  </si>
  <si>
    <t>松山</t>
  </si>
  <si>
    <t>八幡浜大洲</t>
  </si>
  <si>
    <t>宇和島</t>
  </si>
  <si>
    <t>総数</t>
  </si>
  <si>
    <t>（再掲）</t>
  </si>
  <si>
    <t>各年１０月１日</t>
  </si>
  <si>
    <t>市町村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</si>
  <si>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</si>
  <si>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</si>
  <si>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</si>
  <si>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</si>
  <si>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</si>
  <si>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</si>
  <si>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</si>
  <si>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</si>
  <si>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</si>
  <si>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</si>
  <si>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</si>
  <si>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</si>
  <si>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</si>
  <si>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</si>
  <si>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</si>
  <si>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</si>
  <si>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</si>
  <si>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</si>
  <si>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</si>
  <si>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</si>
  <si>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</si>
  <si>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</si>
  <si>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</si>
  <si>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</si>
  <si>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</si>
  <si>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</si>
  <si>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</si>
  <si>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</si>
  <si>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</si>
  <si>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</si>
  <si>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</si>
  <si>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</si>
  <si>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</si>
  <si>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</si>
  <si>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</si>
  <si>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</si>
  <si>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</si>
  <si>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</si>
  <si>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</si>
  <si>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</si>
  <si>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</si>
  <si>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</si>
  <si>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</si>
  <si>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</si>
  <si>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</si>
  <si>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</si>
  <si>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</si>
  <si>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</si>
  <si>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都道
府県</t>
  </si>
  <si>
    <t>病床数</t>
  </si>
  <si>
    <t>人口１０万対病床数</t>
  </si>
  <si>
    <t>病院</t>
  </si>
  <si>
    <t>一般
診療所</t>
  </si>
  <si>
    <t>精神</t>
  </si>
  <si>
    <t>結核</t>
  </si>
  <si>
    <t>一般</t>
  </si>
  <si>
    <t>会社</t>
  </si>
  <si>
    <t>国</t>
  </si>
  <si>
    <t>公的医療機関</t>
  </si>
  <si>
    <t>全国社会
保険協会
連合会</t>
  </si>
  <si>
    <t>公益</t>
  </si>
  <si>
    <t>医療</t>
  </si>
  <si>
    <t>その他の
法人</t>
  </si>
  <si>
    <t>個人</t>
  </si>
  <si>
    <t>県</t>
  </si>
  <si>
    <t>日赤</t>
  </si>
  <si>
    <t>済生会</t>
  </si>
  <si>
    <t>100-199</t>
  </si>
  <si>
    <t>200-299</t>
  </si>
  <si>
    <t>300-399</t>
  </si>
  <si>
    <t>400-499</t>
  </si>
  <si>
    <t>500-599</t>
  </si>
  <si>
    <t>600-699</t>
  </si>
  <si>
    <t>700-799</t>
  </si>
  <si>
    <t>800-899</t>
  </si>
  <si>
    <t>第６表病院数、病院の種類・病床規模別</t>
  </si>
  <si>
    <t>病床規模</t>
  </si>
  <si>
    <t>精神病院</t>
  </si>
  <si>
    <t>実数</t>
  </si>
  <si>
    <t>20-99</t>
  </si>
  <si>
    <t>第１表　医療施設数・率（人口１０万対）、施設の種類別－都道府県別</t>
  </si>
  <si>
    <t>施設数</t>
  </si>
  <si>
    <t>人口１０万対施設数</t>
  </si>
  <si>
    <t>（再掲）</t>
  </si>
  <si>
    <t>歯科
診療所</t>
  </si>
  <si>
    <t>有床</t>
  </si>
  <si>
    <t>第８表 病院の従事者数・率、業務の種類別・市部郡部別</t>
  </si>
  <si>
    <t>業務の種別</t>
  </si>
  <si>
    <t>１００床あたり</t>
  </si>
  <si>
    <t>１病院あたり</t>
  </si>
  <si>
    <t>市部</t>
  </si>
  <si>
    <t>郡部</t>
  </si>
  <si>
    <t>医師</t>
  </si>
  <si>
    <t>常勤</t>
  </si>
  <si>
    <t>非常勤</t>
  </si>
  <si>
    <t>歯科
医師</t>
  </si>
  <si>
    <t>薬剤師</t>
  </si>
  <si>
    <t>看護業務補助者</t>
  </si>
  <si>
    <t>理学療法士（ＰＴ）</t>
  </si>
  <si>
    <t>作業療法士（OT)</t>
  </si>
  <si>
    <t>視能訓練士</t>
  </si>
  <si>
    <t>言語聴覚士</t>
  </si>
  <si>
    <t>義肢装具士</t>
  </si>
  <si>
    <t>歯科衛生士</t>
  </si>
  <si>
    <t>歯科技工士</t>
  </si>
  <si>
    <t>診療放射線技師</t>
  </si>
  <si>
    <t>診療エックス線技師</t>
  </si>
  <si>
    <t>臨床検査技師</t>
  </si>
  <si>
    <t>衛生検査技師</t>
  </si>
  <si>
    <t>管理栄養士</t>
  </si>
  <si>
    <t>栄養士</t>
  </si>
  <si>
    <t>精神保健福祉士</t>
  </si>
  <si>
    <t>医療社会事業従事者</t>
  </si>
  <si>
    <t>事務職員</t>
  </si>
  <si>
    <t>その他の職員</t>
  </si>
  <si>
    <t>第９表 病院数・率（人口１０万対）-年次・市町村別</t>
  </si>
  <si>
    <t>第１０表 病院病床数・率（人口１０万対）-年次・市町村別</t>
  </si>
  <si>
    <t>病床の種別</t>
  </si>
  <si>
    <t>精神病床</t>
  </si>
  <si>
    <t>結核病床</t>
  </si>
  <si>
    <t>年次</t>
  </si>
  <si>
    <t>…</t>
  </si>
  <si>
    <t>第１１表  病院の病床数・患者数（在院・新入院・退院・外来）、病床の種類別</t>
  </si>
  <si>
    <t>在院患者
延数</t>
  </si>
  <si>
    <t>新入院
患者数</t>
  </si>
  <si>
    <t>退院
患者数</t>
  </si>
  <si>
    <t>外来患者
延数</t>
  </si>
  <si>
    <t>平成2年</t>
  </si>
  <si>
    <t>精神病床</t>
  </si>
  <si>
    <t>結核病床</t>
  </si>
  <si>
    <t>平成元年</t>
  </si>
  <si>
    <t>昭和50年</t>
  </si>
  <si>
    <t>第１４表 病院の新入院患者数、病床の種類別ー年次別</t>
  </si>
  <si>
    <t>再掲</t>
  </si>
  <si>
    <t>精神
病院</t>
  </si>
  <si>
    <t>一般
病院</t>
  </si>
  <si>
    <t>昭和50年</t>
  </si>
  <si>
    <t>平成元年</t>
  </si>
  <si>
    <t>第１５表 病院の退院患者数、病床の種類別ー年次別</t>
  </si>
  <si>
    <t>年次</t>
  </si>
  <si>
    <t>精神病床</t>
  </si>
  <si>
    <t>-</t>
  </si>
  <si>
    <t>12</t>
  </si>
  <si>
    <t>療養</t>
  </si>
  <si>
    <t>第２表　病床数・率（人口１０万対）、施設の種類別－都道府県別</t>
  </si>
  <si>
    <t>療養</t>
  </si>
  <si>
    <t>13</t>
  </si>
  <si>
    <t>保健師</t>
  </si>
  <si>
    <t>助産師</t>
  </si>
  <si>
    <t>看護師</t>
  </si>
  <si>
    <t>准看護師</t>
  </si>
  <si>
    <t>感染症病床</t>
  </si>
  <si>
    <t>実数</t>
  </si>
  <si>
    <t>人口１０万対</t>
  </si>
  <si>
    <t>人口１０万対</t>
  </si>
  <si>
    <t>医療
生協</t>
  </si>
  <si>
    <t>臨床工学技士</t>
  </si>
  <si>
    <t>柔道整復師</t>
  </si>
  <si>
    <t>社会福祉士</t>
  </si>
  <si>
    <t>介護福祉士</t>
  </si>
  <si>
    <t>その他の技術員</t>
  </si>
  <si>
    <t>11</t>
  </si>
  <si>
    <t>療養病床等</t>
  </si>
  <si>
    <t>一般病床等</t>
  </si>
  <si>
    <t>１日平均
在院
患者数</t>
  </si>
  <si>
    <t>その他の病床等※</t>
  </si>
  <si>
    <t>※その他病床等とは、療養病床、一般病床及び経過的旧その他の病床である。</t>
  </si>
  <si>
    <t>　一般病床等とは、一般病床及び経過的旧その他の病床（経過的旧療養型病床群を除く）である。</t>
  </si>
  <si>
    <t>　療養病床等とは、療養病床及び経過的旧療養型病床群である。</t>
  </si>
  <si>
    <t>感染症
病床</t>
  </si>
  <si>
    <t>共済
組合</t>
  </si>
  <si>
    <t>あん摩ﾏｯｻｰｼﾞ指圧師</t>
  </si>
  <si>
    <t>15</t>
  </si>
  <si>
    <t>14</t>
  </si>
  <si>
    <t>他の病床から療養病床等へ</t>
  </si>
  <si>
    <t>…</t>
  </si>
  <si>
    <t>療養病床等から他の病床へ</t>
  </si>
  <si>
    <t>注）　療養病床も総人口１０万対で算出した。</t>
  </si>
  <si>
    <t>総数</t>
  </si>
  <si>
    <t>西予市</t>
  </si>
  <si>
    <t>東温市</t>
  </si>
  <si>
    <t>上島町</t>
  </si>
  <si>
    <t>久万高原町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</si>
  <si>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</si>
  <si>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</si>
  <si>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</si>
  <si>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</si>
  <si>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</si>
  <si>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</si>
  <si>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</si>
  <si>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</si>
  <si>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</si>
  <si>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</si>
  <si>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</si>
  <si>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</si>
  <si>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</si>
  <si>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</si>
  <si>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</si>
  <si>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</si>
  <si>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</si>
  <si>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</si>
  <si>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</si>
  <si>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平成１５年</t>
  </si>
  <si>
    <t>平成１6年</t>
  </si>
  <si>
    <t>平成１５ 年</t>
  </si>
  <si>
    <t>四国中央市</t>
  </si>
  <si>
    <t>愛南町</t>
  </si>
  <si>
    <t>・</t>
  </si>
  <si>
    <t>別子山村</t>
  </si>
  <si>
    <t>国立病院機構</t>
  </si>
  <si>
    <t>国立大学法人</t>
  </si>
  <si>
    <t>労働者健康福祉機構</t>
  </si>
  <si>
    <t>注）薬剤師～その他の職員は、常勤換算による</t>
  </si>
  <si>
    <t>一般病床</t>
  </si>
  <si>
    <t>療養病床</t>
  </si>
  <si>
    <t>16</t>
  </si>
  <si>
    <t>市計</t>
  </si>
  <si>
    <t>郡計</t>
  </si>
  <si>
    <t>鬼北町</t>
  </si>
  <si>
    <t>・</t>
  </si>
  <si>
    <t>平成１7年</t>
  </si>
  <si>
    <t>鬼北町</t>
  </si>
  <si>
    <t>平成１6 年</t>
  </si>
  <si>
    <t xml:space="preserve"> </t>
  </si>
  <si>
    <t>社会
福祉
法人</t>
  </si>
  <si>
    <t>※1　平成１１年以前は伝染病床</t>
  </si>
  <si>
    <t>市町</t>
  </si>
  <si>
    <t>第３表　医療施設数及び病床数、施設の種類別-市町別</t>
  </si>
  <si>
    <t>第５表　病院数、開設者別-市町別</t>
  </si>
  <si>
    <t>平成１7年</t>
  </si>
  <si>
    <t>平成１７年</t>
  </si>
  <si>
    <t>平成１８年</t>
  </si>
  <si>
    <t>平成１８ 年</t>
  </si>
  <si>
    <t>17</t>
  </si>
  <si>
    <t>感染</t>
  </si>
  <si>
    <t>介護療養病床（再掲）</t>
  </si>
  <si>
    <t>病床数
(６月末)</t>
  </si>
  <si>
    <t>介護療養
病床
（再掲）</t>
  </si>
  <si>
    <t>第４表　人口１０万対医療施設数及び病床数、施設の種類別-市町別</t>
  </si>
  <si>
    <t>平成１9年１０月１日現在</t>
  </si>
  <si>
    <t>平成１9年</t>
  </si>
  <si>
    <t>平成１９年</t>
  </si>
  <si>
    <t>平成１９年</t>
  </si>
  <si>
    <t>18</t>
  </si>
  <si>
    <t>19</t>
  </si>
  <si>
    <t>第７表　病院数、開設者・病床規模別</t>
  </si>
  <si>
    <t>公的医
療機関</t>
  </si>
  <si>
    <t>社会保
険関係
団体</t>
  </si>
  <si>
    <t>公益
法人</t>
  </si>
  <si>
    <t>医療
法人</t>
  </si>
  <si>
    <t>会社</t>
  </si>
  <si>
    <t>その他
の法人等</t>
  </si>
  <si>
    <t>百分率</t>
  </si>
  <si>
    <t>0-99</t>
  </si>
  <si>
    <t>精神病院</t>
  </si>
  <si>
    <t>12</t>
  </si>
  <si>
    <t>13</t>
  </si>
  <si>
    <t>15</t>
  </si>
  <si>
    <t>第１２表 病院の在院患者延数、病床の種類別ー年次別</t>
  </si>
  <si>
    <t>精神病床</t>
  </si>
  <si>
    <t>結核
病床</t>
  </si>
  <si>
    <r>
      <t xml:space="preserve">感染症
病床
</t>
    </r>
    <r>
      <rPr>
        <sz val="8"/>
        <rFont val="HG丸ｺﾞｼｯｸM-PRO"/>
        <family val="3"/>
      </rPr>
      <t>※１</t>
    </r>
  </si>
  <si>
    <r>
      <t>その他の病床等</t>
    </r>
    <r>
      <rPr>
        <sz val="9"/>
        <rFont val="HG丸ｺﾞｼｯｸM-PRO"/>
        <family val="3"/>
      </rPr>
      <t>※</t>
    </r>
  </si>
  <si>
    <t>一般病院</t>
  </si>
  <si>
    <t>総数</t>
  </si>
  <si>
    <t>介護療養
病床(再掲)</t>
  </si>
  <si>
    <t>昭和50年</t>
  </si>
  <si>
    <t>11</t>
  </si>
  <si>
    <t>１８</t>
  </si>
  <si>
    <t>19</t>
  </si>
  <si>
    <t>11</t>
  </si>
  <si>
    <t>第１３表 病院の人口１０万対１日平均在院患者数、病床の種類別ー年次別</t>
  </si>
  <si>
    <t>精神病床</t>
  </si>
  <si>
    <t>感染症病床
※１</t>
  </si>
  <si>
    <t>結核病床</t>
  </si>
  <si>
    <t>介護療養病床
（再掲）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</si>
</sst>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"/>
    <numFmt numFmtId="177" formatCode="#;\-#;&quot;－&quot;"/>
    <numFmt numFmtId="178" formatCode="_ * #,##0.0_ ;_ * \-#,##0.0_ ;_ * &quot;-&quot;?_ ;_ @_ "/>
    <numFmt numFmtId="179" formatCode="_ * #,##0.0_ ;_ * \-#,##0.0_ ;_ * &quot;-&quot;_ ;_ @_ "/>
    <numFmt numFmtId="180" formatCode="_ * #,##0_ ;_ * &quot;△&quot;#,##0_ ;_ * &quot;-&quot;_ ;_ @_ "/>
    <numFmt numFmtId="181" formatCode="_ * #,##0.0_ ;_ * &quot;△&quot;#,##0.0_ ;_ * &quot;-&quot;_ ;_ @_ "/>
    <numFmt numFmtId="182" formatCode="0.0%"/>
    <numFmt numFmtId="183" formatCode="_ * #,##0_ ;_ * &quot;△&quot;?,?#0_ ;_ * &quot;-&quot;_ ;_ @_ "/>
    <numFmt numFmtId="184" formatCode="0.0_);[Red]\(0.0\)"/>
    <numFmt numFmtId="185" formatCode="_ * #,##0.0_ ;_ * &quot;△&quot;?,?#0.0_ ;_ * &quot;-&quot;_ ;_ @_ "/>
    <numFmt numFmtId="186" formatCode="_ * #,##0.00_ ;_ * &quot;△&quot;?,?#0.00_ ;_ * &quot;-&quot;_ ;_ @_ "/>
    <numFmt numFmtId="187" formatCode="_ * #,##0.00000_ ;_ * \-#,##0.00000_ ;_ * &quot;-&quot;_ ;_ @_ "/>
    <numFmt numFmtId="188" formatCode="0.0_ "/>
    <numFmt numFmtId="189" formatCode="_ * #,##0_ ;_ * &quot;△&quot;?,##0_ ;_ * &quot;-&quot;_ ;_ @_ "/>
    <numFmt numFmtId="190" formatCode="_ * #,##0.00_ ;_ * &quot;△&quot;#,##0.00_ ;_ * &quot;-&quot;??_ ;_ @_ "/>
    <numFmt numFmtId="191" formatCode="#,##0_);[Red]\(#,##0\)"/>
    <numFmt numFmtId="192" formatCode="#,##0.0_);[Red]\(#,##0.0\)"/>
    <numFmt numFmtId="193" formatCode="#,##0_ "/>
    <numFmt numFmtId="194" formatCode="#,##0.00_);[Red]\(#,##0.00\)"/>
    <numFmt numFmtId="195" formatCode="0_);[Red]\(0\)"/>
    <numFmt numFmtId="196" formatCode="\%"/>
    <numFmt numFmtId="197" formatCode="#,##0.0_);[Red]\(#,##0.0\)%"/>
    <numFmt numFmtId="198" formatCode="_ * #,##0.0_ ;_ * \-#,##0.0_ ;_ * &quot;-&quot;?_ ;_ @_%\ "/>
  </numFmts>
  <fonts count="28">
    <font>
      <sz val="11"/>
      <name val="ＭＳ Ｐ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8.25"/>
      <color indexed="12"/>
      <name val="ＭＳ Ｐ明朝"/>
      <family val="1"/>
    </font>
    <font>
      <sz val="11"/>
      <name val="HG丸ｺﾞｼｯｸM-PRO"/>
      <family val="3"/>
    </font>
    <font>
      <u val="single"/>
      <sz val="8.25"/>
      <color indexed="36"/>
      <name val="ＭＳ Ｐ明朝"/>
      <family val="1"/>
    </font>
    <font>
      <sz val="9.6"/>
      <name val="ＭＳ 明朝"/>
      <family val="1"/>
    </font>
    <font>
      <sz val="18"/>
      <name val="HG創英角ｺﾞｼｯｸUB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sz val="6"/>
      <name val="明朝"/>
      <family val="1"/>
    </font>
    <font>
      <sz val="11"/>
      <name val="ＭＳ ＰＲ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1"/>
      <name val="HG創英角ｺﾞｼｯｸUB"/>
      <family val="3"/>
    </font>
    <font>
      <sz val="11"/>
      <name val="ＭＳ 明朝"/>
      <family val="1"/>
    </font>
    <font>
      <sz val="9"/>
      <name val="HG丸ｺﾞｼｯｸM-PRO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name val="HG創英角ｺﾞｼｯｸUB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11"/>
      <name val="明朝"/>
      <family val="1"/>
    </font>
    <font>
      <sz val="11"/>
      <color indexed="10"/>
      <name val="ＭＳ Ｐ明朝"/>
      <family val="1"/>
    </font>
    <font>
      <sz val="11"/>
      <name val="HGS創英角ｺﾞｼｯｸUB"/>
      <family val="3"/>
    </font>
    <font>
      <b/>
      <sz val="11"/>
      <name val="ＭＳ Ｐゴシック"/>
      <family val="3"/>
    </font>
    <font>
      <sz val="8"/>
      <name val="HG丸ｺﾞｼｯｸM-PRO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3" fillId="0" borderId="0">
      <alignment/>
      <protection/>
    </xf>
    <xf numFmtId="181" fontId="13" fillId="0" borderId="0">
      <alignment/>
      <protection/>
    </xf>
    <xf numFmtId="9" fontId="1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9" fontId="5" fillId="0" borderId="0">
      <alignment horizontal="center" vertical="center"/>
      <protection/>
    </xf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6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49" fontId="8" fillId="0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180" fontId="12" fillId="0" borderId="6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0" xfId="0" applyNumberFormat="1" applyFont="1" applyFill="1" applyBorder="1" applyAlignment="1">
      <alignment horizontal="right" vertical="center" shrinkToFit="1"/>
    </xf>
    <xf numFmtId="180" fontId="12" fillId="0" borderId="6" xfId="0" applyNumberFormat="1" applyFont="1" applyFill="1" applyBorder="1" applyAlignment="1">
      <alignment horizontal="right" vertical="center" shrinkToFit="1"/>
    </xf>
    <xf numFmtId="49" fontId="5" fillId="0" borderId="2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1" fontId="8" fillId="0" borderId="1" xfId="0" applyNumberFormat="1" applyFont="1" applyFill="1" applyBorder="1" applyAlignment="1">
      <alignment horizontal="left" vertical="center"/>
    </xf>
    <xf numFmtId="181" fontId="12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6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9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0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1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2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3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0" xfId="0" applyNumberFormat="1" applyFont="1" applyFill="1" applyBorder="1" applyAlignment="1">
      <alignment horizontal="right" vertical="center" shrinkToFit="1"/>
    </xf>
    <xf numFmtId="181" fontId="12" fillId="0" borderId="14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5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181" fontId="12" fillId="0" borderId="10" xfId="0" applyNumberFormat="1" applyFont="1" applyFill="1" applyBorder="1" applyAlignment="1">
      <alignment horizontal="right" vertical="center" shrinkToFit="1"/>
    </xf>
    <xf numFmtId="181" fontId="12" fillId="0" borderId="6" xfId="0" applyNumberFormat="1" applyFont="1" applyFill="1" applyBorder="1" applyAlignment="1">
      <alignment horizontal="right" vertical="center" shrinkToFit="1"/>
    </xf>
    <xf numFmtId="181" fontId="12" fillId="0" borderId="11" xfId="0" applyNumberFormat="1" applyFont="1" applyFill="1" applyBorder="1" applyAlignment="1">
      <alignment horizontal="right" vertical="center" shrinkToFit="1"/>
    </xf>
    <xf numFmtId="181" fontId="12" fillId="0" borderId="12" xfId="0" applyNumberFormat="1" applyFont="1" applyFill="1" applyBorder="1" applyAlignment="1">
      <alignment horizontal="right" vertical="center" shrinkToFit="1"/>
    </xf>
    <xf numFmtId="181" fontId="12" fillId="0" borderId="13" xfId="0" applyNumberFormat="1" applyFont="1" applyFill="1" applyBorder="1" applyAlignment="1">
      <alignment horizontal="right" vertical="center" shrinkToFit="1"/>
    </xf>
    <xf numFmtId="41" fontId="0" fillId="0" borderId="0" xfId="0" applyNumberFormat="1" applyFill="1" applyAlignment="1">
      <alignment vertical="center"/>
    </xf>
    <xf numFmtId="49" fontId="5" fillId="0" borderId="12" xfId="0" applyNumberFormat="1" applyFont="1" applyBorder="1" applyAlignment="1">
      <alignment horizontal="center" vertical="center" wrapText="1"/>
    </xf>
    <xf numFmtId="180" fontId="12" fillId="0" borderId="0" xfId="0" applyNumberFormat="1" applyFont="1" applyBorder="1" applyAlignment="1">
      <alignment horizontal="right" vertical="center" shrinkToFit="1"/>
    </xf>
    <xf numFmtId="49" fontId="5" fillId="0" borderId="2" xfId="0" applyNumberFormat="1" applyFont="1" applyBorder="1" applyAlignment="1">
      <alignment horizontal="center" vertical="center" wrapText="1"/>
    </xf>
    <xf numFmtId="180" fontId="12" fillId="0" borderId="1" xfId="0" applyNumberFormat="1" applyFont="1" applyBorder="1" applyAlignment="1">
      <alignment horizontal="right" vertical="center" shrinkToFi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80" fontId="12" fillId="0" borderId="13" xfId="0" applyNumberFormat="1" applyFont="1" applyBorder="1" applyAlignment="1">
      <alignment horizontal="right" vertical="center" shrinkToFit="1"/>
    </xf>
    <xf numFmtId="180" fontId="12" fillId="0" borderId="15" xfId="0" applyNumberFormat="1" applyFont="1" applyBorder="1" applyAlignment="1">
      <alignment horizontal="right" vertical="center" shrinkToFi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/>
    </xf>
    <xf numFmtId="58" fontId="5" fillId="0" borderId="1" xfId="0" applyNumberFormat="1" applyFont="1" applyFill="1" applyBorder="1" applyAlignment="1">
      <alignment horizontal="right" vertical="center" shrinkToFi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right" vertical="center"/>
    </xf>
    <xf numFmtId="49" fontId="15" fillId="0" borderId="0" xfId="0" applyNumberFormat="1" applyFont="1" applyAlignment="1">
      <alignment horizontal="left" vertical="center"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83" fontId="12" fillId="0" borderId="6" xfId="0" applyNumberFormat="1" applyFont="1" applyBorder="1" applyAlignment="1">
      <alignment horizontal="right" vertical="center" shrinkToFit="1"/>
    </xf>
    <xf numFmtId="183" fontId="12" fillId="0" borderId="9" xfId="0" applyNumberFormat="1" applyFont="1" applyBorder="1" applyAlignment="1">
      <alignment horizontal="right" vertical="center" shrinkToFit="1"/>
    </xf>
    <xf numFmtId="181" fontId="12" fillId="0" borderId="6" xfId="0" applyNumberFormat="1" applyFont="1" applyBorder="1" applyAlignment="1">
      <alignment horizontal="right" vertical="center" shrinkToFit="1"/>
    </xf>
    <xf numFmtId="49" fontId="5" fillId="0" borderId="7" xfId="0" applyNumberFormat="1" applyFont="1" applyBorder="1" applyAlignment="1">
      <alignment horizontal="center"/>
    </xf>
    <xf numFmtId="183" fontId="12" fillId="0" borderId="0" xfId="0" applyNumberFormat="1" applyFont="1" applyBorder="1" applyAlignment="1">
      <alignment horizontal="right" shrinkToFit="1"/>
    </xf>
    <xf numFmtId="0" fontId="0" fillId="0" borderId="0" xfId="0" applyAlignment="1">
      <alignment/>
    </xf>
    <xf numFmtId="183" fontId="12" fillId="0" borderId="10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11" xfId="0" applyNumberFormat="1" applyFont="1" applyBorder="1" applyAlignment="1">
      <alignment horizontal="right" vertical="center" shrinkToFit="1"/>
    </xf>
    <xf numFmtId="181" fontId="12" fillId="0" borderId="0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/>
    </xf>
    <xf numFmtId="183" fontId="12" fillId="0" borderId="1" xfId="0" applyNumberFormat="1" applyFont="1" applyBorder="1" applyAlignment="1">
      <alignment horizontal="right" vertical="center" shrinkToFit="1"/>
    </xf>
    <xf numFmtId="183" fontId="12" fillId="0" borderId="13" xfId="0" applyNumberFormat="1" applyFont="1" applyBorder="1" applyAlignment="1">
      <alignment horizontal="right" vertical="center" shrinkToFit="1"/>
    </xf>
    <xf numFmtId="181" fontId="12" fillId="0" borderId="1" xfId="0" applyNumberFormat="1" applyFont="1" applyBorder="1" applyAlignment="1">
      <alignment horizontal="right" vertical="center" shrinkToFi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49" fontId="15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/>
    </xf>
    <xf numFmtId="183" fontId="12" fillId="0" borderId="12" xfId="0" applyNumberFormat="1" applyFont="1" applyBorder="1" applyAlignment="1">
      <alignment horizontal="right" vertical="center" shrinkToFit="1"/>
    </xf>
    <xf numFmtId="49" fontId="20" fillId="0" borderId="0" xfId="0" applyNumberFormat="1" applyFont="1" applyAlignment="1">
      <alignment horizontal="left" vertical="center"/>
    </xf>
    <xf numFmtId="49" fontId="5" fillId="0" borderId="5" xfId="0" applyNumberFormat="1" applyFont="1" applyBorder="1" applyAlignment="1">
      <alignment horizontal="center"/>
    </xf>
    <xf numFmtId="0" fontId="16" fillId="0" borderId="0" xfId="0" applyFont="1" applyAlignment="1">
      <alignment/>
    </xf>
    <xf numFmtId="183" fontId="12" fillId="0" borderId="10" xfId="0" applyNumberFormat="1" applyFont="1" applyBorder="1" applyAlignment="1">
      <alignment horizontal="right" shrinkToFi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 shrinkToFit="1"/>
    </xf>
    <xf numFmtId="179" fontId="0" fillId="0" borderId="0" xfId="0" applyNumberFormat="1" applyFill="1" applyAlignment="1">
      <alignment vertical="center"/>
    </xf>
    <xf numFmtId="181" fontId="12" fillId="0" borderId="9" xfId="0" applyNumberFormat="1" applyFont="1" applyFill="1" applyBorder="1" applyAlignment="1" applyProtection="1">
      <alignment horizontal="right" vertical="center" shrinkToFit="1"/>
      <protection/>
    </xf>
    <xf numFmtId="181" fontId="12" fillId="0" borderId="11" xfId="0" applyNumberFormat="1" applyFont="1" applyFill="1" applyBorder="1" applyAlignment="1" applyProtection="1">
      <alignment horizontal="right" vertical="center" shrinkToFit="1"/>
      <protection/>
    </xf>
    <xf numFmtId="181" fontId="12" fillId="0" borderId="13" xfId="0" applyNumberFormat="1" applyFont="1" applyFill="1" applyBorder="1" applyAlignment="1" applyProtection="1">
      <alignment horizontal="right" vertical="center" shrinkToFit="1"/>
      <protection/>
    </xf>
    <xf numFmtId="49" fontId="15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left" vertical="center"/>
    </xf>
    <xf numFmtId="180" fontId="12" fillId="0" borderId="12" xfId="0" applyNumberFormat="1" applyFont="1" applyBorder="1" applyAlignment="1">
      <alignment horizontal="right" vertical="center" shrinkToFit="1"/>
    </xf>
    <xf numFmtId="0" fontId="5" fillId="0" borderId="10" xfId="0" applyNumberFormat="1" applyFont="1" applyBorder="1" applyAlignment="1">
      <alignment horizontal="left" vertical="center"/>
    </xf>
    <xf numFmtId="0" fontId="0" fillId="0" borderId="0" xfId="0" applyNumberFormat="1" applyAlignment="1">
      <alignment/>
    </xf>
    <xf numFmtId="180" fontId="12" fillId="0" borderId="6" xfId="0" applyNumberFormat="1" applyFont="1" applyBorder="1" applyAlignment="1">
      <alignment horizontal="right" vertical="center" shrinkToFit="1"/>
    </xf>
    <xf numFmtId="49" fontId="5" fillId="0" borderId="10" xfId="19" applyBorder="1">
      <alignment horizontal="center" vertical="center"/>
      <protection/>
    </xf>
    <xf numFmtId="49" fontId="5" fillId="0" borderId="10" xfId="19" applyFont="1" applyBorder="1">
      <alignment horizontal="center" vertical="center"/>
      <protection/>
    </xf>
    <xf numFmtId="49" fontId="5" fillId="0" borderId="4" xfId="19" applyFont="1" applyBorder="1">
      <alignment horizontal="center" vertical="center"/>
      <protection/>
    </xf>
    <xf numFmtId="0" fontId="5" fillId="0" borderId="0" xfId="0" applyFont="1" applyAlignment="1">
      <alignment/>
    </xf>
    <xf numFmtId="49" fontId="5" fillId="0" borderId="3" xfId="19" applyBorder="1">
      <alignment horizontal="center" vertical="center"/>
      <protection/>
    </xf>
    <xf numFmtId="49" fontId="5" fillId="0" borderId="7" xfId="19" applyBorder="1">
      <alignment horizontal="center" vertical="center"/>
      <protection/>
    </xf>
    <xf numFmtId="49" fontId="5" fillId="0" borderId="7" xfId="19" applyFont="1" applyBorder="1">
      <alignment horizontal="center" vertical="center"/>
      <protection/>
    </xf>
    <xf numFmtId="0" fontId="5" fillId="0" borderId="0" xfId="0" applyNumberFormat="1" applyFont="1" applyAlignment="1">
      <alignment/>
    </xf>
    <xf numFmtId="181" fontId="12" fillId="0" borderId="6" xfId="0" applyNumberFormat="1" applyFont="1" applyBorder="1" applyAlignment="1" applyProtection="1">
      <alignment horizontal="right" vertical="center" shrinkToFit="1"/>
      <protection locked="0"/>
    </xf>
    <xf numFmtId="181" fontId="12" fillId="0" borderId="0" xfId="0" applyNumberFormat="1" applyFont="1" applyBorder="1" applyAlignment="1" applyProtection="1">
      <alignment horizontal="right" vertical="center" shrinkToFit="1"/>
      <protection locked="0"/>
    </xf>
    <xf numFmtId="181" fontId="12" fillId="0" borderId="1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/>
    </xf>
    <xf numFmtId="49" fontId="5" fillId="0" borderId="7" xfId="25" applyNumberFormat="1" applyFont="1" applyBorder="1" applyAlignment="1">
      <alignment horizontal="center" vertical="center"/>
      <protection/>
    </xf>
    <xf numFmtId="49" fontId="5" fillId="0" borderId="8" xfId="25" applyNumberFormat="1" applyFont="1" applyBorder="1" applyAlignment="1">
      <alignment horizontal="center" vertical="center"/>
      <protection/>
    </xf>
    <xf numFmtId="180" fontId="12" fillId="0" borderId="9" xfId="25" applyNumberFormat="1" applyFont="1" applyBorder="1" applyAlignment="1">
      <alignment horizontal="right" vertical="center" shrinkToFit="1"/>
      <protection/>
    </xf>
    <xf numFmtId="49" fontId="5" fillId="0" borderId="10" xfId="25" applyNumberFormat="1" applyFont="1" applyBorder="1" applyAlignment="1">
      <alignment horizontal="center" vertical="center"/>
      <protection/>
    </xf>
    <xf numFmtId="180" fontId="12" fillId="0" borderId="11" xfId="25" applyNumberFormat="1" applyFont="1" applyBorder="1" applyAlignment="1">
      <alignment horizontal="right" vertical="center" shrinkToFit="1"/>
      <protection/>
    </xf>
    <xf numFmtId="49" fontId="5" fillId="0" borderId="12" xfId="25" applyNumberFormat="1" applyFont="1" applyBorder="1" applyAlignment="1">
      <alignment horizontal="center" vertical="center"/>
      <protection/>
    </xf>
    <xf numFmtId="180" fontId="12" fillId="0" borderId="13" xfId="25" applyNumberFormat="1" applyFont="1" applyBorder="1" applyAlignment="1">
      <alignment horizontal="right" vertical="center" shrinkToFit="1"/>
      <protection/>
    </xf>
    <xf numFmtId="49" fontId="5" fillId="0" borderId="2" xfId="25" applyNumberFormat="1" applyFont="1" applyBorder="1" applyAlignment="1">
      <alignment horizontal="center" vertical="center"/>
      <protection/>
    </xf>
    <xf numFmtId="180" fontId="12" fillId="0" borderId="15" xfId="25" applyNumberFormat="1" applyFont="1" applyBorder="1" applyAlignment="1">
      <alignment horizontal="right" vertical="center" shrinkToFit="1"/>
      <protection/>
    </xf>
    <xf numFmtId="49" fontId="5" fillId="0" borderId="4" xfId="25" applyNumberFormat="1" applyFont="1" applyBorder="1" applyAlignment="1">
      <alignment horizontal="center" vertical="center"/>
      <protection/>
    </xf>
    <xf numFmtId="192" fontId="12" fillId="0" borderId="14" xfId="0" applyNumberFormat="1" applyFont="1" applyFill="1" applyBorder="1" applyAlignment="1">
      <alignment horizontal="right" vertical="center" shrinkToFit="1"/>
    </xf>
    <xf numFmtId="192" fontId="12" fillId="0" borderId="12" xfId="0" applyNumberFormat="1" applyFont="1" applyFill="1" applyBorder="1" applyAlignment="1">
      <alignment horizontal="right" vertical="center" shrinkToFit="1"/>
    </xf>
    <xf numFmtId="192" fontId="12" fillId="0" borderId="15" xfId="0" applyNumberFormat="1" applyFont="1" applyFill="1" applyBorder="1" applyAlignment="1">
      <alignment horizontal="right" vertical="center" shrinkToFit="1"/>
    </xf>
    <xf numFmtId="183" fontId="5" fillId="0" borderId="0" xfId="0" applyNumberFormat="1" applyFont="1" applyBorder="1" applyAlignment="1">
      <alignment horizontal="right" vertical="center" shrinkToFit="1"/>
    </xf>
    <xf numFmtId="49" fontId="5" fillId="0" borderId="6" xfId="19" applyFill="1" applyBorder="1" applyAlignment="1">
      <alignment horizontal="left" vertical="center"/>
      <protection/>
    </xf>
    <xf numFmtId="181" fontId="12" fillId="0" borderId="0" xfId="0" applyNumberFormat="1" applyFont="1" applyBorder="1" applyAlignment="1">
      <alignment horizontal="right" shrinkToFit="1"/>
    </xf>
    <xf numFmtId="181" fontId="12" fillId="0" borderId="11" xfId="0" applyNumberFormat="1" applyFont="1" applyBorder="1" applyAlignment="1">
      <alignment horizontal="right" shrinkToFit="1"/>
    </xf>
    <xf numFmtId="183" fontId="12" fillId="0" borderId="12" xfId="0" applyNumberFormat="1" applyFont="1" applyBorder="1" applyAlignment="1">
      <alignment horizontal="right" shrinkToFit="1"/>
    </xf>
    <xf numFmtId="183" fontId="12" fillId="0" borderId="1" xfId="0" applyNumberFormat="1" applyFont="1" applyBorder="1" applyAlignment="1">
      <alignment horizontal="right" shrinkToFit="1"/>
    </xf>
    <xf numFmtId="181" fontId="12" fillId="0" borderId="1" xfId="0" applyNumberFormat="1" applyFont="1" applyBorder="1" applyAlignment="1">
      <alignment horizontal="right" shrinkToFit="1"/>
    </xf>
    <xf numFmtId="181" fontId="12" fillId="0" borderId="13" xfId="0" applyNumberFormat="1" applyFont="1" applyBorder="1" applyAlignment="1">
      <alignment horizontal="right" shrinkToFit="1"/>
    </xf>
    <xf numFmtId="0" fontId="5" fillId="0" borderId="4" xfId="0" applyNumberFormat="1" applyFont="1" applyBorder="1" applyAlignment="1">
      <alignment horizontal="left" vertical="center"/>
    </xf>
    <xf numFmtId="192" fontId="12" fillId="0" borderId="1" xfId="20" applyNumberFormat="1" applyFont="1" applyFill="1" applyBorder="1" applyAlignment="1">
      <alignment horizontal="right" vertical="center" shrinkToFit="1"/>
    </xf>
    <xf numFmtId="192" fontId="12" fillId="0" borderId="14" xfId="20" applyNumberFormat="1" applyFont="1" applyFill="1" applyBorder="1" applyAlignment="1">
      <alignment horizontal="right" vertical="center" shrinkToFit="1"/>
    </xf>
    <xf numFmtId="192" fontId="12" fillId="0" borderId="0" xfId="20" applyNumberFormat="1" applyFont="1" applyFill="1" applyBorder="1" applyAlignment="1">
      <alignment horizontal="right" vertical="center" shrinkToFit="1"/>
    </xf>
    <xf numFmtId="192" fontId="12" fillId="0" borderId="2" xfId="0" applyNumberFormat="1" applyFont="1" applyFill="1" applyBorder="1" applyAlignment="1">
      <alignment horizontal="right" vertical="center" shrinkToFit="1"/>
    </xf>
    <xf numFmtId="192" fontId="12" fillId="0" borderId="15" xfId="20" applyNumberFormat="1" applyFont="1" applyFill="1" applyBorder="1" applyAlignment="1">
      <alignment horizontal="right" vertical="center" shrinkToFit="1"/>
    </xf>
    <xf numFmtId="183" fontId="0" fillId="0" borderId="0" xfId="0" applyNumberFormat="1" applyAlignment="1">
      <alignment/>
    </xf>
    <xf numFmtId="180" fontId="12" fillId="0" borderId="8" xfId="25" applyNumberFormat="1" applyFont="1" applyBorder="1" applyAlignment="1">
      <alignment horizontal="right" vertical="center" shrinkToFit="1"/>
      <protection/>
    </xf>
    <xf numFmtId="180" fontId="12" fillId="0" borderId="10" xfId="25" applyNumberFormat="1" applyFont="1" applyBorder="1" applyAlignment="1">
      <alignment horizontal="right" vertical="center" shrinkToFit="1"/>
      <protection/>
    </xf>
    <xf numFmtId="180" fontId="12" fillId="0" borderId="12" xfId="25" applyNumberFormat="1" applyFont="1" applyBorder="1" applyAlignment="1">
      <alignment horizontal="right" vertical="center" shrinkToFit="1"/>
      <protection/>
    </xf>
    <xf numFmtId="180" fontId="12" fillId="0" borderId="2" xfId="25" applyNumberFormat="1" applyFont="1" applyBorder="1" applyAlignment="1">
      <alignment horizontal="right" vertical="center" shrinkToFit="1"/>
      <protection/>
    </xf>
    <xf numFmtId="49" fontId="5" fillId="0" borderId="16" xfId="25" applyNumberFormat="1" applyFont="1" applyBorder="1" applyAlignment="1">
      <alignment horizontal="center" vertical="center"/>
      <protection/>
    </xf>
    <xf numFmtId="180" fontId="12" fillId="0" borderId="0" xfId="25" applyNumberFormat="1" applyFont="1" applyBorder="1" applyAlignment="1">
      <alignment horizontal="right" vertical="center" shrinkToFit="1"/>
      <protection/>
    </xf>
    <xf numFmtId="180" fontId="12" fillId="0" borderId="6" xfId="25" applyNumberFormat="1" applyFont="1" applyBorder="1" applyAlignment="1">
      <alignment horizontal="right" vertical="center" shrinkToFit="1"/>
      <protection/>
    </xf>
    <xf numFmtId="180" fontId="12" fillId="0" borderId="1" xfId="25" applyNumberFormat="1" applyFont="1" applyBorder="1" applyAlignment="1">
      <alignment horizontal="right" vertical="center" shrinkToFit="1"/>
      <protection/>
    </xf>
    <xf numFmtId="180" fontId="12" fillId="0" borderId="14" xfId="25" applyNumberFormat="1" applyFont="1" applyBorder="1" applyAlignment="1">
      <alignment horizontal="right" vertical="center" shrinkToFit="1"/>
      <protection/>
    </xf>
    <xf numFmtId="0" fontId="5" fillId="0" borderId="5" xfId="0" applyFont="1" applyFill="1" applyBorder="1" applyAlignment="1">
      <alignment horizontal="center" vertical="center"/>
    </xf>
    <xf numFmtId="181" fontId="12" fillId="0" borderId="8" xfId="0" applyNumberFormat="1" applyFont="1" applyFill="1" applyBorder="1" applyAlignment="1">
      <alignment horizontal="right" vertical="center" shrinkToFit="1"/>
    </xf>
    <xf numFmtId="181" fontId="12" fillId="0" borderId="9" xfId="0" applyNumberFormat="1" applyFont="1" applyFill="1" applyBorder="1" applyAlignment="1">
      <alignment horizontal="right" vertical="center" shrinkToFit="1"/>
    </xf>
    <xf numFmtId="181" fontId="12" fillId="0" borderId="17" xfId="0" applyNumberFormat="1" applyFont="1" applyFill="1" applyBorder="1" applyAlignment="1">
      <alignment horizontal="right" vertical="center" shrinkToFit="1"/>
    </xf>
    <xf numFmtId="181" fontId="12" fillId="0" borderId="18" xfId="0" applyNumberFormat="1" applyFont="1" applyFill="1" applyBorder="1" applyAlignment="1">
      <alignment horizontal="right" vertical="center" shrinkToFit="1"/>
    </xf>
    <xf numFmtId="181" fontId="12" fillId="0" borderId="19" xfId="0" applyNumberFormat="1" applyFont="1" applyFill="1" applyBorder="1" applyAlignment="1">
      <alignment horizontal="right" vertical="center" shrinkToFit="1"/>
    </xf>
    <xf numFmtId="0" fontId="24" fillId="0" borderId="0" xfId="0" applyFont="1" applyAlignment="1">
      <alignment/>
    </xf>
    <xf numFmtId="180" fontId="12" fillId="2" borderId="0" xfId="0" applyNumberFormat="1" applyFont="1" applyFill="1" applyBorder="1" applyAlignment="1">
      <alignment horizontal="right" vertical="center" shrinkToFit="1"/>
    </xf>
    <xf numFmtId="181" fontId="12" fillId="2" borderId="0" xfId="0" applyNumberFormat="1" applyFont="1" applyFill="1" applyBorder="1" applyAlignment="1" applyProtection="1">
      <alignment horizontal="right" vertical="center" shrinkToFit="1"/>
      <protection locked="0"/>
    </xf>
    <xf numFmtId="180" fontId="12" fillId="2" borderId="1" xfId="0" applyNumberFormat="1" applyFont="1" applyFill="1" applyBorder="1" applyAlignment="1">
      <alignment horizontal="right" vertical="center" shrinkToFit="1"/>
    </xf>
    <xf numFmtId="181" fontId="12" fillId="2" borderId="1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8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8" xfId="0" applyNumberFormat="1" applyFont="1" applyFill="1" applyBorder="1" applyAlignment="1" applyProtection="1">
      <alignment horizontal="right" vertical="center" shrinkToFit="1"/>
      <protection locked="0"/>
    </xf>
    <xf numFmtId="181" fontId="12" fillId="2" borderId="0" xfId="0" applyNumberFormat="1" applyFont="1" applyFill="1" applyBorder="1" applyAlignment="1">
      <alignment horizontal="right" vertical="center" shrinkToFit="1"/>
    </xf>
    <xf numFmtId="181" fontId="12" fillId="2" borderId="1" xfId="0" applyNumberFormat="1" applyFont="1" applyFill="1" applyBorder="1" applyAlignment="1">
      <alignment horizontal="right" vertical="center" shrinkToFit="1"/>
    </xf>
    <xf numFmtId="49" fontId="5" fillId="2" borderId="7" xfId="0" applyNumberFormat="1" applyFont="1" applyFill="1" applyBorder="1" applyAlignment="1">
      <alignment horizontal="left" vertical="center" wrapText="1" indent="1"/>
    </xf>
    <xf numFmtId="181" fontId="12" fillId="2" borderId="11" xfId="0" applyNumberFormat="1" applyFont="1" applyFill="1" applyBorder="1" applyAlignment="1" applyProtection="1">
      <alignment horizontal="right" vertical="center" shrinkToFit="1"/>
      <protection/>
    </xf>
    <xf numFmtId="41" fontId="0" fillId="0" borderId="11" xfId="0" applyNumberFormat="1" applyFill="1" applyBorder="1" applyAlignment="1">
      <alignment vertical="center"/>
    </xf>
    <xf numFmtId="181" fontId="12" fillId="0" borderId="19" xfId="0" applyNumberFormat="1" applyFont="1" applyFill="1" applyBorder="1" applyAlignment="1" applyProtection="1">
      <alignment horizontal="right" vertical="center" shrinkToFit="1"/>
      <protection/>
    </xf>
    <xf numFmtId="181" fontId="12" fillId="2" borderId="11" xfId="0" applyNumberFormat="1" applyFont="1" applyFill="1" applyBorder="1" applyAlignment="1" applyProtection="1">
      <alignment horizontal="right" vertical="center" shrinkToFit="1"/>
      <protection locked="0"/>
    </xf>
    <xf numFmtId="181" fontId="12" fillId="2" borderId="10" xfId="0" applyNumberFormat="1" applyFont="1" applyFill="1" applyBorder="1" applyAlignment="1" applyProtection="1">
      <alignment horizontal="right" vertical="center" shrinkToFit="1"/>
      <protection locked="0"/>
    </xf>
    <xf numFmtId="181" fontId="12" fillId="2" borderId="12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7" xfId="0" applyNumberFormat="1" applyFont="1" applyFill="1" applyBorder="1" applyAlignment="1" applyProtection="1">
      <alignment horizontal="right" vertical="center" shrinkToFit="1"/>
      <protection locked="0"/>
    </xf>
    <xf numFmtId="183" fontId="12" fillId="0" borderId="6" xfId="0" applyNumberFormat="1" applyFont="1" applyBorder="1" applyAlignment="1">
      <alignment vertical="center" shrinkToFit="1"/>
    </xf>
    <xf numFmtId="183" fontId="12" fillId="0" borderId="9" xfId="0" applyNumberFormat="1" applyFont="1" applyBorder="1" applyAlignment="1">
      <alignment vertical="center" shrinkToFit="1"/>
    </xf>
    <xf numFmtId="184" fontId="12" fillId="0" borderId="8" xfId="0" applyNumberFormat="1" applyFont="1" applyBorder="1" applyAlignment="1">
      <alignment vertical="center" shrinkToFit="1"/>
    </xf>
    <xf numFmtId="184" fontId="12" fillId="0" borderId="6" xfId="0" applyNumberFormat="1" applyFont="1" applyBorder="1" applyAlignment="1">
      <alignment vertical="center" shrinkToFit="1"/>
    </xf>
    <xf numFmtId="184" fontId="12" fillId="0" borderId="9" xfId="0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shrinkToFit="1"/>
    </xf>
    <xf numFmtId="183" fontId="12" fillId="0" borderId="11" xfId="0" applyNumberFormat="1" applyFont="1" applyBorder="1" applyAlignment="1">
      <alignment shrinkToFit="1"/>
    </xf>
    <xf numFmtId="184" fontId="12" fillId="0" borderId="10" xfId="0" applyNumberFormat="1" applyFont="1" applyBorder="1" applyAlignment="1">
      <alignment shrinkToFit="1"/>
    </xf>
    <xf numFmtId="184" fontId="12" fillId="0" borderId="0" xfId="0" applyNumberFormat="1" applyFont="1" applyBorder="1" applyAlignment="1">
      <alignment shrinkToFit="1"/>
    </xf>
    <xf numFmtId="184" fontId="12" fillId="0" borderId="11" xfId="0" applyNumberFormat="1" applyFont="1" applyBorder="1" applyAlignment="1">
      <alignment shrinkToFit="1"/>
    </xf>
    <xf numFmtId="183" fontId="12" fillId="0" borderId="10" xfId="0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1" xfId="0" applyNumberFormat="1" applyFont="1" applyBorder="1" applyAlignment="1">
      <alignment vertical="center" shrinkToFit="1"/>
    </xf>
    <xf numFmtId="184" fontId="12" fillId="0" borderId="10" xfId="0" applyNumberFormat="1" applyFont="1" applyBorder="1" applyAlignment="1">
      <alignment vertical="center" shrinkToFit="1"/>
    </xf>
    <xf numFmtId="184" fontId="12" fillId="0" borderId="0" xfId="0" applyNumberFormat="1" applyFont="1" applyBorder="1" applyAlignment="1">
      <alignment vertical="center" shrinkToFit="1"/>
    </xf>
    <xf numFmtId="184" fontId="12" fillId="0" borderId="11" xfId="0" applyNumberFormat="1" applyFont="1" applyBorder="1" applyAlignment="1">
      <alignment vertical="center" shrinkToFit="1"/>
    </xf>
    <xf numFmtId="183" fontId="12" fillId="0" borderId="1" xfId="0" applyNumberFormat="1" applyFont="1" applyBorder="1" applyAlignment="1">
      <alignment vertical="center" shrinkToFit="1"/>
    </xf>
    <xf numFmtId="183" fontId="12" fillId="0" borderId="13" xfId="0" applyNumberFormat="1" applyFont="1" applyBorder="1" applyAlignment="1">
      <alignment vertical="center" shrinkToFit="1"/>
    </xf>
    <xf numFmtId="184" fontId="12" fillId="0" borderId="12" xfId="0" applyNumberFormat="1" applyFont="1" applyBorder="1" applyAlignment="1">
      <alignment vertical="center" shrinkToFit="1"/>
    </xf>
    <xf numFmtId="184" fontId="12" fillId="0" borderId="1" xfId="0" applyNumberFormat="1" applyFont="1" applyBorder="1" applyAlignment="1">
      <alignment vertical="center" shrinkToFit="1"/>
    </xf>
    <xf numFmtId="184" fontId="12" fillId="0" borderId="13" xfId="0" applyNumberFormat="1" applyFont="1" applyBorder="1" applyAlignment="1">
      <alignment vertical="center" shrinkToFit="1"/>
    </xf>
    <xf numFmtId="0" fontId="13" fillId="0" borderId="0" xfId="0" applyFont="1" applyFill="1" applyAlignment="1">
      <alignment horizontal="left" vertical="center"/>
    </xf>
    <xf numFmtId="180" fontId="12" fillId="0" borderId="2" xfId="0" applyNumberFormat="1" applyFont="1" applyBorder="1" applyAlignment="1">
      <alignment horizontal="right" vertical="center" shrinkToFit="1"/>
    </xf>
    <xf numFmtId="180" fontId="12" fillId="0" borderId="5" xfId="0" applyNumberFormat="1" applyFont="1" applyBorder="1" applyAlignment="1">
      <alignment horizontal="right" vertical="center" shrinkToFit="1"/>
    </xf>
    <xf numFmtId="183" fontId="5" fillId="0" borderId="11" xfId="0" applyNumberFormat="1" applyFont="1" applyBorder="1" applyAlignment="1">
      <alignment horizontal="right" vertical="center" shrinkToFit="1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5" xfId="25" applyNumberFormat="1" applyFont="1" applyBorder="1" applyAlignment="1">
      <alignment horizontal="center" vertical="center"/>
      <protection/>
    </xf>
    <xf numFmtId="49" fontId="5" fillId="0" borderId="20" xfId="25" applyNumberFormat="1" applyFont="1" applyBorder="1" applyAlignment="1">
      <alignment horizontal="center" vertical="center"/>
      <protection/>
    </xf>
    <xf numFmtId="180" fontId="12" fillId="0" borderId="21" xfId="25" applyNumberFormat="1" applyFont="1" applyBorder="1" applyAlignment="1">
      <alignment horizontal="right" vertical="center" shrinkToFit="1"/>
      <protection/>
    </xf>
    <xf numFmtId="180" fontId="12" fillId="0" borderId="22" xfId="25" applyNumberFormat="1" applyFont="1" applyBorder="1" applyAlignment="1">
      <alignment horizontal="right" vertical="center" shrinkToFit="1"/>
      <protection/>
    </xf>
    <xf numFmtId="180" fontId="12" fillId="0" borderId="23" xfId="25" applyNumberFormat="1" applyFont="1" applyBorder="1" applyAlignment="1">
      <alignment horizontal="right" vertical="center" shrinkToFit="1"/>
      <protection/>
    </xf>
    <xf numFmtId="181" fontId="12" fillId="0" borderId="23" xfId="0" applyNumberFormat="1" applyFont="1" applyFill="1" applyBorder="1" applyAlignment="1">
      <alignment horizontal="right" vertical="center" shrinkToFit="1"/>
    </xf>
    <xf numFmtId="181" fontId="12" fillId="0" borderId="21" xfId="0" applyNumberFormat="1" applyFont="1" applyFill="1" applyBorder="1" applyAlignment="1">
      <alignment horizontal="right" vertical="center" shrinkToFit="1"/>
    </xf>
    <xf numFmtId="181" fontId="12" fillId="0" borderId="22" xfId="0" applyNumberFormat="1" applyFont="1" applyFill="1" applyBorder="1" applyAlignment="1">
      <alignment horizontal="right" vertical="center" shrinkToFit="1"/>
    </xf>
    <xf numFmtId="181" fontId="12" fillId="0" borderId="2" xfId="0" applyNumberFormat="1" applyFont="1" applyFill="1" applyBorder="1" applyAlignment="1">
      <alignment horizontal="right" vertical="center" shrinkToFit="1"/>
    </xf>
    <xf numFmtId="181" fontId="12" fillId="0" borderId="14" xfId="0" applyNumberFormat="1" applyFont="1" applyFill="1" applyBorder="1" applyAlignment="1">
      <alignment horizontal="right" vertical="center" shrinkToFit="1"/>
    </xf>
    <xf numFmtId="181" fontId="12" fillId="0" borderId="15" xfId="0" applyNumberFormat="1" applyFont="1" applyFill="1" applyBorder="1" applyAlignment="1">
      <alignment horizontal="right" vertical="center" shrinkToFit="1"/>
    </xf>
    <xf numFmtId="181" fontId="12" fillId="0" borderId="2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3" xfId="0" applyNumberFormat="1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49" fontId="5" fillId="2" borderId="7" xfId="0" applyNumberFormat="1" applyFont="1" applyFill="1" applyBorder="1" applyAlignment="1">
      <alignment horizontal="left" vertical="center" indent="1"/>
    </xf>
    <xf numFmtId="49" fontId="5" fillId="0" borderId="16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181" fontId="12" fillId="2" borderId="24" xfId="0" applyNumberFormat="1" applyFont="1" applyFill="1" applyBorder="1" applyAlignment="1" applyProtection="1">
      <alignment horizontal="right" vertical="center" shrinkToFit="1"/>
      <protection/>
    </xf>
    <xf numFmtId="181" fontId="12" fillId="2" borderId="13" xfId="0" applyNumberFormat="1" applyFont="1" applyFill="1" applyBorder="1" applyAlignment="1" applyProtection="1">
      <alignment horizontal="right" vertical="center" shrinkToFit="1"/>
      <protection/>
    </xf>
    <xf numFmtId="49" fontId="5" fillId="0" borderId="2" xfId="0" applyNumberFormat="1" applyFont="1" applyBorder="1" applyAlignment="1">
      <alignment horizontal="center"/>
    </xf>
    <xf numFmtId="183" fontId="12" fillId="0" borderId="1" xfId="0" applyNumberFormat="1" applyFont="1" applyFill="1" applyBorder="1" applyAlignment="1">
      <alignment horizontal="right" vertical="center" shrinkToFit="1"/>
    </xf>
    <xf numFmtId="183" fontId="12" fillId="0" borderId="14" xfId="0" applyNumberFormat="1" applyFont="1" applyFill="1" applyBorder="1" applyAlignment="1">
      <alignment horizontal="right" vertical="center" shrinkToFit="1"/>
    </xf>
    <xf numFmtId="41" fontId="0" fillId="0" borderId="0" xfId="0" applyNumberFormat="1" applyFont="1" applyFill="1" applyAlignment="1">
      <alignment vertical="center"/>
    </xf>
    <xf numFmtId="181" fontId="12" fillId="0" borderId="9" xfId="0" applyNumberFormat="1" applyFont="1" applyBorder="1" applyAlignment="1">
      <alignment horizontal="right" shrinkToFit="1"/>
    </xf>
    <xf numFmtId="183" fontId="12" fillId="0" borderId="9" xfId="0" applyNumberFormat="1" applyFont="1" applyBorder="1" applyAlignment="1">
      <alignment horizontal="right" shrinkToFit="1"/>
    </xf>
    <xf numFmtId="183" fontId="12" fillId="0" borderId="11" xfId="0" applyNumberFormat="1" applyFont="1" applyBorder="1" applyAlignment="1">
      <alignment horizontal="right" shrinkToFit="1"/>
    </xf>
    <xf numFmtId="183" fontId="12" fillId="0" borderId="13" xfId="0" applyNumberFormat="1" applyFont="1" applyBorder="1" applyAlignment="1">
      <alignment horizontal="right" shrinkToFit="1"/>
    </xf>
    <xf numFmtId="49" fontId="17" fillId="0" borderId="15" xfId="0" applyNumberFormat="1" applyFont="1" applyBorder="1" applyAlignment="1">
      <alignment horizontal="center" vertical="center" wrapText="1"/>
    </xf>
    <xf numFmtId="49" fontId="5" fillId="0" borderId="0" xfId="19" applyFill="1" applyBorder="1" applyAlignment="1">
      <alignment horizontal="left" vertical="center"/>
      <protection/>
    </xf>
    <xf numFmtId="180" fontId="12" fillId="0" borderId="14" xfId="0" applyNumberFormat="1" applyFont="1" applyBorder="1" applyAlignment="1">
      <alignment horizontal="right" vertical="center" shrinkToFit="1"/>
    </xf>
    <xf numFmtId="49" fontId="25" fillId="0" borderId="1" xfId="0" applyNumberFormat="1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shrinkToFit="1"/>
    </xf>
    <xf numFmtId="41" fontId="12" fillId="0" borderId="8" xfId="0" applyNumberFormat="1" applyFont="1" applyFill="1" applyBorder="1" applyAlignment="1">
      <alignment horizontal="right" vertical="center" shrinkToFit="1"/>
    </xf>
    <xf numFmtId="179" fontId="12" fillId="0" borderId="9" xfId="0" applyNumberFormat="1" applyFont="1" applyFill="1" applyBorder="1" applyAlignment="1">
      <alignment horizontal="right" vertical="center" shrinkToFit="1"/>
    </xf>
    <xf numFmtId="183" fontId="12" fillId="0" borderId="6" xfId="0" applyNumberFormat="1" applyFont="1" applyFill="1" applyBorder="1" applyAlignment="1">
      <alignment horizontal="right" vertical="center" shrinkToFit="1"/>
    </xf>
    <xf numFmtId="183" fontId="12" fillId="0" borderId="9" xfId="0" applyNumberFormat="1" applyFont="1" applyFill="1" applyBorder="1" applyAlignment="1">
      <alignment horizontal="right" vertical="center" shrinkToFit="1"/>
    </xf>
    <xf numFmtId="41" fontId="12" fillId="0" borderId="10" xfId="0" applyNumberFormat="1" applyFont="1" applyFill="1" applyBorder="1" applyAlignment="1">
      <alignment horizontal="right" vertical="center" shrinkToFit="1"/>
    </xf>
    <xf numFmtId="179" fontId="12" fillId="0" borderId="11" xfId="0" applyNumberFormat="1" applyFont="1" applyFill="1" applyBorder="1" applyAlignment="1">
      <alignment horizontal="right" vertical="center" shrinkToFit="1"/>
    </xf>
    <xf numFmtId="41" fontId="12" fillId="0" borderId="12" xfId="0" applyNumberFormat="1" applyFont="1" applyFill="1" applyBorder="1" applyAlignment="1">
      <alignment horizontal="right" vertical="center" shrinkToFit="1"/>
    </xf>
    <xf numFmtId="179" fontId="12" fillId="0" borderId="13" xfId="0" applyNumberFormat="1" applyFont="1" applyFill="1" applyBorder="1" applyAlignment="1">
      <alignment horizontal="right" vertical="center" shrinkToFit="1"/>
    </xf>
    <xf numFmtId="49" fontId="5" fillId="0" borderId="12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 wrapText="1"/>
    </xf>
    <xf numFmtId="49" fontId="5" fillId="0" borderId="8" xfId="19" applyBorder="1">
      <alignment horizontal="center" vertical="center"/>
      <protection/>
    </xf>
    <xf numFmtId="180" fontId="12" fillId="0" borderId="8" xfId="0" applyNumberFormat="1" applyFont="1" applyBorder="1" applyAlignment="1">
      <alignment horizontal="right" vertical="center" shrinkToFit="1"/>
    </xf>
    <xf numFmtId="49" fontId="5" fillId="0" borderId="6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180" fontId="12" fillId="0" borderId="10" xfId="0" applyNumberFormat="1" applyFont="1" applyBorder="1" applyAlignment="1">
      <alignment horizontal="right" vertical="center" shrinkToFit="1"/>
    </xf>
    <xf numFmtId="49" fontId="5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80" fontId="12" fillId="0" borderId="11" xfId="0" applyNumberFormat="1" applyFont="1" applyBorder="1" applyAlignment="1">
      <alignment horizontal="right" vertical="center" shrinkToFit="1"/>
    </xf>
    <xf numFmtId="49" fontId="5" fillId="0" borderId="6" xfId="19" applyFont="1" applyFill="1" applyBorder="1" applyAlignment="1">
      <alignment horizontal="left" vertical="center"/>
      <protection/>
    </xf>
    <xf numFmtId="188" fontId="0" fillId="0" borderId="0" xfId="0" applyNumberFormat="1" applyAlignment="1">
      <alignment/>
    </xf>
    <xf numFmtId="49" fontId="5" fillId="0" borderId="14" xfId="0" applyNumberFormat="1" applyFont="1" applyFill="1" applyBorder="1" applyAlignment="1">
      <alignment horizontal="center" vertical="center"/>
    </xf>
    <xf numFmtId="181" fontId="12" fillId="0" borderId="8" xfId="0" applyNumberFormat="1" applyFont="1" applyBorder="1" applyAlignment="1">
      <alignment horizontal="right" vertical="center" shrinkToFit="1"/>
    </xf>
    <xf numFmtId="181" fontId="12" fillId="0" borderId="10" xfId="0" applyNumberFormat="1" applyFont="1" applyBorder="1" applyAlignment="1">
      <alignment horizontal="right" vertical="center" shrinkToFit="1"/>
    </xf>
    <xf numFmtId="184" fontId="12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/>
    </xf>
    <xf numFmtId="181" fontId="12" fillId="0" borderId="11" xfId="0" applyNumberFormat="1" applyFont="1" applyBorder="1" applyAlignment="1">
      <alignment horizontal="right" vertical="center" shrinkToFit="1"/>
    </xf>
    <xf numFmtId="181" fontId="12" fillId="0" borderId="12" xfId="0" applyNumberFormat="1" applyFont="1" applyBorder="1" applyAlignment="1">
      <alignment horizontal="right" vertical="center" shrinkToFit="1"/>
    </xf>
    <xf numFmtId="184" fontId="12" fillId="0" borderId="1" xfId="0" applyNumberFormat="1" applyFont="1" applyBorder="1" applyAlignment="1">
      <alignment horizontal="right" vertical="center" shrinkToFit="1"/>
    </xf>
    <xf numFmtId="181" fontId="12" fillId="0" borderId="13" xfId="0" applyNumberFormat="1" applyFont="1" applyBorder="1" applyAlignment="1">
      <alignment horizontal="right" vertical="center" shrinkToFit="1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/>
      <protection locked="0"/>
    </xf>
    <xf numFmtId="49" fontId="10" fillId="0" borderId="7" xfId="0" applyNumberFormat="1" applyFont="1" applyFill="1" applyBorder="1" applyAlignment="1" applyProtection="1">
      <alignment horizontal="center" vertical="center"/>
      <protection locked="0"/>
    </xf>
    <xf numFmtId="49" fontId="10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58" fontId="5" fillId="0" borderId="1" xfId="0" applyNumberFormat="1" applyFont="1" applyFill="1" applyBorder="1" applyAlignment="1">
      <alignment horizontal="right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58" fontId="5" fillId="0" borderId="1" xfId="0" applyNumberFormat="1" applyFont="1" applyFill="1" applyBorder="1" applyAlignment="1">
      <alignment horizontal="right" vertical="center" shrinkToFit="1"/>
    </xf>
    <xf numFmtId="41" fontId="5" fillId="0" borderId="1" xfId="0" applyNumberFormat="1" applyFont="1" applyFill="1" applyBorder="1" applyAlignment="1">
      <alignment horizontal="right" vertical="center" shrinkToFit="1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3" xfId="24" applyNumberFormat="1" applyFont="1" applyFill="1" applyBorder="1" applyAlignment="1">
      <alignment horizontal="center" vertical="center" wrapText="1"/>
      <protection/>
    </xf>
    <xf numFmtId="49" fontId="5" fillId="0" borderId="4" xfId="24" applyNumberFormat="1" applyFont="1" applyFill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49" fontId="5" fillId="0" borderId="3" xfId="24" applyNumberFormat="1" applyFont="1" applyFill="1" applyBorder="1" applyAlignment="1">
      <alignment horizontal="center" vertical="center"/>
      <protection/>
    </xf>
    <xf numFmtId="49" fontId="5" fillId="0" borderId="3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Fill="1" applyBorder="1" applyAlignment="1">
      <alignment horizontal="center" vertical="center" shrinkToFi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wrapText="1" shrinkToFit="1"/>
    </xf>
    <xf numFmtId="49" fontId="5" fillId="0" borderId="7" xfId="0" applyNumberFormat="1" applyFont="1" applyFill="1" applyBorder="1" applyAlignment="1">
      <alignment horizontal="center" vertical="center" wrapText="1" shrinkToFit="1"/>
    </xf>
    <xf numFmtId="49" fontId="5" fillId="0" borderId="4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</cellXfs>
  <cellStyles count="13">
    <cellStyle name="Normal" xfId="0"/>
    <cellStyle name="0.01" xfId="15"/>
    <cellStyle name="0.1" xfId="16"/>
    <cellStyle name="Percent" xfId="17"/>
    <cellStyle name="Hyperlink" xfId="18"/>
    <cellStyle name="丸ゴシックM-PRO" xfId="19"/>
    <cellStyle name="Comma [0]" xfId="20"/>
    <cellStyle name="Comma" xfId="21"/>
    <cellStyle name="Currency [0]" xfId="22"/>
    <cellStyle name="Currency" xfId="23"/>
    <cellStyle name="標準_20第４章（医療施設）" xfId="24"/>
    <cellStyle name="標準_Sec.2-2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247650</xdr:colOff>
      <xdr:row>4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194310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M53"/>
  <sheetViews>
    <sheetView tabSelected="1" zoomScaleSheetLayoutView="100" workbookViewId="0" topLeftCell="A1">
      <pane xSplit="1" ySplit="4" topLeftCell="B5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A1" sqref="A1"/>
    </sheetView>
  </sheetViews>
  <sheetFormatPr defaultColWidth="9.00390625" defaultRowHeight="13.5"/>
  <cols>
    <col min="1" max="1" width="8.50390625" style="0" customWidth="1"/>
    <col min="2" max="2" width="7.125" style="0" customWidth="1"/>
    <col min="3" max="3" width="6.625" style="0" customWidth="1"/>
    <col min="4" max="4" width="6.125" style="0" customWidth="1"/>
    <col min="5" max="5" width="7.75390625" style="0" customWidth="1"/>
    <col min="6" max="7" width="6.625" style="0" customWidth="1"/>
    <col min="8" max="12" width="7.125" style="0" customWidth="1"/>
  </cols>
  <sheetData>
    <row r="1" spans="1:12" ht="13.5">
      <c r="A1" s="83" t="s">
        <v>177</v>
      </c>
      <c r="B1" s="57"/>
      <c r="C1" s="57"/>
      <c r="D1" s="57"/>
      <c r="E1" s="57"/>
      <c r="F1" s="57"/>
      <c r="J1" s="279" t="s">
        <v>336</v>
      </c>
      <c r="K1" s="279"/>
      <c r="L1" s="279"/>
    </row>
    <row r="2" spans="1:12" s="64" customFormat="1" ht="13.5">
      <c r="A2" s="289" t="s">
        <v>145</v>
      </c>
      <c r="B2" s="299" t="s">
        <v>178</v>
      </c>
      <c r="C2" s="300"/>
      <c r="D2" s="300"/>
      <c r="E2" s="300"/>
      <c r="F2" s="300"/>
      <c r="G2" s="300"/>
      <c r="H2" s="297" t="s">
        <v>179</v>
      </c>
      <c r="I2" s="298"/>
      <c r="J2" s="298"/>
      <c r="K2" s="298"/>
      <c r="L2" s="299"/>
    </row>
    <row r="3" spans="1:13" s="64" customFormat="1" ht="13.5">
      <c r="A3" s="290"/>
      <c r="B3" s="292" t="s">
        <v>148</v>
      </c>
      <c r="C3" s="297" t="s">
        <v>180</v>
      </c>
      <c r="D3" s="299"/>
      <c r="E3" s="294" t="s">
        <v>149</v>
      </c>
      <c r="F3" s="84" t="s">
        <v>180</v>
      </c>
      <c r="G3" s="296" t="s">
        <v>181</v>
      </c>
      <c r="H3" s="301" t="s">
        <v>148</v>
      </c>
      <c r="I3" s="292" t="s">
        <v>180</v>
      </c>
      <c r="J3" s="303"/>
      <c r="K3" s="294" t="s">
        <v>149</v>
      </c>
      <c r="L3" s="296" t="s">
        <v>181</v>
      </c>
      <c r="M3" s="85"/>
    </row>
    <row r="4" spans="1:13" s="64" customFormat="1" ht="13.5">
      <c r="A4" s="291"/>
      <c r="B4" s="293"/>
      <c r="C4" s="84" t="s">
        <v>150</v>
      </c>
      <c r="D4" s="225" t="s">
        <v>152</v>
      </c>
      <c r="E4" s="295"/>
      <c r="F4" s="84" t="s">
        <v>182</v>
      </c>
      <c r="G4" s="296"/>
      <c r="H4" s="302"/>
      <c r="I4" s="225" t="s">
        <v>150</v>
      </c>
      <c r="J4" s="84" t="s">
        <v>152</v>
      </c>
      <c r="K4" s="295"/>
      <c r="L4" s="296"/>
      <c r="M4" s="85"/>
    </row>
    <row r="5" spans="1:12" ht="14.25">
      <c r="A5" s="16" t="s">
        <v>97</v>
      </c>
      <c r="B5" s="86">
        <v>8862</v>
      </c>
      <c r="C5" s="63">
        <v>1076</v>
      </c>
      <c r="D5" s="63">
        <v>7785</v>
      </c>
      <c r="E5" s="63">
        <v>99532</v>
      </c>
      <c r="F5" s="63">
        <v>12399</v>
      </c>
      <c r="G5" s="230">
        <v>67798</v>
      </c>
      <c r="H5" s="132">
        <v>6.9</v>
      </c>
      <c r="I5" s="132">
        <v>0.8</v>
      </c>
      <c r="J5" s="132">
        <v>6.1</v>
      </c>
      <c r="K5" s="132">
        <v>77.9</v>
      </c>
      <c r="L5" s="229">
        <v>53.1</v>
      </c>
    </row>
    <row r="6" spans="1:12" s="64" customFormat="1" ht="24.75" customHeight="1">
      <c r="A6" s="62" t="s">
        <v>98</v>
      </c>
      <c r="B6" s="86">
        <v>604</v>
      </c>
      <c r="C6" s="63">
        <v>70</v>
      </c>
      <c r="D6" s="63">
        <v>534</v>
      </c>
      <c r="E6" s="63">
        <v>3381</v>
      </c>
      <c r="F6" s="63">
        <v>595</v>
      </c>
      <c r="G6" s="231">
        <v>3051</v>
      </c>
      <c r="H6" s="132">
        <v>10.8</v>
      </c>
      <c r="I6" s="132">
        <v>1.3</v>
      </c>
      <c r="J6" s="132">
        <v>9.6</v>
      </c>
      <c r="K6" s="132">
        <v>60.7</v>
      </c>
      <c r="L6" s="133">
        <v>54.8</v>
      </c>
    </row>
    <row r="7" spans="1:12" s="64" customFormat="1" ht="13.5">
      <c r="A7" s="62" t="s">
        <v>99</v>
      </c>
      <c r="B7" s="86">
        <v>106</v>
      </c>
      <c r="C7" s="63">
        <v>15</v>
      </c>
      <c r="D7" s="63">
        <v>91</v>
      </c>
      <c r="E7" s="63">
        <v>969</v>
      </c>
      <c r="F7" s="63">
        <v>283</v>
      </c>
      <c r="G7" s="231">
        <v>579</v>
      </c>
      <c r="H7" s="132">
        <v>7.5</v>
      </c>
      <c r="I7" s="132">
        <v>1.1</v>
      </c>
      <c r="J7" s="132">
        <v>6.5</v>
      </c>
      <c r="K7" s="132">
        <v>68.9</v>
      </c>
      <c r="L7" s="133">
        <v>41.2</v>
      </c>
    </row>
    <row r="8" spans="1:12" ht="13.5">
      <c r="A8" s="17" t="s">
        <v>100</v>
      </c>
      <c r="B8" s="86">
        <v>100</v>
      </c>
      <c r="C8" s="63">
        <v>16</v>
      </c>
      <c r="D8" s="63">
        <v>84</v>
      </c>
      <c r="E8" s="63">
        <v>931</v>
      </c>
      <c r="F8" s="63">
        <v>186</v>
      </c>
      <c r="G8" s="231">
        <v>604</v>
      </c>
      <c r="H8" s="132">
        <v>7.3</v>
      </c>
      <c r="I8" s="132">
        <v>1.2</v>
      </c>
      <c r="J8" s="132">
        <v>6.2</v>
      </c>
      <c r="K8" s="132">
        <v>68.3</v>
      </c>
      <c r="L8" s="133">
        <v>44.3</v>
      </c>
    </row>
    <row r="9" spans="1:12" ht="13.5">
      <c r="A9" s="17" t="s">
        <v>101</v>
      </c>
      <c r="B9" s="86">
        <v>146</v>
      </c>
      <c r="C9" s="63">
        <v>26</v>
      </c>
      <c r="D9" s="63">
        <v>120</v>
      </c>
      <c r="E9" s="63">
        <v>1590</v>
      </c>
      <c r="F9" s="63">
        <v>232</v>
      </c>
      <c r="G9" s="231">
        <v>1058</v>
      </c>
      <c r="H9" s="132">
        <v>6.2</v>
      </c>
      <c r="I9" s="132">
        <v>1.1</v>
      </c>
      <c r="J9" s="132">
        <v>5.1</v>
      </c>
      <c r="K9" s="132">
        <v>67.7</v>
      </c>
      <c r="L9" s="133">
        <v>45.1</v>
      </c>
    </row>
    <row r="10" spans="1:12" ht="13.5">
      <c r="A10" s="17" t="s">
        <v>102</v>
      </c>
      <c r="B10" s="86">
        <v>78</v>
      </c>
      <c r="C10" s="63">
        <v>16</v>
      </c>
      <c r="D10" s="63">
        <v>62</v>
      </c>
      <c r="E10" s="63">
        <v>817</v>
      </c>
      <c r="F10" s="63">
        <v>116</v>
      </c>
      <c r="G10" s="231">
        <v>473</v>
      </c>
      <c r="H10" s="132">
        <v>7</v>
      </c>
      <c r="I10" s="132">
        <v>1.4</v>
      </c>
      <c r="J10" s="132">
        <v>5.5</v>
      </c>
      <c r="K10" s="132">
        <v>72.9</v>
      </c>
      <c r="L10" s="133">
        <v>42.2</v>
      </c>
    </row>
    <row r="11" spans="1:12" s="64" customFormat="1" ht="24.75" customHeight="1">
      <c r="A11" s="62" t="s">
        <v>103</v>
      </c>
      <c r="B11" s="86">
        <v>71</v>
      </c>
      <c r="C11" s="63">
        <v>13</v>
      </c>
      <c r="D11" s="63">
        <v>58</v>
      </c>
      <c r="E11" s="63">
        <v>930</v>
      </c>
      <c r="F11" s="63">
        <v>115</v>
      </c>
      <c r="G11" s="231">
        <v>467</v>
      </c>
      <c r="H11" s="132">
        <v>5.9</v>
      </c>
      <c r="I11" s="132">
        <v>1.1</v>
      </c>
      <c r="J11" s="132">
        <v>4.8</v>
      </c>
      <c r="K11" s="132">
        <v>77.6</v>
      </c>
      <c r="L11" s="133">
        <v>39</v>
      </c>
    </row>
    <row r="12" spans="1:12" s="64" customFormat="1" ht="13.5">
      <c r="A12" s="62" t="s">
        <v>104</v>
      </c>
      <c r="B12" s="86">
        <v>145</v>
      </c>
      <c r="C12" s="63">
        <v>23</v>
      </c>
      <c r="D12" s="63">
        <v>122</v>
      </c>
      <c r="E12" s="63">
        <v>1470</v>
      </c>
      <c r="F12" s="63">
        <v>203</v>
      </c>
      <c r="G12" s="231">
        <v>915</v>
      </c>
      <c r="H12" s="132">
        <v>7</v>
      </c>
      <c r="I12" s="132">
        <v>1.1</v>
      </c>
      <c r="J12" s="132">
        <v>5.9</v>
      </c>
      <c r="K12" s="132">
        <v>71.1</v>
      </c>
      <c r="L12" s="133">
        <v>44.3</v>
      </c>
    </row>
    <row r="13" spans="1:12" ht="13.5">
      <c r="A13" s="17" t="s">
        <v>105</v>
      </c>
      <c r="B13" s="86">
        <v>194</v>
      </c>
      <c r="C13" s="63">
        <v>21</v>
      </c>
      <c r="D13" s="63">
        <v>173</v>
      </c>
      <c r="E13" s="63">
        <v>1714</v>
      </c>
      <c r="F13" s="63">
        <v>227</v>
      </c>
      <c r="G13" s="231">
        <v>1376</v>
      </c>
      <c r="H13" s="132">
        <v>6.5</v>
      </c>
      <c r="I13" s="132">
        <v>0.7</v>
      </c>
      <c r="J13" s="132">
        <v>5.8</v>
      </c>
      <c r="K13" s="132">
        <v>57.7</v>
      </c>
      <c r="L13" s="133">
        <v>46.3</v>
      </c>
    </row>
    <row r="14" spans="1:12" ht="13.5">
      <c r="A14" s="17" t="s">
        <v>106</v>
      </c>
      <c r="B14" s="86">
        <v>115</v>
      </c>
      <c r="C14" s="63">
        <v>18</v>
      </c>
      <c r="D14" s="63">
        <v>97</v>
      </c>
      <c r="E14" s="63">
        <v>1424</v>
      </c>
      <c r="F14" s="63">
        <v>208</v>
      </c>
      <c r="G14" s="231">
        <v>991</v>
      </c>
      <c r="H14" s="132">
        <v>5.7</v>
      </c>
      <c r="I14" s="132">
        <v>0.9</v>
      </c>
      <c r="J14" s="132">
        <v>4.8</v>
      </c>
      <c r="K14" s="132">
        <v>70.7</v>
      </c>
      <c r="L14" s="133">
        <v>49.2</v>
      </c>
    </row>
    <row r="15" spans="1:12" ht="13.5">
      <c r="A15" s="17" t="s">
        <v>107</v>
      </c>
      <c r="B15" s="86">
        <v>140</v>
      </c>
      <c r="C15" s="63">
        <v>13</v>
      </c>
      <c r="D15" s="63">
        <v>127</v>
      </c>
      <c r="E15" s="63">
        <v>1561</v>
      </c>
      <c r="F15" s="63">
        <v>201</v>
      </c>
      <c r="G15" s="231">
        <v>953</v>
      </c>
      <c r="H15" s="132">
        <v>6.9</v>
      </c>
      <c r="I15" s="132">
        <v>0.6</v>
      </c>
      <c r="J15" s="132">
        <v>6.3</v>
      </c>
      <c r="K15" s="132">
        <v>77.4</v>
      </c>
      <c r="L15" s="133">
        <v>47.3</v>
      </c>
    </row>
    <row r="16" spans="1:12" s="64" customFormat="1" ht="24.75" customHeight="1">
      <c r="A16" s="62" t="s">
        <v>108</v>
      </c>
      <c r="B16" s="86">
        <v>356</v>
      </c>
      <c r="C16" s="63">
        <v>49</v>
      </c>
      <c r="D16" s="63">
        <v>307</v>
      </c>
      <c r="E16" s="63">
        <v>3930</v>
      </c>
      <c r="F16" s="63">
        <v>373</v>
      </c>
      <c r="G16" s="231">
        <v>3307</v>
      </c>
      <c r="H16" s="132">
        <v>5</v>
      </c>
      <c r="I16" s="132">
        <v>0.7</v>
      </c>
      <c r="J16" s="132">
        <v>4.3</v>
      </c>
      <c r="K16" s="132">
        <v>55.4</v>
      </c>
      <c r="L16" s="133">
        <v>46.6</v>
      </c>
    </row>
    <row r="17" spans="1:12" s="64" customFormat="1" ht="13.5">
      <c r="A17" s="62" t="s">
        <v>109</v>
      </c>
      <c r="B17" s="86">
        <v>287</v>
      </c>
      <c r="C17" s="63">
        <v>35</v>
      </c>
      <c r="D17" s="63">
        <v>252</v>
      </c>
      <c r="E17" s="63">
        <v>3697</v>
      </c>
      <c r="F17" s="63">
        <v>331</v>
      </c>
      <c r="G17" s="231">
        <v>3121</v>
      </c>
      <c r="H17" s="132">
        <v>4.7</v>
      </c>
      <c r="I17" s="132">
        <v>0.6</v>
      </c>
      <c r="J17" s="132">
        <v>4.1</v>
      </c>
      <c r="K17" s="132">
        <v>60.6</v>
      </c>
      <c r="L17" s="133">
        <v>51.2</v>
      </c>
    </row>
    <row r="18" spans="1:12" ht="13.5">
      <c r="A18" s="17" t="s">
        <v>110</v>
      </c>
      <c r="B18" s="86">
        <v>650</v>
      </c>
      <c r="C18" s="63">
        <v>54</v>
      </c>
      <c r="D18" s="63">
        <v>596</v>
      </c>
      <c r="E18" s="63">
        <v>12641</v>
      </c>
      <c r="F18" s="63">
        <v>886</v>
      </c>
      <c r="G18" s="231">
        <v>10551</v>
      </c>
      <c r="H18" s="132">
        <v>5.1</v>
      </c>
      <c r="I18" s="132">
        <v>0.4</v>
      </c>
      <c r="J18" s="132">
        <v>4.7</v>
      </c>
      <c r="K18" s="132">
        <v>99.1</v>
      </c>
      <c r="L18" s="133">
        <v>82.7</v>
      </c>
    </row>
    <row r="19" spans="1:12" ht="13.5">
      <c r="A19" s="17" t="s">
        <v>111</v>
      </c>
      <c r="B19" s="86">
        <v>348</v>
      </c>
      <c r="C19" s="63">
        <v>45</v>
      </c>
      <c r="D19" s="63">
        <v>303</v>
      </c>
      <c r="E19" s="63">
        <v>6320</v>
      </c>
      <c r="F19" s="63">
        <v>432</v>
      </c>
      <c r="G19" s="231">
        <v>4777</v>
      </c>
      <c r="H19" s="132">
        <v>3.9</v>
      </c>
      <c r="I19" s="132">
        <v>0.5</v>
      </c>
      <c r="J19" s="132">
        <v>3.4</v>
      </c>
      <c r="K19" s="132">
        <v>71.2</v>
      </c>
      <c r="L19" s="133">
        <v>53.8</v>
      </c>
    </row>
    <row r="20" spans="1:12" ht="13.5">
      <c r="A20" s="17" t="s">
        <v>112</v>
      </c>
      <c r="B20" s="86">
        <v>137</v>
      </c>
      <c r="C20" s="63">
        <v>21</v>
      </c>
      <c r="D20" s="63">
        <v>116</v>
      </c>
      <c r="E20" s="63">
        <v>1718</v>
      </c>
      <c r="F20" s="63">
        <v>117</v>
      </c>
      <c r="G20" s="231">
        <v>1186</v>
      </c>
      <c r="H20" s="132">
        <v>5.7</v>
      </c>
      <c r="I20" s="132">
        <v>0.9</v>
      </c>
      <c r="J20" s="132">
        <v>4.8</v>
      </c>
      <c r="K20" s="132">
        <v>71.4</v>
      </c>
      <c r="L20" s="133">
        <v>49.3</v>
      </c>
    </row>
    <row r="21" spans="1:12" s="64" customFormat="1" ht="24.75" customHeight="1">
      <c r="A21" s="62" t="s">
        <v>113</v>
      </c>
      <c r="B21" s="86">
        <v>115</v>
      </c>
      <c r="C21" s="63">
        <v>19</v>
      </c>
      <c r="D21" s="63">
        <v>96</v>
      </c>
      <c r="E21" s="63">
        <v>774</v>
      </c>
      <c r="F21" s="63">
        <v>99</v>
      </c>
      <c r="G21" s="231">
        <v>464</v>
      </c>
      <c r="H21" s="132">
        <v>10.4</v>
      </c>
      <c r="I21" s="132">
        <v>1.7</v>
      </c>
      <c r="J21" s="132">
        <v>8.7</v>
      </c>
      <c r="K21" s="132">
        <v>70</v>
      </c>
      <c r="L21" s="133">
        <v>42</v>
      </c>
    </row>
    <row r="22" spans="1:12" s="64" customFormat="1" ht="13.5">
      <c r="A22" s="62" t="s">
        <v>114</v>
      </c>
      <c r="B22" s="86">
        <v>105</v>
      </c>
      <c r="C22" s="63">
        <v>13</v>
      </c>
      <c r="D22" s="63">
        <v>92</v>
      </c>
      <c r="E22" s="63">
        <v>857</v>
      </c>
      <c r="F22" s="63">
        <v>125</v>
      </c>
      <c r="G22" s="231">
        <v>489</v>
      </c>
      <c r="H22" s="132">
        <v>9</v>
      </c>
      <c r="I22" s="132">
        <v>1.1</v>
      </c>
      <c r="J22" s="132">
        <v>7.9</v>
      </c>
      <c r="K22" s="132">
        <v>73.2</v>
      </c>
      <c r="L22" s="133">
        <v>41.8</v>
      </c>
    </row>
    <row r="23" spans="1:12" ht="13.5">
      <c r="A23" s="17" t="s">
        <v>115</v>
      </c>
      <c r="B23" s="86">
        <v>82</v>
      </c>
      <c r="C23" s="63">
        <v>10</v>
      </c>
      <c r="D23" s="63">
        <v>72</v>
      </c>
      <c r="E23" s="63">
        <v>582</v>
      </c>
      <c r="F23" s="63">
        <v>129</v>
      </c>
      <c r="G23" s="231">
        <v>273</v>
      </c>
      <c r="H23" s="132">
        <v>10</v>
      </c>
      <c r="I23" s="132">
        <v>1.2</v>
      </c>
      <c r="J23" s="132">
        <v>8.8</v>
      </c>
      <c r="K23" s="132">
        <v>71.3</v>
      </c>
      <c r="L23" s="133">
        <v>33.5</v>
      </c>
    </row>
    <row r="24" spans="1:12" ht="13.5">
      <c r="A24" s="17" t="s">
        <v>116</v>
      </c>
      <c r="B24" s="86">
        <v>61</v>
      </c>
      <c r="C24" s="63">
        <v>8</v>
      </c>
      <c r="D24" s="63">
        <v>53</v>
      </c>
      <c r="E24" s="63">
        <v>658</v>
      </c>
      <c r="F24" s="63">
        <v>76</v>
      </c>
      <c r="G24" s="231">
        <v>419</v>
      </c>
      <c r="H24" s="132">
        <v>7</v>
      </c>
      <c r="I24" s="132">
        <v>0.9</v>
      </c>
      <c r="J24" s="132">
        <v>6</v>
      </c>
      <c r="K24" s="132">
        <v>75</v>
      </c>
      <c r="L24" s="133">
        <v>47.8</v>
      </c>
    </row>
    <row r="25" spans="1:12" ht="13.5">
      <c r="A25" s="17" t="s">
        <v>117</v>
      </c>
      <c r="B25" s="86">
        <v>138</v>
      </c>
      <c r="C25" s="63">
        <v>16</v>
      </c>
      <c r="D25" s="63">
        <v>122</v>
      </c>
      <c r="E25" s="63">
        <v>1555</v>
      </c>
      <c r="F25" s="63">
        <v>166</v>
      </c>
      <c r="G25" s="231">
        <v>1003</v>
      </c>
      <c r="H25" s="132">
        <v>6.3</v>
      </c>
      <c r="I25" s="132">
        <v>0.7</v>
      </c>
      <c r="J25" s="132">
        <v>5.6</v>
      </c>
      <c r="K25" s="132">
        <v>71.3</v>
      </c>
      <c r="L25" s="133">
        <v>46</v>
      </c>
    </row>
    <row r="26" spans="1:12" s="64" customFormat="1" ht="24.75" customHeight="1">
      <c r="A26" s="62" t="s">
        <v>118</v>
      </c>
      <c r="B26" s="86">
        <v>103</v>
      </c>
      <c r="C26" s="63">
        <v>13</v>
      </c>
      <c r="D26" s="63">
        <v>90</v>
      </c>
      <c r="E26" s="63">
        <v>1542</v>
      </c>
      <c r="F26" s="63">
        <v>210</v>
      </c>
      <c r="G26" s="231">
        <v>938</v>
      </c>
      <c r="H26" s="132">
        <v>4.9</v>
      </c>
      <c r="I26" s="132">
        <v>0.6</v>
      </c>
      <c r="J26" s="132">
        <v>4.3</v>
      </c>
      <c r="K26" s="132">
        <v>73.3</v>
      </c>
      <c r="L26" s="133">
        <v>44.6</v>
      </c>
    </row>
    <row r="27" spans="1:12" s="64" customFormat="1" ht="13.5">
      <c r="A27" s="62" t="s">
        <v>119</v>
      </c>
      <c r="B27" s="86">
        <v>187</v>
      </c>
      <c r="C27" s="63">
        <v>32</v>
      </c>
      <c r="D27" s="63">
        <v>155</v>
      </c>
      <c r="E27" s="63">
        <v>2680</v>
      </c>
      <c r="F27" s="63">
        <v>336</v>
      </c>
      <c r="G27" s="231">
        <v>1734</v>
      </c>
      <c r="H27" s="132">
        <v>4.9</v>
      </c>
      <c r="I27" s="132">
        <v>0.8</v>
      </c>
      <c r="J27" s="132">
        <v>4.1</v>
      </c>
      <c r="K27" s="132">
        <v>70.5</v>
      </c>
      <c r="L27" s="133">
        <v>45.6</v>
      </c>
    </row>
    <row r="28" spans="1:12" ht="13.5">
      <c r="A28" s="17" t="s">
        <v>120</v>
      </c>
      <c r="B28" s="86">
        <v>338</v>
      </c>
      <c r="C28" s="63">
        <v>38</v>
      </c>
      <c r="D28" s="63">
        <v>300</v>
      </c>
      <c r="E28" s="63">
        <v>4932</v>
      </c>
      <c r="F28" s="63">
        <v>533</v>
      </c>
      <c r="G28" s="231">
        <v>3611</v>
      </c>
      <c r="H28" s="132">
        <v>4.6</v>
      </c>
      <c r="I28" s="132">
        <v>0.5</v>
      </c>
      <c r="J28" s="132">
        <v>4.1</v>
      </c>
      <c r="K28" s="132">
        <v>67</v>
      </c>
      <c r="L28" s="133">
        <v>49.1</v>
      </c>
    </row>
    <row r="29" spans="1:12" ht="13.5">
      <c r="A29" s="17" t="s">
        <v>121</v>
      </c>
      <c r="B29" s="86">
        <v>110</v>
      </c>
      <c r="C29" s="63">
        <v>13</v>
      </c>
      <c r="D29" s="63">
        <v>97</v>
      </c>
      <c r="E29" s="63">
        <v>1486</v>
      </c>
      <c r="F29" s="63">
        <v>192</v>
      </c>
      <c r="G29" s="231">
        <v>858</v>
      </c>
      <c r="H29" s="132">
        <v>5.9</v>
      </c>
      <c r="I29" s="132">
        <v>0.7</v>
      </c>
      <c r="J29" s="132">
        <v>5.2</v>
      </c>
      <c r="K29" s="132">
        <v>79.2</v>
      </c>
      <c r="L29" s="133">
        <v>45.7</v>
      </c>
    </row>
    <row r="30" spans="1:12" ht="13.5">
      <c r="A30" s="17" t="s">
        <v>122</v>
      </c>
      <c r="B30" s="86">
        <v>61</v>
      </c>
      <c r="C30" s="63">
        <v>7</v>
      </c>
      <c r="D30" s="63">
        <v>54</v>
      </c>
      <c r="E30" s="63">
        <v>941</v>
      </c>
      <c r="F30" s="63">
        <v>51</v>
      </c>
      <c r="G30" s="231">
        <v>545</v>
      </c>
      <c r="H30" s="132">
        <v>4.4</v>
      </c>
      <c r="I30" s="132">
        <v>0.5</v>
      </c>
      <c r="J30" s="132">
        <v>3.9</v>
      </c>
      <c r="K30" s="132">
        <v>67.4</v>
      </c>
      <c r="L30" s="133">
        <v>39</v>
      </c>
    </row>
    <row r="31" spans="1:12" s="64" customFormat="1" ht="24.75" customHeight="1">
      <c r="A31" s="62" t="s">
        <v>123</v>
      </c>
      <c r="B31" s="86">
        <v>177</v>
      </c>
      <c r="C31" s="63">
        <v>12</v>
      </c>
      <c r="D31" s="63">
        <v>165</v>
      </c>
      <c r="E31" s="63">
        <v>2530</v>
      </c>
      <c r="F31" s="63">
        <v>183</v>
      </c>
      <c r="G31" s="231">
        <v>1323</v>
      </c>
      <c r="H31" s="132">
        <v>6.7</v>
      </c>
      <c r="I31" s="132">
        <v>0.5</v>
      </c>
      <c r="J31" s="132">
        <v>6.3</v>
      </c>
      <c r="K31" s="132">
        <v>96</v>
      </c>
      <c r="L31" s="133">
        <v>50.2</v>
      </c>
    </row>
    <row r="32" spans="1:12" s="64" customFormat="1" ht="13.5">
      <c r="A32" s="62" t="s">
        <v>124</v>
      </c>
      <c r="B32" s="86">
        <v>547</v>
      </c>
      <c r="C32" s="63">
        <v>39</v>
      </c>
      <c r="D32" s="63">
        <v>508</v>
      </c>
      <c r="E32" s="63">
        <v>8291</v>
      </c>
      <c r="F32" s="63">
        <v>425</v>
      </c>
      <c r="G32" s="231">
        <v>5394</v>
      </c>
      <c r="H32" s="132">
        <v>6.2</v>
      </c>
      <c r="I32" s="132">
        <v>0.4</v>
      </c>
      <c r="J32" s="132">
        <v>5.8</v>
      </c>
      <c r="K32" s="132">
        <v>94.1</v>
      </c>
      <c r="L32" s="133">
        <v>61.2</v>
      </c>
    </row>
    <row r="33" spans="1:12" ht="13.5">
      <c r="A33" s="17" t="s">
        <v>125</v>
      </c>
      <c r="B33" s="86">
        <v>354</v>
      </c>
      <c r="C33" s="63">
        <v>32</v>
      </c>
      <c r="D33" s="63">
        <v>322</v>
      </c>
      <c r="E33" s="63">
        <v>4891</v>
      </c>
      <c r="F33" s="63">
        <v>366</v>
      </c>
      <c r="G33" s="231">
        <v>2910</v>
      </c>
      <c r="H33" s="132">
        <v>6.3</v>
      </c>
      <c r="I33" s="132">
        <v>0.6</v>
      </c>
      <c r="J33" s="132">
        <v>5.8</v>
      </c>
      <c r="K33" s="132">
        <v>87.5</v>
      </c>
      <c r="L33" s="133">
        <v>52.1</v>
      </c>
    </row>
    <row r="34" spans="1:12" ht="13.5">
      <c r="A34" s="17" t="s">
        <v>126</v>
      </c>
      <c r="B34" s="86">
        <v>77</v>
      </c>
      <c r="C34" s="63">
        <v>4</v>
      </c>
      <c r="D34" s="63">
        <v>73</v>
      </c>
      <c r="E34" s="63">
        <v>1141</v>
      </c>
      <c r="F34" s="63">
        <v>81</v>
      </c>
      <c r="G34" s="231">
        <v>702</v>
      </c>
      <c r="H34" s="132">
        <v>5.5</v>
      </c>
      <c r="I34" s="132">
        <v>0.3</v>
      </c>
      <c r="J34" s="132">
        <v>5.2</v>
      </c>
      <c r="K34" s="132">
        <v>80.9</v>
      </c>
      <c r="L34" s="133">
        <v>49.8</v>
      </c>
    </row>
    <row r="35" spans="1:12" ht="13.5">
      <c r="A35" s="17" t="s">
        <v>127</v>
      </c>
      <c r="B35" s="86">
        <v>93</v>
      </c>
      <c r="C35" s="63">
        <v>9</v>
      </c>
      <c r="D35" s="63">
        <v>83</v>
      </c>
      <c r="E35" s="63">
        <v>1084</v>
      </c>
      <c r="F35" s="63">
        <v>149</v>
      </c>
      <c r="G35" s="231">
        <v>561</v>
      </c>
      <c r="H35" s="132">
        <v>9.1</v>
      </c>
      <c r="I35" s="132">
        <v>0.9</v>
      </c>
      <c r="J35" s="132">
        <v>8.1</v>
      </c>
      <c r="K35" s="132">
        <v>106.4</v>
      </c>
      <c r="L35" s="133">
        <v>55.1</v>
      </c>
    </row>
    <row r="36" spans="1:12" s="64" customFormat="1" ht="24.75" customHeight="1">
      <c r="A36" s="62" t="s">
        <v>128</v>
      </c>
      <c r="B36" s="86">
        <v>46</v>
      </c>
      <c r="C36" s="63">
        <v>5</v>
      </c>
      <c r="D36" s="63">
        <v>41</v>
      </c>
      <c r="E36" s="63">
        <v>541</v>
      </c>
      <c r="F36" s="63">
        <v>73</v>
      </c>
      <c r="G36" s="231">
        <v>263</v>
      </c>
      <c r="H36" s="132">
        <v>7.7</v>
      </c>
      <c r="I36" s="132">
        <v>0.8</v>
      </c>
      <c r="J36" s="132">
        <v>6.8</v>
      </c>
      <c r="K36" s="132">
        <v>90.2</v>
      </c>
      <c r="L36" s="133">
        <v>43.8</v>
      </c>
    </row>
    <row r="37" spans="1:12" s="64" customFormat="1" ht="13.5">
      <c r="A37" s="62" t="s">
        <v>129</v>
      </c>
      <c r="B37" s="86">
        <v>60</v>
      </c>
      <c r="C37" s="63">
        <v>8</v>
      </c>
      <c r="D37" s="63">
        <v>52</v>
      </c>
      <c r="E37" s="63">
        <v>749</v>
      </c>
      <c r="F37" s="63">
        <v>76</v>
      </c>
      <c r="G37" s="231">
        <v>289</v>
      </c>
      <c r="H37" s="132">
        <v>8.2</v>
      </c>
      <c r="I37" s="132">
        <v>1.1</v>
      </c>
      <c r="J37" s="132">
        <v>7.1</v>
      </c>
      <c r="K37" s="132">
        <v>102.5</v>
      </c>
      <c r="L37" s="133">
        <v>39.5</v>
      </c>
    </row>
    <row r="38" spans="1:12" ht="13.5">
      <c r="A38" s="17" t="s">
        <v>130</v>
      </c>
      <c r="B38" s="86">
        <v>181</v>
      </c>
      <c r="C38" s="63">
        <v>18</v>
      </c>
      <c r="D38" s="63">
        <v>163</v>
      </c>
      <c r="E38" s="63">
        <v>1625</v>
      </c>
      <c r="F38" s="63">
        <v>231</v>
      </c>
      <c r="G38" s="231">
        <v>993</v>
      </c>
      <c r="H38" s="132">
        <v>9.3</v>
      </c>
      <c r="I38" s="132">
        <v>0.9</v>
      </c>
      <c r="J38" s="132">
        <v>8.3</v>
      </c>
      <c r="K38" s="132">
        <v>83.2</v>
      </c>
      <c r="L38" s="133">
        <v>50.8</v>
      </c>
    </row>
    <row r="39" spans="1:12" ht="13.5">
      <c r="A39" s="17" t="s">
        <v>131</v>
      </c>
      <c r="B39" s="86">
        <v>255</v>
      </c>
      <c r="C39" s="63">
        <v>30</v>
      </c>
      <c r="D39" s="63">
        <v>225</v>
      </c>
      <c r="E39" s="63">
        <v>2636</v>
      </c>
      <c r="F39" s="63">
        <v>339</v>
      </c>
      <c r="G39" s="231">
        <v>1529</v>
      </c>
      <c r="H39" s="132">
        <v>8.9</v>
      </c>
      <c r="I39" s="132">
        <v>1</v>
      </c>
      <c r="J39" s="132">
        <v>7.8</v>
      </c>
      <c r="K39" s="132">
        <v>91.8</v>
      </c>
      <c r="L39" s="133">
        <v>53.2</v>
      </c>
    </row>
    <row r="40" spans="1:12" ht="13.5">
      <c r="A40" s="17" t="s">
        <v>132</v>
      </c>
      <c r="B40" s="86">
        <v>150</v>
      </c>
      <c r="C40" s="63">
        <v>29</v>
      </c>
      <c r="D40" s="63">
        <v>121</v>
      </c>
      <c r="E40" s="63">
        <v>1318</v>
      </c>
      <c r="F40" s="63">
        <v>205</v>
      </c>
      <c r="G40" s="231">
        <v>683</v>
      </c>
      <c r="H40" s="132">
        <v>10.2</v>
      </c>
      <c r="I40" s="132">
        <v>2</v>
      </c>
      <c r="J40" s="132">
        <v>8.2</v>
      </c>
      <c r="K40" s="132">
        <v>89.4</v>
      </c>
      <c r="L40" s="133">
        <v>46.3</v>
      </c>
    </row>
    <row r="41" spans="1:12" s="64" customFormat="1" ht="24.75" customHeight="1">
      <c r="A41" s="62" t="s">
        <v>133</v>
      </c>
      <c r="B41" s="86">
        <v>120</v>
      </c>
      <c r="C41" s="63">
        <v>16</v>
      </c>
      <c r="D41" s="63">
        <v>104</v>
      </c>
      <c r="E41" s="63">
        <v>800</v>
      </c>
      <c r="F41" s="63">
        <v>180</v>
      </c>
      <c r="G41" s="231">
        <v>432</v>
      </c>
      <c r="H41" s="132">
        <v>15</v>
      </c>
      <c r="I41" s="132">
        <v>2</v>
      </c>
      <c r="J41" s="132">
        <v>13</v>
      </c>
      <c r="K41" s="132">
        <v>100</v>
      </c>
      <c r="L41" s="133">
        <v>54</v>
      </c>
    </row>
    <row r="42" spans="1:12" s="64" customFormat="1" ht="13.5">
      <c r="A42" s="62" t="s">
        <v>134</v>
      </c>
      <c r="B42" s="86">
        <v>97</v>
      </c>
      <c r="C42" s="63">
        <v>10</v>
      </c>
      <c r="D42" s="63">
        <v>87</v>
      </c>
      <c r="E42" s="63">
        <v>825</v>
      </c>
      <c r="F42" s="63">
        <v>158</v>
      </c>
      <c r="G42" s="231">
        <v>456</v>
      </c>
      <c r="H42" s="132">
        <v>9.6</v>
      </c>
      <c r="I42" s="132">
        <v>1</v>
      </c>
      <c r="J42" s="132">
        <v>8.6</v>
      </c>
      <c r="K42" s="132">
        <v>82</v>
      </c>
      <c r="L42" s="133">
        <v>45.3</v>
      </c>
    </row>
    <row r="43" spans="1:12" ht="13.5">
      <c r="A43" s="17" t="s">
        <v>135</v>
      </c>
      <c r="B43" s="86">
        <v>146</v>
      </c>
      <c r="C43" s="63">
        <v>15</v>
      </c>
      <c r="D43" s="63">
        <v>131</v>
      </c>
      <c r="E43" s="63">
        <v>1246</v>
      </c>
      <c r="F43" s="63">
        <v>323</v>
      </c>
      <c r="G43" s="231">
        <v>692</v>
      </c>
      <c r="H43" s="132">
        <v>10.1</v>
      </c>
      <c r="I43" s="132">
        <v>1</v>
      </c>
      <c r="J43" s="132">
        <v>9</v>
      </c>
      <c r="K43" s="132">
        <v>85.8</v>
      </c>
      <c r="L43" s="133">
        <v>47.7</v>
      </c>
    </row>
    <row r="44" spans="1:12" ht="13.5">
      <c r="A44" s="17" t="s">
        <v>136</v>
      </c>
      <c r="B44" s="86">
        <v>138</v>
      </c>
      <c r="C44" s="63">
        <v>13</v>
      </c>
      <c r="D44" s="63">
        <v>125</v>
      </c>
      <c r="E44" s="63">
        <v>580</v>
      </c>
      <c r="F44" s="63">
        <v>118</v>
      </c>
      <c r="G44" s="231">
        <v>364</v>
      </c>
      <c r="H44" s="132">
        <v>17.6</v>
      </c>
      <c r="I44" s="132">
        <v>1.7</v>
      </c>
      <c r="J44" s="132">
        <v>16</v>
      </c>
      <c r="K44" s="132">
        <v>74.2</v>
      </c>
      <c r="L44" s="133">
        <v>46.5</v>
      </c>
    </row>
    <row r="45" spans="1:12" ht="13.5">
      <c r="A45" s="17" t="s">
        <v>137</v>
      </c>
      <c r="B45" s="86">
        <v>471</v>
      </c>
      <c r="C45" s="63">
        <v>61</v>
      </c>
      <c r="D45" s="63">
        <v>410</v>
      </c>
      <c r="E45" s="63">
        <v>4461</v>
      </c>
      <c r="F45" s="63">
        <v>810</v>
      </c>
      <c r="G45" s="231">
        <v>2994</v>
      </c>
      <c r="H45" s="132">
        <v>9.3</v>
      </c>
      <c r="I45" s="132">
        <v>1.2</v>
      </c>
      <c r="J45" s="132">
        <v>8.1</v>
      </c>
      <c r="K45" s="132">
        <v>88.2</v>
      </c>
      <c r="L45" s="133">
        <v>59.2</v>
      </c>
    </row>
    <row r="46" spans="1:12" s="64" customFormat="1" ht="24.75" customHeight="1">
      <c r="A46" s="62" t="s">
        <v>138</v>
      </c>
      <c r="B46" s="86">
        <v>110</v>
      </c>
      <c r="C46" s="63">
        <v>14</v>
      </c>
      <c r="D46" s="63">
        <v>96</v>
      </c>
      <c r="E46" s="63">
        <v>686</v>
      </c>
      <c r="F46" s="63">
        <v>218</v>
      </c>
      <c r="G46" s="231">
        <v>422</v>
      </c>
      <c r="H46" s="132">
        <v>12.8</v>
      </c>
      <c r="I46" s="132">
        <v>1.6</v>
      </c>
      <c r="J46" s="132">
        <v>11.2</v>
      </c>
      <c r="K46" s="132">
        <v>79.9</v>
      </c>
      <c r="L46" s="133">
        <v>49.1</v>
      </c>
    </row>
    <row r="47" spans="1:12" s="64" customFormat="1" ht="13.5">
      <c r="A47" s="62" t="s">
        <v>139</v>
      </c>
      <c r="B47" s="86">
        <v>166</v>
      </c>
      <c r="C47" s="63">
        <v>28</v>
      </c>
      <c r="D47" s="63">
        <v>138</v>
      </c>
      <c r="E47" s="63">
        <v>1440</v>
      </c>
      <c r="F47" s="63">
        <v>406</v>
      </c>
      <c r="G47" s="231">
        <v>748</v>
      </c>
      <c r="H47" s="132">
        <v>11.4</v>
      </c>
      <c r="I47" s="132">
        <v>1.9</v>
      </c>
      <c r="J47" s="132">
        <v>9.5</v>
      </c>
      <c r="K47" s="132">
        <v>99.1</v>
      </c>
      <c r="L47" s="133">
        <v>51.5</v>
      </c>
    </row>
    <row r="48" spans="1:12" ht="13.5">
      <c r="A48" s="17" t="s">
        <v>140</v>
      </c>
      <c r="B48" s="86">
        <v>218</v>
      </c>
      <c r="C48" s="63">
        <v>38</v>
      </c>
      <c r="D48" s="63">
        <v>180</v>
      </c>
      <c r="E48" s="63">
        <v>1463</v>
      </c>
      <c r="F48" s="63">
        <v>428</v>
      </c>
      <c r="G48" s="231">
        <v>830</v>
      </c>
      <c r="H48" s="132">
        <v>11.9</v>
      </c>
      <c r="I48" s="132">
        <v>2.1</v>
      </c>
      <c r="J48" s="132">
        <v>9.8</v>
      </c>
      <c r="K48" s="132">
        <v>80</v>
      </c>
      <c r="L48" s="133">
        <v>45.4</v>
      </c>
    </row>
    <row r="49" spans="1:12" ht="13.5">
      <c r="A49" s="17" t="s">
        <v>141</v>
      </c>
      <c r="B49" s="86">
        <v>165</v>
      </c>
      <c r="C49" s="63">
        <v>25</v>
      </c>
      <c r="D49" s="63">
        <v>140</v>
      </c>
      <c r="E49" s="63">
        <v>973</v>
      </c>
      <c r="F49" s="63">
        <v>323</v>
      </c>
      <c r="G49" s="231">
        <v>549</v>
      </c>
      <c r="H49" s="132">
        <v>13.7</v>
      </c>
      <c r="I49" s="132">
        <v>2.1</v>
      </c>
      <c r="J49" s="132">
        <v>11.6</v>
      </c>
      <c r="K49" s="132">
        <v>80.9</v>
      </c>
      <c r="L49" s="133">
        <v>45.6</v>
      </c>
    </row>
    <row r="50" spans="1:12" ht="13.5">
      <c r="A50" s="17" t="s">
        <v>142</v>
      </c>
      <c r="B50" s="86">
        <v>145</v>
      </c>
      <c r="C50" s="63">
        <v>15</v>
      </c>
      <c r="D50" s="63">
        <v>130</v>
      </c>
      <c r="E50" s="63">
        <v>914</v>
      </c>
      <c r="F50" s="63">
        <v>261</v>
      </c>
      <c r="G50" s="231">
        <v>524</v>
      </c>
      <c r="H50" s="132">
        <v>12.7</v>
      </c>
      <c r="I50" s="132">
        <v>1.3</v>
      </c>
      <c r="J50" s="132">
        <v>11.4</v>
      </c>
      <c r="K50" s="132">
        <v>80</v>
      </c>
      <c r="L50" s="133">
        <v>45.8</v>
      </c>
    </row>
    <row r="51" spans="1:12" s="64" customFormat="1" ht="24.75" customHeight="1">
      <c r="A51" s="62" t="s">
        <v>143</v>
      </c>
      <c r="B51" s="86">
        <v>275</v>
      </c>
      <c r="C51" s="63">
        <v>38</v>
      </c>
      <c r="D51" s="63">
        <v>237</v>
      </c>
      <c r="E51" s="63">
        <v>1446</v>
      </c>
      <c r="F51" s="63">
        <v>474</v>
      </c>
      <c r="G51" s="231">
        <v>810</v>
      </c>
      <c r="H51" s="132">
        <v>15.9</v>
      </c>
      <c r="I51" s="132">
        <v>2.2</v>
      </c>
      <c r="J51" s="132">
        <v>13.7</v>
      </c>
      <c r="K51" s="132">
        <v>83.6</v>
      </c>
      <c r="L51" s="133">
        <v>46.8</v>
      </c>
    </row>
    <row r="52" spans="1:12" ht="13.5">
      <c r="A52" s="18" t="s">
        <v>144</v>
      </c>
      <c r="B52" s="134">
        <v>94</v>
      </c>
      <c r="C52" s="135">
        <v>13</v>
      </c>
      <c r="D52" s="135">
        <v>81</v>
      </c>
      <c r="E52" s="135">
        <v>792</v>
      </c>
      <c r="F52" s="135">
        <v>150</v>
      </c>
      <c r="G52" s="232">
        <v>587</v>
      </c>
      <c r="H52" s="136">
        <v>6.8</v>
      </c>
      <c r="I52" s="136">
        <v>0.9</v>
      </c>
      <c r="J52" s="136">
        <v>5.9</v>
      </c>
      <c r="K52" s="136">
        <v>57.7</v>
      </c>
      <c r="L52" s="137">
        <v>42.8</v>
      </c>
    </row>
    <row r="53" ht="3.75" customHeight="1">
      <c r="K53" t="s">
        <v>320</v>
      </c>
    </row>
  </sheetData>
  <mergeCells count="12">
    <mergeCell ref="C3:D3"/>
    <mergeCell ref="J1:L1"/>
    <mergeCell ref="A2:A4"/>
    <mergeCell ref="B3:B4"/>
    <mergeCell ref="E3:E4"/>
    <mergeCell ref="L3:L4"/>
    <mergeCell ref="H2:L2"/>
    <mergeCell ref="G3:G4"/>
    <mergeCell ref="B2:G2"/>
    <mergeCell ref="H3:H4"/>
    <mergeCell ref="K3:K4"/>
    <mergeCell ref="I3:J3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K92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13.125" style="2" customWidth="1"/>
    <col min="2" max="11" width="11.25390625" style="2" customWidth="1"/>
    <col min="12" max="16384" width="9.125" style="2" customWidth="1"/>
  </cols>
  <sheetData>
    <row r="1" spans="1:11" ht="21">
      <c r="A1" s="1" t="s">
        <v>213</v>
      </c>
      <c r="B1" s="19"/>
      <c r="C1" s="19"/>
      <c r="D1" s="19"/>
      <c r="E1" s="19"/>
      <c r="F1" s="19"/>
      <c r="G1" s="89"/>
      <c r="H1" s="115"/>
      <c r="I1" s="115"/>
      <c r="J1" s="115"/>
      <c r="K1" s="115" t="s">
        <v>95</v>
      </c>
    </row>
    <row r="2" spans="1:11" ht="13.5">
      <c r="A2" s="334" t="s">
        <v>96</v>
      </c>
      <c r="B2" s="307" t="s">
        <v>249</v>
      </c>
      <c r="C2" s="307"/>
      <c r="D2" s="307"/>
      <c r="E2" s="307"/>
      <c r="F2" s="308"/>
      <c r="G2" s="306" t="s">
        <v>251</v>
      </c>
      <c r="H2" s="307"/>
      <c r="I2" s="307"/>
      <c r="J2" s="307"/>
      <c r="K2" s="308"/>
    </row>
    <row r="3" spans="1:11" ht="9.75" customHeight="1">
      <c r="A3" s="339"/>
      <c r="B3" s="336"/>
      <c r="C3" s="336"/>
      <c r="D3" s="336"/>
      <c r="E3" s="336"/>
      <c r="F3" s="337"/>
      <c r="G3" s="338"/>
      <c r="H3" s="336"/>
      <c r="I3" s="336"/>
      <c r="J3" s="336"/>
      <c r="K3" s="337"/>
    </row>
    <row r="4" spans="1:11" ht="21" customHeight="1">
      <c r="A4" s="335"/>
      <c r="B4" s="6" t="s">
        <v>301</v>
      </c>
      <c r="C4" s="6" t="s">
        <v>319</v>
      </c>
      <c r="D4" s="6" t="s">
        <v>326</v>
      </c>
      <c r="E4" s="6" t="s">
        <v>329</v>
      </c>
      <c r="F4" s="6" t="s">
        <v>338</v>
      </c>
      <c r="G4" s="6" t="s">
        <v>301</v>
      </c>
      <c r="H4" s="6" t="s">
        <v>319</v>
      </c>
      <c r="I4" s="6" t="s">
        <v>326</v>
      </c>
      <c r="J4" s="6" t="s">
        <v>329</v>
      </c>
      <c r="K4" s="6" t="s">
        <v>338</v>
      </c>
    </row>
    <row r="5" spans="1:11" ht="13.5" customHeight="1">
      <c r="A5" s="16" t="s">
        <v>15</v>
      </c>
      <c r="B5" s="8">
        <v>23549</v>
      </c>
      <c r="C5" s="102">
        <v>23814</v>
      </c>
      <c r="D5" s="102">
        <v>23774</v>
      </c>
      <c r="E5" s="102">
        <v>23452</v>
      </c>
      <c r="F5" s="102">
        <v>23218</v>
      </c>
      <c r="G5" s="20">
        <v>1587.9</v>
      </c>
      <c r="H5" s="111">
        <v>1612.3</v>
      </c>
      <c r="I5" s="111">
        <v>1619.6864046218357</v>
      </c>
      <c r="J5" s="61">
        <v>1606.3013698630136</v>
      </c>
      <c r="K5" s="90">
        <v>1599.0358126721765</v>
      </c>
    </row>
    <row r="6" spans="1:11" ht="13.5" customHeight="1">
      <c r="A6" s="17" t="s">
        <v>16</v>
      </c>
      <c r="B6" s="9">
        <v>19721</v>
      </c>
      <c r="C6" s="43">
        <v>22021</v>
      </c>
      <c r="D6" s="43">
        <v>22514</v>
      </c>
      <c r="E6" s="43">
        <v>22194</v>
      </c>
      <c r="F6" s="43">
        <v>22053</v>
      </c>
      <c r="G6" s="23">
        <v>1833.9</v>
      </c>
      <c r="H6" s="112">
        <v>1877.5</v>
      </c>
      <c r="I6" s="112">
        <v>1705.2055956555657</v>
      </c>
      <c r="J6" s="68">
        <v>1688.459001577082</v>
      </c>
      <c r="K6" s="91">
        <v>1685.2760534599245</v>
      </c>
    </row>
    <row r="7" spans="1:11" ht="13.5" customHeight="1">
      <c r="A7" s="18" t="s">
        <v>17</v>
      </c>
      <c r="B7" s="10">
        <v>3828</v>
      </c>
      <c r="C7" s="45">
        <v>1793</v>
      </c>
      <c r="D7" s="45">
        <v>1260</v>
      </c>
      <c r="E7" s="45">
        <v>1258</v>
      </c>
      <c r="F7" s="45">
        <v>1165</v>
      </c>
      <c r="G7" s="26">
        <v>942.4</v>
      </c>
      <c r="H7" s="113">
        <v>591.6</v>
      </c>
      <c r="I7" s="113">
        <v>854.2083319209519</v>
      </c>
      <c r="J7" s="72">
        <v>864.396880475487</v>
      </c>
      <c r="K7" s="92">
        <v>812.390170427603</v>
      </c>
    </row>
    <row r="8" spans="1:11" ht="13.5" customHeight="1">
      <c r="A8" s="215" t="s">
        <v>18</v>
      </c>
      <c r="B8" s="12">
        <v>7909</v>
      </c>
      <c r="C8" s="102">
        <v>7899</v>
      </c>
      <c r="D8" s="102">
        <v>8053</v>
      </c>
      <c r="E8" s="102">
        <v>8048</v>
      </c>
      <c r="F8" s="102">
        <v>7863</v>
      </c>
      <c r="G8" s="20">
        <v>1654.4</v>
      </c>
      <c r="H8" s="111">
        <v>1650.1</v>
      </c>
      <c r="I8" s="111">
        <v>1563.8806300576575</v>
      </c>
      <c r="J8" s="61">
        <v>1562.5364035258028</v>
      </c>
      <c r="K8" s="90">
        <v>1526.8672714844963</v>
      </c>
    </row>
    <row r="9" spans="1:11" ht="13.5" customHeight="1">
      <c r="A9" s="217" t="s">
        <v>28</v>
      </c>
      <c r="B9" s="161">
        <v>200</v>
      </c>
      <c r="C9" s="161">
        <v>200</v>
      </c>
      <c r="D9" s="161" t="s">
        <v>304</v>
      </c>
      <c r="E9" s="161" t="s">
        <v>304</v>
      </c>
      <c r="F9" s="161" t="s">
        <v>304</v>
      </c>
      <c r="G9" s="174">
        <v>706.1</v>
      </c>
      <c r="H9" s="162">
        <v>707.2</v>
      </c>
      <c r="I9" s="162" t="s">
        <v>304</v>
      </c>
      <c r="J9" s="167" t="s">
        <v>304</v>
      </c>
      <c r="K9" s="170" t="s">
        <v>304</v>
      </c>
    </row>
    <row r="10" spans="1:11" ht="13.5" customHeight="1">
      <c r="A10" s="217" t="s">
        <v>51</v>
      </c>
      <c r="B10" s="161">
        <v>50</v>
      </c>
      <c r="C10" s="161">
        <v>50</v>
      </c>
      <c r="D10" s="161" t="s">
        <v>304</v>
      </c>
      <c r="E10" s="161" t="s">
        <v>304</v>
      </c>
      <c r="F10" s="161" t="s">
        <v>304</v>
      </c>
      <c r="G10" s="174">
        <v>861.8</v>
      </c>
      <c r="H10" s="162">
        <v>894.9</v>
      </c>
      <c r="I10" s="162" t="s">
        <v>304</v>
      </c>
      <c r="J10" s="167" t="s">
        <v>304</v>
      </c>
      <c r="K10" s="170" t="s">
        <v>304</v>
      </c>
    </row>
    <row r="11" spans="1:11" ht="13.5" customHeight="1">
      <c r="A11" s="216" t="s">
        <v>19</v>
      </c>
      <c r="B11" s="11">
        <v>2472</v>
      </c>
      <c r="C11" s="43">
        <v>2502</v>
      </c>
      <c r="D11" s="43">
        <v>2663</v>
      </c>
      <c r="E11" s="43">
        <v>2531</v>
      </c>
      <c r="F11" s="43">
        <v>2529</v>
      </c>
      <c r="G11" s="23">
        <v>2108.3</v>
      </c>
      <c r="H11" s="112">
        <v>2144.5</v>
      </c>
      <c r="I11" s="112">
        <v>1530.6093124040854</v>
      </c>
      <c r="J11" s="68">
        <v>1466.5237419242692</v>
      </c>
      <c r="K11" s="91">
        <v>1477.2886583485208</v>
      </c>
    </row>
    <row r="12" spans="1:11" ht="13.5" customHeight="1">
      <c r="A12" s="217" t="s">
        <v>34</v>
      </c>
      <c r="B12" s="161">
        <v>0</v>
      </c>
      <c r="C12" s="161">
        <v>0</v>
      </c>
      <c r="D12" s="161" t="s">
        <v>304</v>
      </c>
      <c r="E12" s="161" t="s">
        <v>304</v>
      </c>
      <c r="F12" s="161" t="s">
        <v>304</v>
      </c>
      <c r="G12" s="174">
        <v>0</v>
      </c>
      <c r="H12" s="162">
        <v>0</v>
      </c>
      <c r="I12" s="162" t="s">
        <v>304</v>
      </c>
      <c r="J12" s="167" t="s">
        <v>304</v>
      </c>
      <c r="K12" s="170" t="s">
        <v>304</v>
      </c>
    </row>
    <row r="13" spans="1:11" ht="13.5" customHeight="1">
      <c r="A13" s="217" t="s">
        <v>35</v>
      </c>
      <c r="B13" s="161">
        <v>0</v>
      </c>
      <c r="C13" s="161">
        <v>0</v>
      </c>
      <c r="D13" s="161" t="s">
        <v>304</v>
      </c>
      <c r="E13" s="161" t="s">
        <v>304</v>
      </c>
      <c r="F13" s="161" t="s">
        <v>304</v>
      </c>
      <c r="G13" s="174">
        <v>0</v>
      </c>
      <c r="H13" s="162">
        <v>0</v>
      </c>
      <c r="I13" s="162" t="s">
        <v>304</v>
      </c>
      <c r="J13" s="167" t="s">
        <v>304</v>
      </c>
      <c r="K13" s="170" t="s">
        <v>304</v>
      </c>
    </row>
    <row r="14" spans="1:11" ht="13.5" customHeight="1">
      <c r="A14" s="217" t="s">
        <v>36</v>
      </c>
      <c r="B14" s="161">
        <v>131</v>
      </c>
      <c r="C14" s="161">
        <v>131</v>
      </c>
      <c r="D14" s="161" t="s">
        <v>304</v>
      </c>
      <c r="E14" s="161" t="s">
        <v>304</v>
      </c>
      <c r="F14" s="161" t="s">
        <v>304</v>
      </c>
      <c r="G14" s="174">
        <v>1337.6</v>
      </c>
      <c r="H14" s="162">
        <v>1341.1</v>
      </c>
      <c r="I14" s="162" t="s">
        <v>304</v>
      </c>
      <c r="J14" s="167" t="s">
        <v>304</v>
      </c>
      <c r="K14" s="170" t="s">
        <v>304</v>
      </c>
    </row>
    <row r="15" spans="1:11" ht="13.5" customHeight="1">
      <c r="A15" s="217" t="s">
        <v>37</v>
      </c>
      <c r="B15" s="161">
        <v>0</v>
      </c>
      <c r="C15" s="161">
        <v>0</v>
      </c>
      <c r="D15" s="161" t="s">
        <v>304</v>
      </c>
      <c r="E15" s="161" t="s">
        <v>304</v>
      </c>
      <c r="F15" s="161" t="s">
        <v>304</v>
      </c>
      <c r="G15" s="174">
        <v>0</v>
      </c>
      <c r="H15" s="162">
        <v>0</v>
      </c>
      <c r="I15" s="162" t="s">
        <v>304</v>
      </c>
      <c r="J15" s="167" t="s">
        <v>304</v>
      </c>
      <c r="K15" s="170" t="s">
        <v>304</v>
      </c>
    </row>
    <row r="16" spans="1:11" ht="13.5" customHeight="1">
      <c r="A16" s="217" t="s">
        <v>38</v>
      </c>
      <c r="B16" s="161">
        <v>0</v>
      </c>
      <c r="C16" s="161">
        <v>0</v>
      </c>
      <c r="D16" s="161" t="s">
        <v>304</v>
      </c>
      <c r="E16" s="161" t="s">
        <v>304</v>
      </c>
      <c r="F16" s="161" t="s">
        <v>304</v>
      </c>
      <c r="G16" s="174">
        <v>0</v>
      </c>
      <c r="H16" s="162">
        <v>0</v>
      </c>
      <c r="I16" s="162" t="s">
        <v>304</v>
      </c>
      <c r="J16" s="167" t="s">
        <v>304</v>
      </c>
      <c r="K16" s="170" t="s">
        <v>304</v>
      </c>
    </row>
    <row r="17" spans="1:11" ht="13.5" customHeight="1">
      <c r="A17" s="217" t="s">
        <v>39</v>
      </c>
      <c r="B17" s="161">
        <v>0</v>
      </c>
      <c r="C17" s="161">
        <v>0</v>
      </c>
      <c r="D17" s="161" t="s">
        <v>304</v>
      </c>
      <c r="E17" s="161" t="s">
        <v>304</v>
      </c>
      <c r="F17" s="161" t="s">
        <v>304</v>
      </c>
      <c r="G17" s="174">
        <v>0</v>
      </c>
      <c r="H17" s="162">
        <v>0</v>
      </c>
      <c r="I17" s="162" t="s">
        <v>304</v>
      </c>
      <c r="J17" s="167" t="s">
        <v>304</v>
      </c>
      <c r="K17" s="170" t="s">
        <v>304</v>
      </c>
    </row>
    <row r="18" spans="1:11" ht="13.5" customHeight="1">
      <c r="A18" s="217" t="s">
        <v>40</v>
      </c>
      <c r="B18" s="161">
        <v>0</v>
      </c>
      <c r="C18" s="161">
        <v>0</v>
      </c>
      <c r="D18" s="161" t="s">
        <v>304</v>
      </c>
      <c r="E18" s="161" t="s">
        <v>304</v>
      </c>
      <c r="F18" s="161" t="s">
        <v>304</v>
      </c>
      <c r="G18" s="174">
        <v>0</v>
      </c>
      <c r="H18" s="162">
        <v>0</v>
      </c>
      <c r="I18" s="162" t="s">
        <v>304</v>
      </c>
      <c r="J18" s="167" t="s">
        <v>304</v>
      </c>
      <c r="K18" s="170" t="s">
        <v>304</v>
      </c>
    </row>
    <row r="19" spans="1:11" ht="13.5" customHeight="1">
      <c r="A19" s="217" t="s">
        <v>41</v>
      </c>
      <c r="B19" s="161">
        <v>0</v>
      </c>
      <c r="C19" s="161">
        <v>0</v>
      </c>
      <c r="D19" s="161" t="s">
        <v>304</v>
      </c>
      <c r="E19" s="161" t="s">
        <v>304</v>
      </c>
      <c r="F19" s="161" t="s">
        <v>304</v>
      </c>
      <c r="G19" s="174">
        <v>0</v>
      </c>
      <c r="H19" s="162">
        <v>0</v>
      </c>
      <c r="I19" s="162" t="s">
        <v>304</v>
      </c>
      <c r="J19" s="167" t="s">
        <v>304</v>
      </c>
      <c r="K19" s="170" t="s">
        <v>304</v>
      </c>
    </row>
    <row r="20" spans="1:11" ht="13.5" customHeight="1">
      <c r="A20" s="217" t="s">
        <v>46</v>
      </c>
      <c r="B20" s="161">
        <v>0</v>
      </c>
      <c r="C20" s="161">
        <v>0</v>
      </c>
      <c r="D20" s="161" t="s">
        <v>304</v>
      </c>
      <c r="E20" s="161" t="s">
        <v>304</v>
      </c>
      <c r="F20" s="161" t="s">
        <v>304</v>
      </c>
      <c r="G20" s="174">
        <v>0</v>
      </c>
      <c r="H20" s="162">
        <v>0</v>
      </c>
      <c r="I20" s="162" t="s">
        <v>304</v>
      </c>
      <c r="J20" s="167" t="s">
        <v>304</v>
      </c>
      <c r="K20" s="170" t="s">
        <v>304</v>
      </c>
    </row>
    <row r="21" spans="1:11" ht="13.5" customHeight="1">
      <c r="A21" s="217" t="s">
        <v>47</v>
      </c>
      <c r="B21" s="161">
        <v>30</v>
      </c>
      <c r="C21" s="161">
        <v>30</v>
      </c>
      <c r="D21" s="161" t="s">
        <v>304</v>
      </c>
      <c r="E21" s="161" t="s">
        <v>304</v>
      </c>
      <c r="F21" s="161" t="s">
        <v>304</v>
      </c>
      <c r="G21" s="174">
        <v>748.9</v>
      </c>
      <c r="H21" s="162">
        <v>762.8</v>
      </c>
      <c r="I21" s="162" t="s">
        <v>304</v>
      </c>
      <c r="J21" s="167" t="s">
        <v>304</v>
      </c>
      <c r="K21" s="170" t="s">
        <v>304</v>
      </c>
    </row>
    <row r="22" spans="1:11" ht="13.5" customHeight="1">
      <c r="A22" s="217" t="s">
        <v>48</v>
      </c>
      <c r="B22" s="161">
        <v>0</v>
      </c>
      <c r="C22" s="161">
        <v>0</v>
      </c>
      <c r="D22" s="161" t="s">
        <v>304</v>
      </c>
      <c r="E22" s="161" t="s">
        <v>304</v>
      </c>
      <c r="F22" s="161" t="s">
        <v>304</v>
      </c>
      <c r="G22" s="174">
        <v>0</v>
      </c>
      <c r="H22" s="162">
        <v>0</v>
      </c>
      <c r="I22" s="162" t="s">
        <v>304</v>
      </c>
      <c r="J22" s="167" t="s">
        <v>304</v>
      </c>
      <c r="K22" s="170" t="s">
        <v>304</v>
      </c>
    </row>
    <row r="23" spans="1:11" ht="13.5" customHeight="1">
      <c r="A23" s="216" t="s">
        <v>20</v>
      </c>
      <c r="B23" s="11">
        <v>1173</v>
      </c>
      <c r="C23" s="43">
        <v>1473</v>
      </c>
      <c r="D23" s="43">
        <v>1750</v>
      </c>
      <c r="E23" s="43">
        <v>1750</v>
      </c>
      <c r="F23" s="43">
        <v>1750</v>
      </c>
      <c r="G23" s="23">
        <v>1957</v>
      </c>
      <c r="H23" s="112">
        <v>2487</v>
      </c>
      <c r="I23" s="112">
        <v>1956.5314610258933</v>
      </c>
      <c r="J23" s="68">
        <v>1982.3064985670756</v>
      </c>
      <c r="K23" s="91">
        <v>2009.6924596338915</v>
      </c>
    </row>
    <row r="24" spans="1:11" ht="13.5" customHeight="1">
      <c r="A24" s="217" t="s">
        <v>76</v>
      </c>
      <c r="B24" s="161">
        <v>144</v>
      </c>
      <c r="C24" s="161">
        <v>144</v>
      </c>
      <c r="D24" s="161" t="s">
        <v>304</v>
      </c>
      <c r="E24" s="161" t="s">
        <v>304</v>
      </c>
      <c r="F24" s="161" t="s">
        <v>304</v>
      </c>
      <c r="G24" s="174">
        <v>1159.6</v>
      </c>
      <c r="H24" s="162">
        <v>1171.5</v>
      </c>
      <c r="I24" s="162" t="s">
        <v>304</v>
      </c>
      <c r="J24" s="167" t="s">
        <v>304</v>
      </c>
      <c r="K24" s="170" t="s">
        <v>304</v>
      </c>
    </row>
    <row r="25" spans="1:11" ht="13.5" customHeight="1">
      <c r="A25" s="217" t="s">
        <v>77</v>
      </c>
      <c r="B25" s="161">
        <v>0</v>
      </c>
      <c r="C25" s="161">
        <v>0</v>
      </c>
      <c r="D25" s="161" t="s">
        <v>304</v>
      </c>
      <c r="E25" s="161" t="s">
        <v>304</v>
      </c>
      <c r="F25" s="161" t="s">
        <v>304</v>
      </c>
      <c r="G25" s="174">
        <v>0</v>
      </c>
      <c r="H25" s="162">
        <v>0</v>
      </c>
      <c r="I25" s="162" t="s">
        <v>304</v>
      </c>
      <c r="J25" s="167" t="s">
        <v>304</v>
      </c>
      <c r="K25" s="170" t="s">
        <v>304</v>
      </c>
    </row>
    <row r="26" spans="1:11" ht="13.5" customHeight="1">
      <c r="A26" s="217" t="s">
        <v>81</v>
      </c>
      <c r="B26" s="161">
        <v>133</v>
      </c>
      <c r="C26" s="161">
        <v>133</v>
      </c>
      <c r="D26" s="161" t="s">
        <v>304</v>
      </c>
      <c r="E26" s="161" t="s">
        <v>304</v>
      </c>
      <c r="F26" s="161" t="s">
        <v>304</v>
      </c>
      <c r="G26" s="174">
        <v>1001.2</v>
      </c>
      <c r="H26" s="162">
        <v>1016.8</v>
      </c>
      <c r="I26" s="162" t="s">
        <v>304</v>
      </c>
      <c r="J26" s="167" t="s">
        <v>304</v>
      </c>
      <c r="K26" s="170" t="s">
        <v>304</v>
      </c>
    </row>
    <row r="27" spans="1:11" ht="13.5" customHeight="1">
      <c r="A27" s="216" t="s">
        <v>21</v>
      </c>
      <c r="B27" s="11">
        <v>1075</v>
      </c>
      <c r="C27" s="43">
        <v>1081</v>
      </c>
      <c r="D27" s="43">
        <v>1081</v>
      </c>
      <c r="E27" s="43">
        <v>1081</v>
      </c>
      <c r="F27" s="43">
        <v>1046</v>
      </c>
      <c r="G27" s="23">
        <v>3385.3</v>
      </c>
      <c r="H27" s="112">
        <v>3450.9</v>
      </c>
      <c r="I27" s="112">
        <v>2619.7169445521517</v>
      </c>
      <c r="J27" s="68">
        <v>2655.758647798742</v>
      </c>
      <c r="K27" s="91">
        <v>2610.6923576099434</v>
      </c>
    </row>
    <row r="28" spans="1:11" ht="13.5" customHeight="1">
      <c r="A28" s="217" t="s">
        <v>67</v>
      </c>
      <c r="B28" s="161">
        <v>0</v>
      </c>
      <c r="C28" s="161">
        <v>0</v>
      </c>
      <c r="D28" s="161" t="s">
        <v>304</v>
      </c>
      <c r="E28" s="161" t="s">
        <v>304</v>
      </c>
      <c r="F28" s="161" t="s">
        <v>304</v>
      </c>
      <c r="G28" s="174">
        <v>0</v>
      </c>
      <c r="H28" s="162">
        <v>0</v>
      </c>
      <c r="I28" s="162" t="s">
        <v>304</v>
      </c>
      <c r="J28" s="167" t="s">
        <v>304</v>
      </c>
      <c r="K28" s="170" t="s">
        <v>304</v>
      </c>
    </row>
    <row r="29" spans="1:11" ht="13.5" customHeight="1">
      <c r="A29" s="216" t="s">
        <v>22</v>
      </c>
      <c r="B29" s="11">
        <v>2599</v>
      </c>
      <c r="C29" s="43">
        <v>2538</v>
      </c>
      <c r="D29" s="43">
        <v>2538</v>
      </c>
      <c r="E29" s="43">
        <v>2538</v>
      </c>
      <c r="F29" s="43">
        <v>2526</v>
      </c>
      <c r="G29" s="23">
        <v>2081.5</v>
      </c>
      <c r="H29" s="112">
        <v>2041.3</v>
      </c>
      <c r="I29" s="112">
        <v>2047.566800051633</v>
      </c>
      <c r="J29" s="68">
        <v>2053.099063243217</v>
      </c>
      <c r="K29" s="91">
        <v>2048.744880165457</v>
      </c>
    </row>
    <row r="30" spans="1:11" ht="13.5" customHeight="1">
      <c r="A30" s="169" t="s">
        <v>305</v>
      </c>
      <c r="B30" s="161" t="s">
        <v>304</v>
      </c>
      <c r="C30" s="161" t="s">
        <v>304</v>
      </c>
      <c r="D30" s="161" t="s">
        <v>304</v>
      </c>
      <c r="E30" s="161" t="s">
        <v>304</v>
      </c>
      <c r="F30" s="161" t="s">
        <v>304</v>
      </c>
      <c r="G30" s="174" t="s">
        <v>304</v>
      </c>
      <c r="H30" s="162" t="s">
        <v>304</v>
      </c>
      <c r="I30" s="162" t="s">
        <v>304</v>
      </c>
      <c r="J30" s="162" t="s">
        <v>304</v>
      </c>
      <c r="K30" s="173" t="s">
        <v>316</v>
      </c>
    </row>
    <row r="31" spans="1:11" ht="13.5" customHeight="1">
      <c r="A31" s="216" t="s">
        <v>23</v>
      </c>
      <c r="B31" s="11">
        <v>1330</v>
      </c>
      <c r="C31" s="43">
        <v>1330</v>
      </c>
      <c r="D31" s="43">
        <v>1854</v>
      </c>
      <c r="E31" s="43">
        <v>1854</v>
      </c>
      <c r="F31" s="43">
        <v>1854</v>
      </c>
      <c r="G31" s="23">
        <v>2273.1</v>
      </c>
      <c r="H31" s="112">
        <v>2271.8</v>
      </c>
      <c r="I31" s="112">
        <v>1635.3388432667966</v>
      </c>
      <c r="J31" s="68">
        <v>1640.8822175806279</v>
      </c>
      <c r="K31" s="91">
        <v>1646.5364120781526</v>
      </c>
    </row>
    <row r="32" spans="1:11" ht="13.5" customHeight="1">
      <c r="A32" s="217" t="s">
        <v>29</v>
      </c>
      <c r="B32" s="161">
        <v>488</v>
      </c>
      <c r="C32" s="161">
        <v>488</v>
      </c>
      <c r="D32" s="161" t="s">
        <v>304</v>
      </c>
      <c r="E32" s="161" t="s">
        <v>304</v>
      </c>
      <c r="F32" s="161" t="s">
        <v>304</v>
      </c>
      <c r="G32" s="174">
        <v>1494.9</v>
      </c>
      <c r="H32" s="162">
        <v>1503.2</v>
      </c>
      <c r="I32" s="162" t="s">
        <v>304</v>
      </c>
      <c r="J32" s="167" t="s">
        <v>304</v>
      </c>
      <c r="K32" s="170" t="s">
        <v>304</v>
      </c>
    </row>
    <row r="33" spans="1:11" ht="13.5" customHeight="1">
      <c r="A33" s="217" t="s">
        <v>32</v>
      </c>
      <c r="B33" s="161">
        <v>36</v>
      </c>
      <c r="C33" s="161">
        <v>36</v>
      </c>
      <c r="D33" s="161" t="s">
        <v>304</v>
      </c>
      <c r="E33" s="161" t="s">
        <v>304</v>
      </c>
      <c r="F33" s="161" t="s">
        <v>304</v>
      </c>
      <c r="G33" s="174">
        <v>372.4</v>
      </c>
      <c r="H33" s="162">
        <v>373.7</v>
      </c>
      <c r="I33" s="162" t="s">
        <v>304</v>
      </c>
      <c r="J33" s="167" t="s">
        <v>304</v>
      </c>
      <c r="K33" s="170" t="s">
        <v>304</v>
      </c>
    </row>
    <row r="34" spans="1:11" ht="13.5" customHeight="1">
      <c r="A34" s="217" t="s">
        <v>33</v>
      </c>
      <c r="B34" s="161">
        <v>0</v>
      </c>
      <c r="C34" s="161">
        <v>0</v>
      </c>
      <c r="D34" s="161" t="s">
        <v>304</v>
      </c>
      <c r="E34" s="161" t="s">
        <v>304</v>
      </c>
      <c r="F34" s="161" t="s">
        <v>304</v>
      </c>
      <c r="G34" s="174">
        <v>0</v>
      </c>
      <c r="H34" s="162">
        <v>0</v>
      </c>
      <c r="I34" s="162" t="s">
        <v>304</v>
      </c>
      <c r="J34" s="167" t="s">
        <v>304</v>
      </c>
      <c r="K34" s="170" t="s">
        <v>304</v>
      </c>
    </row>
    <row r="35" spans="1:11" ht="13.5" customHeight="1">
      <c r="A35" s="216" t="s">
        <v>24</v>
      </c>
      <c r="B35" s="11">
        <v>1097</v>
      </c>
      <c r="C35" s="43">
        <v>1097</v>
      </c>
      <c r="D35" s="43">
        <v>1172</v>
      </c>
      <c r="E35" s="43">
        <v>1172</v>
      </c>
      <c r="F35" s="43">
        <v>1167</v>
      </c>
      <c r="G35" s="23">
        <v>2821.4</v>
      </c>
      <c r="H35" s="112">
        <v>2827.5</v>
      </c>
      <c r="I35" s="112">
        <v>2307.722600716733</v>
      </c>
      <c r="J35" s="68">
        <v>2335.871168334197</v>
      </c>
      <c r="K35" s="91">
        <v>2351.826847504081</v>
      </c>
    </row>
    <row r="36" spans="1:11" ht="13.5" customHeight="1">
      <c r="A36" s="217" t="s">
        <v>62</v>
      </c>
      <c r="B36" s="161">
        <v>75</v>
      </c>
      <c r="C36" s="161">
        <v>75</v>
      </c>
      <c r="D36" s="161" t="s">
        <v>304</v>
      </c>
      <c r="E36" s="161" t="s">
        <v>304</v>
      </c>
      <c r="F36" s="161" t="s">
        <v>304</v>
      </c>
      <c r="G36" s="174">
        <v>855.7</v>
      </c>
      <c r="H36" s="162">
        <v>872.4</v>
      </c>
      <c r="I36" s="162" t="s">
        <v>304</v>
      </c>
      <c r="J36" s="167" t="s">
        <v>304</v>
      </c>
      <c r="K36" s="170" t="s">
        <v>304</v>
      </c>
    </row>
    <row r="37" spans="1:11" ht="13.5" customHeight="1">
      <c r="A37" s="217" t="s">
        <v>65</v>
      </c>
      <c r="B37" s="161">
        <v>0</v>
      </c>
      <c r="C37" s="161">
        <v>0</v>
      </c>
      <c r="D37" s="161" t="s">
        <v>304</v>
      </c>
      <c r="E37" s="161" t="s">
        <v>304</v>
      </c>
      <c r="F37" s="161" t="s">
        <v>304</v>
      </c>
      <c r="G37" s="174">
        <v>0</v>
      </c>
      <c r="H37" s="162">
        <v>0</v>
      </c>
      <c r="I37" s="162" t="s">
        <v>304</v>
      </c>
      <c r="J37" s="167" t="s">
        <v>304</v>
      </c>
      <c r="K37" s="170" t="s">
        <v>304</v>
      </c>
    </row>
    <row r="38" spans="1:11" ht="13.5" customHeight="1">
      <c r="A38" s="217" t="s">
        <v>66</v>
      </c>
      <c r="B38" s="161">
        <v>0</v>
      </c>
      <c r="C38" s="161">
        <v>0</v>
      </c>
      <c r="D38" s="161" t="s">
        <v>304</v>
      </c>
      <c r="E38" s="161" t="s">
        <v>304</v>
      </c>
      <c r="F38" s="161" t="s">
        <v>304</v>
      </c>
      <c r="G38" s="174">
        <v>0</v>
      </c>
      <c r="H38" s="162">
        <v>0</v>
      </c>
      <c r="I38" s="162" t="s">
        <v>304</v>
      </c>
      <c r="J38" s="167" t="s">
        <v>304</v>
      </c>
      <c r="K38" s="170" t="s">
        <v>304</v>
      </c>
    </row>
    <row r="39" spans="1:11" ht="13.5" customHeight="1">
      <c r="A39" s="216" t="s">
        <v>27</v>
      </c>
      <c r="B39" s="11">
        <v>334</v>
      </c>
      <c r="C39" s="43">
        <v>334</v>
      </c>
      <c r="D39" s="43">
        <v>334</v>
      </c>
      <c r="E39" s="43">
        <v>334</v>
      </c>
      <c r="F39" s="43">
        <v>334</v>
      </c>
      <c r="G39" s="23">
        <v>1092.8</v>
      </c>
      <c r="H39" s="112">
        <v>1095</v>
      </c>
      <c r="I39" s="112">
        <v>845.7194945939787</v>
      </c>
      <c r="J39" s="68">
        <v>852.3017250178627</v>
      </c>
      <c r="K39" s="91">
        <v>857.2455212771418</v>
      </c>
    </row>
    <row r="40" spans="1:11" ht="13.5" customHeight="1">
      <c r="A40" s="217" t="s">
        <v>60</v>
      </c>
      <c r="B40" s="161">
        <v>0</v>
      </c>
      <c r="C40" s="161">
        <v>0</v>
      </c>
      <c r="D40" s="161" t="s">
        <v>304</v>
      </c>
      <c r="E40" s="161" t="s">
        <v>304</v>
      </c>
      <c r="F40" s="161" t="s">
        <v>304</v>
      </c>
      <c r="G40" s="174">
        <v>0</v>
      </c>
      <c r="H40" s="162">
        <v>0</v>
      </c>
      <c r="I40" s="162" t="s">
        <v>304</v>
      </c>
      <c r="J40" s="167" t="s">
        <v>304</v>
      </c>
      <c r="K40" s="170" t="s">
        <v>304</v>
      </c>
    </row>
    <row r="41" spans="1:11" ht="13.5" customHeight="1">
      <c r="A41" s="217" t="s">
        <v>61</v>
      </c>
      <c r="B41" s="161">
        <v>0</v>
      </c>
      <c r="C41" s="161">
        <v>0</v>
      </c>
      <c r="D41" s="161" t="s">
        <v>304</v>
      </c>
      <c r="E41" s="161" t="s">
        <v>304</v>
      </c>
      <c r="F41" s="161" t="s">
        <v>304</v>
      </c>
      <c r="G41" s="174">
        <v>0</v>
      </c>
      <c r="H41" s="162">
        <v>0</v>
      </c>
      <c r="I41" s="162" t="s">
        <v>304</v>
      </c>
      <c r="J41" s="167" t="s">
        <v>304</v>
      </c>
      <c r="K41" s="170" t="s">
        <v>304</v>
      </c>
    </row>
    <row r="42" spans="1:11" ht="13.5" customHeight="1">
      <c r="A42" s="216" t="s">
        <v>302</v>
      </c>
      <c r="B42" s="11" t="s">
        <v>304</v>
      </c>
      <c r="C42" s="43">
        <v>1365</v>
      </c>
      <c r="D42" s="43">
        <v>1355</v>
      </c>
      <c r="E42" s="43">
        <v>1350</v>
      </c>
      <c r="F42" s="43">
        <v>1348</v>
      </c>
      <c r="G42" s="23" t="s">
        <v>304</v>
      </c>
      <c r="H42" s="112">
        <v>1460.8</v>
      </c>
      <c r="I42" s="112">
        <v>1459.2801602515779</v>
      </c>
      <c r="J42" s="68">
        <v>1461.9408076410773</v>
      </c>
      <c r="K42" s="91">
        <v>1469.850616072402</v>
      </c>
    </row>
    <row r="43" spans="1:11" ht="13.5" customHeight="1">
      <c r="A43" s="217" t="s">
        <v>25</v>
      </c>
      <c r="B43" s="161">
        <v>562</v>
      </c>
      <c r="C43" s="161" t="s">
        <v>304</v>
      </c>
      <c r="D43" s="161" t="s">
        <v>304</v>
      </c>
      <c r="E43" s="161" t="s">
        <v>304</v>
      </c>
      <c r="F43" s="161" t="s">
        <v>304</v>
      </c>
      <c r="G43" s="174">
        <v>1493.8</v>
      </c>
      <c r="H43" s="162" t="s">
        <v>304</v>
      </c>
      <c r="I43" s="162" t="s">
        <v>304</v>
      </c>
      <c r="J43" s="167" t="s">
        <v>304</v>
      </c>
      <c r="K43" s="170" t="s">
        <v>304</v>
      </c>
    </row>
    <row r="44" spans="1:11" ht="13.5" customHeight="1">
      <c r="A44" s="217" t="s">
        <v>26</v>
      </c>
      <c r="B44" s="161">
        <v>482</v>
      </c>
      <c r="C44" s="161" t="s">
        <v>304</v>
      </c>
      <c r="D44" s="161" t="s">
        <v>304</v>
      </c>
      <c r="E44" s="161" t="s">
        <v>304</v>
      </c>
      <c r="F44" s="161" t="s">
        <v>304</v>
      </c>
      <c r="G44" s="174">
        <v>1303.9</v>
      </c>
      <c r="H44" s="162" t="s">
        <v>304</v>
      </c>
      <c r="I44" s="162" t="s">
        <v>304</v>
      </c>
      <c r="J44" s="167" t="s">
        <v>304</v>
      </c>
      <c r="K44" s="170" t="s">
        <v>304</v>
      </c>
    </row>
    <row r="45" spans="1:11" ht="13.5" customHeight="1">
      <c r="A45" s="217" t="s">
        <v>30</v>
      </c>
      <c r="B45" s="161">
        <v>0</v>
      </c>
      <c r="C45" s="161" t="s">
        <v>304</v>
      </c>
      <c r="D45" s="161" t="s">
        <v>304</v>
      </c>
      <c r="E45" s="161" t="s">
        <v>304</v>
      </c>
      <c r="F45" s="161" t="s">
        <v>304</v>
      </c>
      <c r="G45" s="174">
        <v>0</v>
      </c>
      <c r="H45" s="162" t="s">
        <v>304</v>
      </c>
      <c r="I45" s="162" t="s">
        <v>304</v>
      </c>
      <c r="J45" s="167" t="s">
        <v>304</v>
      </c>
      <c r="K45" s="170" t="s">
        <v>304</v>
      </c>
    </row>
    <row r="46" spans="1:11" ht="13.5" customHeight="1">
      <c r="A46" s="217" t="s">
        <v>31</v>
      </c>
      <c r="B46" s="161">
        <v>321</v>
      </c>
      <c r="C46" s="161" t="s">
        <v>304</v>
      </c>
      <c r="D46" s="161" t="s">
        <v>304</v>
      </c>
      <c r="E46" s="161" t="s">
        <v>304</v>
      </c>
      <c r="F46" s="161" t="s">
        <v>304</v>
      </c>
      <c r="G46" s="174">
        <v>1846.2</v>
      </c>
      <c r="H46" s="162" t="s">
        <v>304</v>
      </c>
      <c r="I46" s="162" t="s">
        <v>304</v>
      </c>
      <c r="J46" s="167" t="s">
        <v>304</v>
      </c>
      <c r="K46" s="170" t="s">
        <v>304</v>
      </c>
    </row>
    <row r="47" spans="1:11" ht="13.5" customHeight="1">
      <c r="A47" s="216" t="s">
        <v>276</v>
      </c>
      <c r="B47" s="11" t="s">
        <v>304</v>
      </c>
      <c r="C47" s="43">
        <v>371</v>
      </c>
      <c r="D47" s="43">
        <v>371</v>
      </c>
      <c r="E47" s="43">
        <v>371</v>
      </c>
      <c r="F47" s="43">
        <v>371</v>
      </c>
      <c r="G47" s="23" t="s">
        <v>304</v>
      </c>
      <c r="H47" s="112">
        <v>1460.8</v>
      </c>
      <c r="I47" s="112">
        <v>825.3982379638694</v>
      </c>
      <c r="J47" s="68">
        <v>839.9366085578447</v>
      </c>
      <c r="K47" s="91">
        <v>851.6401533411381</v>
      </c>
    </row>
    <row r="48" spans="1:11" ht="13.5" customHeight="1">
      <c r="A48" s="217" t="s">
        <v>71</v>
      </c>
      <c r="B48" s="161">
        <v>47</v>
      </c>
      <c r="C48" s="161" t="s">
        <v>304</v>
      </c>
      <c r="D48" s="161" t="s">
        <v>304</v>
      </c>
      <c r="E48" s="161" t="s">
        <v>304</v>
      </c>
      <c r="F48" s="161" t="s">
        <v>304</v>
      </c>
      <c r="G48" s="174">
        <v>542.7</v>
      </c>
      <c r="H48" s="162" t="s">
        <v>304</v>
      </c>
      <c r="I48" s="162" t="s">
        <v>304</v>
      </c>
      <c r="J48" s="167" t="s">
        <v>304</v>
      </c>
      <c r="K48" s="170" t="s">
        <v>304</v>
      </c>
    </row>
    <row r="49" spans="1:11" ht="13.5" customHeight="1">
      <c r="A49" s="217" t="s">
        <v>72</v>
      </c>
      <c r="B49" s="161">
        <v>0</v>
      </c>
      <c r="C49" s="161" t="s">
        <v>304</v>
      </c>
      <c r="D49" s="161" t="s">
        <v>304</v>
      </c>
      <c r="E49" s="161" t="s">
        <v>304</v>
      </c>
      <c r="F49" s="161" t="s">
        <v>304</v>
      </c>
      <c r="G49" s="174">
        <v>0</v>
      </c>
      <c r="H49" s="162" t="s">
        <v>304</v>
      </c>
      <c r="I49" s="162" t="s">
        <v>304</v>
      </c>
      <c r="J49" s="167" t="s">
        <v>304</v>
      </c>
      <c r="K49" s="170" t="s">
        <v>304</v>
      </c>
    </row>
    <row r="50" spans="1:11" ht="13.5" customHeight="1">
      <c r="A50" s="217" t="s">
        <v>73</v>
      </c>
      <c r="B50" s="161">
        <v>204</v>
      </c>
      <c r="C50" s="161" t="s">
        <v>304</v>
      </c>
      <c r="D50" s="161" t="s">
        <v>304</v>
      </c>
      <c r="E50" s="161" t="s">
        <v>304</v>
      </c>
      <c r="F50" s="161" t="s">
        <v>304</v>
      </c>
      <c r="G50" s="174">
        <v>1153.1</v>
      </c>
      <c r="H50" s="162" t="s">
        <v>304</v>
      </c>
      <c r="I50" s="162" t="s">
        <v>304</v>
      </c>
      <c r="J50" s="167" t="s">
        <v>304</v>
      </c>
      <c r="K50" s="170" t="s">
        <v>304</v>
      </c>
    </row>
    <row r="51" spans="1:11" ht="13.5" customHeight="1">
      <c r="A51" s="217" t="s">
        <v>74</v>
      </c>
      <c r="B51" s="161">
        <v>120</v>
      </c>
      <c r="C51" s="161" t="s">
        <v>304</v>
      </c>
      <c r="D51" s="161" t="s">
        <v>304</v>
      </c>
      <c r="E51" s="161" t="s">
        <v>304</v>
      </c>
      <c r="F51" s="161" t="s">
        <v>304</v>
      </c>
      <c r="G51" s="174">
        <v>1137.8</v>
      </c>
      <c r="H51" s="162" t="s">
        <v>304</v>
      </c>
      <c r="I51" s="162" t="s">
        <v>304</v>
      </c>
      <c r="J51" s="167" t="s">
        <v>304</v>
      </c>
      <c r="K51" s="170" t="s">
        <v>304</v>
      </c>
    </row>
    <row r="52" spans="1:11" ht="13.5" customHeight="1">
      <c r="A52" s="217" t="s">
        <v>75</v>
      </c>
      <c r="B52" s="161">
        <v>0</v>
      </c>
      <c r="C52" s="161" t="s">
        <v>304</v>
      </c>
      <c r="D52" s="161" t="s">
        <v>304</v>
      </c>
      <c r="E52" s="161" t="s">
        <v>304</v>
      </c>
      <c r="F52" s="161" t="s">
        <v>304</v>
      </c>
      <c r="G52" s="174">
        <v>0</v>
      </c>
      <c r="H52" s="162" t="s">
        <v>304</v>
      </c>
      <c r="I52" s="162" t="s">
        <v>304</v>
      </c>
      <c r="J52" s="167" t="s">
        <v>304</v>
      </c>
      <c r="K52" s="170" t="s">
        <v>304</v>
      </c>
    </row>
    <row r="53" spans="1:11" ht="13.5" customHeight="1">
      <c r="A53" s="216" t="s">
        <v>277</v>
      </c>
      <c r="B53" s="11" t="s">
        <v>304</v>
      </c>
      <c r="C53" s="43">
        <v>1343</v>
      </c>
      <c r="D53" s="43">
        <v>1343</v>
      </c>
      <c r="E53" s="43">
        <v>1165</v>
      </c>
      <c r="F53" s="43">
        <v>1265</v>
      </c>
      <c r="G53" s="11" t="s">
        <v>304</v>
      </c>
      <c r="H53" s="43">
        <v>3828.4</v>
      </c>
      <c r="I53" s="112">
        <v>3806.9051533533648</v>
      </c>
      <c r="J53" s="68">
        <v>3296.3612698772004</v>
      </c>
      <c r="K53" s="91">
        <v>3562.778122007548</v>
      </c>
    </row>
    <row r="54" spans="1:11" ht="13.5" customHeight="1">
      <c r="A54" s="217" t="s">
        <v>49</v>
      </c>
      <c r="B54" s="161">
        <v>1243</v>
      </c>
      <c r="C54" s="161" t="s">
        <v>304</v>
      </c>
      <c r="D54" s="161" t="s">
        <v>304</v>
      </c>
      <c r="E54" s="161" t="s">
        <v>304</v>
      </c>
      <c r="F54" s="161" t="s">
        <v>304</v>
      </c>
      <c r="G54" s="174">
        <v>5238.3</v>
      </c>
      <c r="H54" s="162" t="s">
        <v>304</v>
      </c>
      <c r="I54" s="162" t="s">
        <v>304</v>
      </c>
      <c r="J54" s="167" t="s">
        <v>304</v>
      </c>
      <c r="K54" s="170" t="s">
        <v>304</v>
      </c>
    </row>
    <row r="55" spans="1:11" ht="13.5" customHeight="1">
      <c r="A55" s="220" t="s">
        <v>50</v>
      </c>
      <c r="B55" s="163">
        <v>100</v>
      </c>
      <c r="C55" s="163" t="s">
        <v>304</v>
      </c>
      <c r="D55" s="163" t="s">
        <v>304</v>
      </c>
      <c r="E55" s="163" t="s">
        <v>304</v>
      </c>
      <c r="F55" s="163" t="s">
        <v>304</v>
      </c>
      <c r="G55" s="175">
        <v>896.1</v>
      </c>
      <c r="H55" s="164" t="s">
        <v>304</v>
      </c>
      <c r="I55" s="164" t="s">
        <v>304</v>
      </c>
      <c r="J55" s="168" t="s">
        <v>304</v>
      </c>
      <c r="K55" s="224" t="s">
        <v>304</v>
      </c>
    </row>
    <row r="56" spans="1:11" ht="13.5" customHeight="1">
      <c r="A56" s="216" t="s">
        <v>278</v>
      </c>
      <c r="B56" s="11" t="s">
        <v>304</v>
      </c>
      <c r="C56" s="43">
        <v>0</v>
      </c>
      <c r="D56" s="43">
        <v>0</v>
      </c>
      <c r="E56" s="43">
        <v>0</v>
      </c>
      <c r="F56" s="43">
        <v>0</v>
      </c>
      <c r="G56" s="23" t="s">
        <v>304</v>
      </c>
      <c r="H56" s="112">
        <v>0</v>
      </c>
      <c r="I56" s="112">
        <v>0</v>
      </c>
      <c r="J56" s="68">
        <v>0</v>
      </c>
      <c r="K56" s="171">
        <v>0</v>
      </c>
    </row>
    <row r="57" spans="1:11" s="114" customFormat="1" ht="13.5" customHeight="1">
      <c r="A57" s="217" t="s">
        <v>42</v>
      </c>
      <c r="B57" s="161">
        <v>0</v>
      </c>
      <c r="C57" s="161" t="s">
        <v>304</v>
      </c>
      <c r="D57" s="161" t="s">
        <v>304</v>
      </c>
      <c r="E57" s="161" t="s">
        <v>304</v>
      </c>
      <c r="F57" s="161" t="s">
        <v>304</v>
      </c>
      <c r="G57" s="174">
        <v>0</v>
      </c>
      <c r="H57" s="162" t="s">
        <v>304</v>
      </c>
      <c r="I57" s="162" t="s">
        <v>304</v>
      </c>
      <c r="J57" s="161" t="s">
        <v>304</v>
      </c>
      <c r="K57" s="170" t="s">
        <v>304</v>
      </c>
    </row>
    <row r="58" spans="1:11" ht="13.5" customHeight="1">
      <c r="A58" s="217" t="s">
        <v>43</v>
      </c>
      <c r="B58" s="161">
        <v>0</v>
      </c>
      <c r="C58" s="161" t="s">
        <v>304</v>
      </c>
      <c r="D58" s="161" t="s">
        <v>304</v>
      </c>
      <c r="E58" s="161" t="s">
        <v>304</v>
      </c>
      <c r="F58" s="161" t="s">
        <v>304</v>
      </c>
      <c r="G58" s="174">
        <v>0</v>
      </c>
      <c r="H58" s="162" t="s">
        <v>304</v>
      </c>
      <c r="I58" s="162" t="s">
        <v>304</v>
      </c>
      <c r="J58" s="161" t="s">
        <v>304</v>
      </c>
      <c r="K58" s="170" t="s">
        <v>304</v>
      </c>
    </row>
    <row r="59" spans="1:11" ht="13.5" customHeight="1">
      <c r="A59" s="217" t="s">
        <v>44</v>
      </c>
      <c r="B59" s="161">
        <v>0</v>
      </c>
      <c r="C59" s="161" t="s">
        <v>304</v>
      </c>
      <c r="D59" s="161" t="s">
        <v>304</v>
      </c>
      <c r="E59" s="161" t="s">
        <v>304</v>
      </c>
      <c r="F59" s="161" t="s">
        <v>304</v>
      </c>
      <c r="G59" s="174">
        <v>0</v>
      </c>
      <c r="H59" s="162" t="s">
        <v>304</v>
      </c>
      <c r="I59" s="162" t="s">
        <v>304</v>
      </c>
      <c r="J59" s="161" t="s">
        <v>304</v>
      </c>
      <c r="K59" s="170" t="s">
        <v>304</v>
      </c>
    </row>
    <row r="60" spans="1:11" ht="13.5" customHeight="1">
      <c r="A60" s="220" t="s">
        <v>45</v>
      </c>
      <c r="B60" s="163">
        <v>0</v>
      </c>
      <c r="C60" s="163" t="s">
        <v>304</v>
      </c>
      <c r="D60" s="163" t="s">
        <v>304</v>
      </c>
      <c r="E60" s="163" t="s">
        <v>304</v>
      </c>
      <c r="F60" s="163" t="s">
        <v>304</v>
      </c>
      <c r="G60" s="175">
        <v>0</v>
      </c>
      <c r="H60" s="164" t="s">
        <v>304</v>
      </c>
      <c r="I60" s="164" t="s">
        <v>304</v>
      </c>
      <c r="J60" s="163" t="s">
        <v>304</v>
      </c>
      <c r="K60" s="224" t="s">
        <v>304</v>
      </c>
    </row>
    <row r="61" spans="1:11" ht="13.5" customHeight="1">
      <c r="A61" s="216" t="s">
        <v>279</v>
      </c>
      <c r="B61" s="11" t="s">
        <v>304</v>
      </c>
      <c r="C61" s="43">
        <v>77</v>
      </c>
      <c r="D61" s="43">
        <v>77</v>
      </c>
      <c r="E61" s="43">
        <v>77</v>
      </c>
      <c r="F61" s="43">
        <v>77</v>
      </c>
      <c r="G61" s="23" t="s">
        <v>304</v>
      </c>
      <c r="H61" s="112">
        <v>689.8</v>
      </c>
      <c r="I61" s="112">
        <v>703.4533162799196</v>
      </c>
      <c r="J61" s="68">
        <v>722.6654152979821</v>
      </c>
      <c r="K61" s="91">
        <v>741.1685436519396</v>
      </c>
    </row>
    <row r="62" spans="1:11" ht="13.5" customHeight="1">
      <c r="A62" s="217" t="s">
        <v>52</v>
      </c>
      <c r="B62" s="161">
        <v>77</v>
      </c>
      <c r="C62" s="161" t="s">
        <v>304</v>
      </c>
      <c r="D62" s="161" t="s">
        <v>304</v>
      </c>
      <c r="E62" s="161" t="s">
        <v>304</v>
      </c>
      <c r="F62" s="161" t="s">
        <v>304</v>
      </c>
      <c r="G62" s="174">
        <v>1093.3</v>
      </c>
      <c r="H62" s="162" t="s">
        <v>304</v>
      </c>
      <c r="I62" s="162" t="s">
        <v>304</v>
      </c>
      <c r="J62" s="161" t="s">
        <v>304</v>
      </c>
      <c r="K62" s="170" t="s">
        <v>304</v>
      </c>
    </row>
    <row r="63" spans="1:11" ht="13.5" customHeight="1">
      <c r="A63" s="217" t="s">
        <v>53</v>
      </c>
      <c r="B63" s="161">
        <v>0</v>
      </c>
      <c r="C63" s="161" t="s">
        <v>304</v>
      </c>
      <c r="D63" s="161" t="s">
        <v>304</v>
      </c>
      <c r="E63" s="161" t="s">
        <v>304</v>
      </c>
      <c r="F63" s="161" t="s">
        <v>304</v>
      </c>
      <c r="G63" s="174">
        <v>0</v>
      </c>
      <c r="H63" s="162" t="s">
        <v>304</v>
      </c>
      <c r="I63" s="162" t="s">
        <v>304</v>
      </c>
      <c r="J63" s="161" t="s">
        <v>304</v>
      </c>
      <c r="K63" s="170" t="s">
        <v>304</v>
      </c>
    </row>
    <row r="64" spans="1:11" ht="13.5" customHeight="1">
      <c r="A64" s="217" t="s">
        <v>54</v>
      </c>
      <c r="B64" s="161">
        <v>0</v>
      </c>
      <c r="C64" s="161" t="s">
        <v>304</v>
      </c>
      <c r="D64" s="161" t="s">
        <v>304</v>
      </c>
      <c r="E64" s="161" t="s">
        <v>304</v>
      </c>
      <c r="F64" s="161" t="s">
        <v>304</v>
      </c>
      <c r="G64" s="174">
        <v>0</v>
      </c>
      <c r="H64" s="162" t="s">
        <v>304</v>
      </c>
      <c r="I64" s="162" t="s">
        <v>304</v>
      </c>
      <c r="J64" s="161" t="s">
        <v>304</v>
      </c>
      <c r="K64" s="170" t="s">
        <v>304</v>
      </c>
    </row>
    <row r="65" spans="1:11" ht="13.5" customHeight="1">
      <c r="A65" s="220" t="s">
        <v>55</v>
      </c>
      <c r="B65" s="163">
        <v>0</v>
      </c>
      <c r="C65" s="163" t="s">
        <v>304</v>
      </c>
      <c r="D65" s="163" t="s">
        <v>304</v>
      </c>
      <c r="E65" s="163" t="s">
        <v>304</v>
      </c>
      <c r="F65" s="163" t="s">
        <v>304</v>
      </c>
      <c r="G65" s="175">
        <v>0</v>
      </c>
      <c r="H65" s="164" t="s">
        <v>304</v>
      </c>
      <c r="I65" s="164" t="s">
        <v>304</v>
      </c>
      <c r="J65" s="163" t="s">
        <v>304</v>
      </c>
      <c r="K65" s="224" t="s">
        <v>304</v>
      </c>
    </row>
    <row r="66" spans="1:11" ht="13.5" customHeight="1">
      <c r="A66" s="216" t="s">
        <v>57</v>
      </c>
      <c r="B66" s="11">
        <v>209</v>
      </c>
      <c r="C66" s="43">
        <v>209</v>
      </c>
      <c r="D66" s="43">
        <v>209</v>
      </c>
      <c r="E66" s="43">
        <v>209</v>
      </c>
      <c r="F66" s="43">
        <v>209</v>
      </c>
      <c r="G66" s="23">
        <v>681.8</v>
      </c>
      <c r="H66" s="112">
        <v>681</v>
      </c>
      <c r="I66" s="112">
        <v>683.8110195000654</v>
      </c>
      <c r="J66" s="68">
        <v>683.1181565615296</v>
      </c>
      <c r="K66" s="91">
        <v>684.4380403458214</v>
      </c>
    </row>
    <row r="67" spans="1:11" ht="13.5" customHeight="1">
      <c r="A67" s="216" t="s">
        <v>58</v>
      </c>
      <c r="B67" s="11">
        <v>100</v>
      </c>
      <c r="C67" s="43">
        <v>100</v>
      </c>
      <c r="D67" s="43">
        <v>183</v>
      </c>
      <c r="E67" s="43">
        <v>183</v>
      </c>
      <c r="F67" s="43">
        <v>213</v>
      </c>
      <c r="G67" s="23">
        <v>475.3</v>
      </c>
      <c r="H67" s="112">
        <v>474.6</v>
      </c>
      <c r="I67" s="112">
        <v>816.0899036746343</v>
      </c>
      <c r="J67" s="68">
        <v>816.8184252811998</v>
      </c>
      <c r="K67" s="91">
        <v>953.4894131339809</v>
      </c>
    </row>
    <row r="68" spans="1:11" ht="13.5" customHeight="1">
      <c r="A68" s="220" t="s">
        <v>59</v>
      </c>
      <c r="B68" s="163">
        <v>0</v>
      </c>
      <c r="C68" s="163">
        <v>0</v>
      </c>
      <c r="D68" s="163" t="s">
        <v>304</v>
      </c>
      <c r="E68" s="163" t="s">
        <v>304</v>
      </c>
      <c r="F68" s="163" t="s">
        <v>304</v>
      </c>
      <c r="G68" s="175">
        <v>0</v>
      </c>
      <c r="H68" s="164">
        <v>0</v>
      </c>
      <c r="I68" s="164" t="s">
        <v>304</v>
      </c>
      <c r="J68" s="168" t="s">
        <v>304</v>
      </c>
      <c r="K68" s="224" t="s">
        <v>304</v>
      </c>
    </row>
    <row r="69" spans="1:11" ht="13.5" customHeight="1">
      <c r="A69" s="216" t="s">
        <v>63</v>
      </c>
      <c r="B69" s="11">
        <v>106</v>
      </c>
      <c r="C69" s="43">
        <v>106</v>
      </c>
      <c r="D69" s="43">
        <v>146</v>
      </c>
      <c r="E69" s="43">
        <v>146</v>
      </c>
      <c r="F69" s="43">
        <v>40</v>
      </c>
      <c r="G69" s="23">
        <v>983.8</v>
      </c>
      <c r="H69" s="112">
        <v>990.8</v>
      </c>
      <c r="I69" s="112">
        <v>744.138634046891</v>
      </c>
      <c r="J69" s="68">
        <v>756.7903794318888</v>
      </c>
      <c r="K69" s="91">
        <v>211.98791668874873</v>
      </c>
    </row>
    <row r="70" spans="1:11" ht="13.5" customHeight="1">
      <c r="A70" s="217" t="s">
        <v>64</v>
      </c>
      <c r="B70" s="161">
        <v>0</v>
      </c>
      <c r="C70" s="161">
        <v>0</v>
      </c>
      <c r="D70" s="161" t="s">
        <v>304</v>
      </c>
      <c r="E70" s="161" t="s">
        <v>304</v>
      </c>
      <c r="F70" s="161" t="s">
        <v>304</v>
      </c>
      <c r="G70" s="174">
        <v>0</v>
      </c>
      <c r="H70" s="162">
        <v>0</v>
      </c>
      <c r="I70" s="162" t="s">
        <v>304</v>
      </c>
      <c r="J70" s="167" t="s">
        <v>304</v>
      </c>
      <c r="K70" s="170" t="s">
        <v>304</v>
      </c>
    </row>
    <row r="71" spans="1:11" ht="13.5" customHeight="1">
      <c r="A71" s="220" t="s">
        <v>56</v>
      </c>
      <c r="B71" s="163">
        <v>40</v>
      </c>
      <c r="C71" s="163">
        <v>40</v>
      </c>
      <c r="D71" s="163" t="s">
        <v>304</v>
      </c>
      <c r="E71" s="163" t="s">
        <v>304</v>
      </c>
      <c r="F71" s="163" t="s">
        <v>304</v>
      </c>
      <c r="G71" s="175">
        <v>1125.2</v>
      </c>
      <c r="H71" s="164">
        <v>1151.4</v>
      </c>
      <c r="I71" s="164" t="s">
        <v>304</v>
      </c>
      <c r="J71" s="168" t="s">
        <v>304</v>
      </c>
      <c r="K71" s="224" t="s">
        <v>304</v>
      </c>
    </row>
    <row r="72" spans="1:11" ht="13.5" customHeight="1">
      <c r="A72" s="216" t="s">
        <v>68</v>
      </c>
      <c r="B72" s="11">
        <v>0</v>
      </c>
      <c r="C72" s="43">
        <v>0</v>
      </c>
      <c r="D72" s="43">
        <v>0</v>
      </c>
      <c r="E72" s="43">
        <v>0</v>
      </c>
      <c r="F72" s="43">
        <v>0</v>
      </c>
      <c r="G72" s="23">
        <v>0</v>
      </c>
      <c r="H72" s="112">
        <v>0</v>
      </c>
      <c r="I72" s="112">
        <v>0</v>
      </c>
      <c r="J72" s="68">
        <v>0</v>
      </c>
      <c r="K72" s="91">
        <v>0</v>
      </c>
    </row>
    <row r="73" spans="1:11" ht="13.5" customHeight="1">
      <c r="A73" s="217" t="s">
        <v>69</v>
      </c>
      <c r="B73" s="161">
        <v>0</v>
      </c>
      <c r="C73" s="161">
        <v>0</v>
      </c>
      <c r="D73" s="161" t="s">
        <v>304</v>
      </c>
      <c r="E73" s="161" t="s">
        <v>304</v>
      </c>
      <c r="F73" s="161" t="s">
        <v>304</v>
      </c>
      <c r="G73" s="174">
        <v>0</v>
      </c>
      <c r="H73" s="162">
        <v>0</v>
      </c>
      <c r="I73" s="162" t="s">
        <v>304</v>
      </c>
      <c r="J73" s="167" t="s">
        <v>304</v>
      </c>
      <c r="K73" s="170" t="s">
        <v>304</v>
      </c>
    </row>
    <row r="74" spans="1:11" ht="13.5" customHeight="1">
      <c r="A74" s="220" t="s">
        <v>70</v>
      </c>
      <c r="B74" s="163">
        <v>0</v>
      </c>
      <c r="C74" s="163">
        <v>0</v>
      </c>
      <c r="D74" s="163" t="s">
        <v>304</v>
      </c>
      <c r="E74" s="163" t="s">
        <v>304</v>
      </c>
      <c r="F74" s="163" t="s">
        <v>304</v>
      </c>
      <c r="G74" s="175">
        <v>0</v>
      </c>
      <c r="H74" s="164">
        <v>0</v>
      </c>
      <c r="I74" s="164" t="s">
        <v>304</v>
      </c>
      <c r="J74" s="168" t="s">
        <v>304</v>
      </c>
      <c r="K74" s="224" t="s">
        <v>304</v>
      </c>
    </row>
    <row r="75" spans="1:11" ht="13.5" customHeight="1">
      <c r="A75" s="216" t="s">
        <v>79</v>
      </c>
      <c r="B75" s="11">
        <v>0</v>
      </c>
      <c r="C75" s="43">
        <v>0</v>
      </c>
      <c r="D75" s="43">
        <v>0</v>
      </c>
      <c r="E75" s="43">
        <v>0</v>
      </c>
      <c r="F75" s="43">
        <v>0</v>
      </c>
      <c r="G75" s="23">
        <v>0</v>
      </c>
      <c r="H75" s="112">
        <v>0</v>
      </c>
      <c r="I75" s="112">
        <v>0</v>
      </c>
      <c r="J75" s="68">
        <v>0</v>
      </c>
      <c r="K75" s="91">
        <v>0</v>
      </c>
    </row>
    <row r="76" spans="1:11" ht="13.5" customHeight="1">
      <c r="A76" s="219" t="s">
        <v>318</v>
      </c>
      <c r="B76" s="221" t="s">
        <v>304</v>
      </c>
      <c r="C76" s="221" t="s">
        <v>304</v>
      </c>
      <c r="D76" s="221">
        <v>230</v>
      </c>
      <c r="E76" s="43">
        <v>230</v>
      </c>
      <c r="F76" s="43">
        <v>230</v>
      </c>
      <c r="G76" s="222" t="s">
        <v>304</v>
      </c>
      <c r="H76" s="221" t="s">
        <v>304</v>
      </c>
      <c r="I76" s="68">
        <v>1850.1</v>
      </c>
      <c r="J76" s="68">
        <v>1866.1257606490872</v>
      </c>
      <c r="K76" s="91">
        <v>1892.848325240721</v>
      </c>
    </row>
    <row r="77" spans="1:11" ht="13.5" customHeight="1">
      <c r="A77" s="217" t="s">
        <v>78</v>
      </c>
      <c r="B77" s="161">
        <v>230</v>
      </c>
      <c r="C77" s="161">
        <v>230</v>
      </c>
      <c r="D77" s="161" t="s">
        <v>304</v>
      </c>
      <c r="E77" s="161" t="s">
        <v>304</v>
      </c>
      <c r="F77" s="161" t="s">
        <v>304</v>
      </c>
      <c r="G77" s="174">
        <v>2125.7</v>
      </c>
      <c r="H77" s="162">
        <v>2147.1</v>
      </c>
      <c r="I77" s="162" t="s">
        <v>304</v>
      </c>
      <c r="J77" s="167" t="s">
        <v>304</v>
      </c>
      <c r="K77" s="170" t="s">
        <v>304</v>
      </c>
    </row>
    <row r="78" spans="1:11" ht="13.5" customHeight="1">
      <c r="A78" s="220" t="s">
        <v>80</v>
      </c>
      <c r="B78" s="163">
        <v>0</v>
      </c>
      <c r="C78" s="163">
        <v>0</v>
      </c>
      <c r="D78" s="163" t="s">
        <v>304</v>
      </c>
      <c r="E78" s="163" t="s">
        <v>304</v>
      </c>
      <c r="F78" s="163" t="s">
        <v>304</v>
      </c>
      <c r="G78" s="175">
        <v>0</v>
      </c>
      <c r="H78" s="164">
        <v>0</v>
      </c>
      <c r="I78" s="164" t="s">
        <v>304</v>
      </c>
      <c r="J78" s="168" t="s">
        <v>304</v>
      </c>
      <c r="K78" s="224" t="s">
        <v>304</v>
      </c>
    </row>
    <row r="79" spans="1:11" ht="13.5" customHeight="1">
      <c r="A79" s="216" t="s">
        <v>303</v>
      </c>
      <c r="B79" s="11" t="s">
        <v>304</v>
      </c>
      <c r="C79" s="43">
        <v>432</v>
      </c>
      <c r="D79" s="43">
        <v>415</v>
      </c>
      <c r="E79" s="43">
        <v>413</v>
      </c>
      <c r="F79" s="43">
        <v>396</v>
      </c>
      <c r="G79" s="23" t="s">
        <v>304</v>
      </c>
      <c r="H79" s="112">
        <v>1543.3</v>
      </c>
      <c r="I79" s="112">
        <v>1558.0417480102117</v>
      </c>
      <c r="J79" s="68">
        <v>1590.5414773164907</v>
      </c>
      <c r="K79" s="91">
        <v>1561.3910574875797</v>
      </c>
    </row>
    <row r="80" spans="1:11" ht="13.5" customHeight="1">
      <c r="A80" s="217" t="s">
        <v>82</v>
      </c>
      <c r="B80" s="161">
        <v>0</v>
      </c>
      <c r="C80" s="161" t="s">
        <v>304</v>
      </c>
      <c r="D80" s="161" t="s">
        <v>304</v>
      </c>
      <c r="E80" s="161" t="s">
        <v>304</v>
      </c>
      <c r="F80" s="161" t="s">
        <v>304</v>
      </c>
      <c r="G80" s="174">
        <v>0</v>
      </c>
      <c r="H80" s="162" t="s">
        <v>304</v>
      </c>
      <c r="I80" s="162" t="s">
        <v>304</v>
      </c>
      <c r="J80" s="161" t="s">
        <v>304</v>
      </c>
      <c r="K80" s="170" t="s">
        <v>304</v>
      </c>
    </row>
    <row r="81" spans="1:11" ht="13.5" customHeight="1">
      <c r="A81" s="217" t="s">
        <v>83</v>
      </c>
      <c r="B81" s="161">
        <v>173</v>
      </c>
      <c r="C81" s="161" t="s">
        <v>304</v>
      </c>
      <c r="D81" s="161" t="s">
        <v>304</v>
      </c>
      <c r="E81" s="161" t="s">
        <v>304</v>
      </c>
      <c r="F81" s="161" t="s">
        <v>304</v>
      </c>
      <c r="G81" s="174">
        <v>1826.6</v>
      </c>
      <c r="H81" s="162" t="s">
        <v>304</v>
      </c>
      <c r="I81" s="162" t="s">
        <v>304</v>
      </c>
      <c r="J81" s="161" t="s">
        <v>304</v>
      </c>
      <c r="K81" s="170" t="s">
        <v>304</v>
      </c>
    </row>
    <row r="82" spans="1:11" ht="13.5" customHeight="1">
      <c r="A82" s="217" t="s">
        <v>84</v>
      </c>
      <c r="B82" s="161">
        <v>199</v>
      </c>
      <c r="C82" s="161" t="s">
        <v>304</v>
      </c>
      <c r="D82" s="161" t="s">
        <v>304</v>
      </c>
      <c r="E82" s="161" t="s">
        <v>304</v>
      </c>
      <c r="F82" s="161" t="s">
        <v>304</v>
      </c>
      <c r="G82" s="174">
        <v>2121.1</v>
      </c>
      <c r="H82" s="162" t="s">
        <v>304</v>
      </c>
      <c r="I82" s="162" t="s">
        <v>304</v>
      </c>
      <c r="J82" s="161" t="s">
        <v>304</v>
      </c>
      <c r="K82" s="170" t="s">
        <v>304</v>
      </c>
    </row>
    <row r="83" spans="1:11" ht="13.5" customHeight="1">
      <c r="A83" s="217" t="s">
        <v>85</v>
      </c>
      <c r="B83" s="161">
        <v>60</v>
      </c>
      <c r="C83" s="161" t="s">
        <v>304</v>
      </c>
      <c r="D83" s="161" t="s">
        <v>304</v>
      </c>
      <c r="E83" s="161" t="s">
        <v>304</v>
      </c>
      <c r="F83" s="161" t="s">
        <v>304</v>
      </c>
      <c r="G83" s="174">
        <v>1427.2</v>
      </c>
      <c r="H83" s="162" t="s">
        <v>304</v>
      </c>
      <c r="I83" s="162" t="s">
        <v>304</v>
      </c>
      <c r="J83" s="161" t="s">
        <v>304</v>
      </c>
      <c r="K83" s="170" t="s">
        <v>304</v>
      </c>
    </row>
    <row r="84" spans="1:11" ht="13.5" customHeight="1" thickBot="1">
      <c r="A84" s="217" t="s">
        <v>86</v>
      </c>
      <c r="B84" s="161">
        <v>0</v>
      </c>
      <c r="C84" s="161" t="s">
        <v>304</v>
      </c>
      <c r="D84" s="161" t="s">
        <v>304</v>
      </c>
      <c r="E84" s="161" t="s">
        <v>304</v>
      </c>
      <c r="F84" s="161" t="s">
        <v>304</v>
      </c>
      <c r="G84" s="174">
        <v>0</v>
      </c>
      <c r="H84" s="162" t="s">
        <v>304</v>
      </c>
      <c r="I84" s="162" t="s">
        <v>304</v>
      </c>
      <c r="J84" s="161" t="s">
        <v>304</v>
      </c>
      <c r="K84" s="223" t="s">
        <v>304</v>
      </c>
    </row>
    <row r="85" spans="1:11" ht="13.5" customHeight="1" thickTop="1">
      <c r="A85" s="218" t="s">
        <v>87</v>
      </c>
      <c r="B85" s="165">
        <v>1365</v>
      </c>
      <c r="C85" s="165">
        <v>1365</v>
      </c>
      <c r="D85" s="165">
        <v>1355</v>
      </c>
      <c r="E85" s="165">
        <v>1350</v>
      </c>
      <c r="F85" s="165">
        <v>1348</v>
      </c>
      <c r="G85" s="176">
        <v>1457.9</v>
      </c>
      <c r="H85" s="166">
        <v>1460.8</v>
      </c>
      <c r="I85" s="166">
        <v>1459.2801602515779</v>
      </c>
      <c r="J85" s="166">
        <v>1461.9408076410773</v>
      </c>
      <c r="K85" s="172">
        <v>1469.850616072402</v>
      </c>
    </row>
    <row r="86" spans="1:11" ht="13.5" customHeight="1">
      <c r="A86" s="17" t="s">
        <v>88</v>
      </c>
      <c r="B86" s="9">
        <v>4453</v>
      </c>
      <c r="C86" s="9">
        <v>4392</v>
      </c>
      <c r="D86" s="9">
        <v>4392</v>
      </c>
      <c r="E86" s="9">
        <v>4392</v>
      </c>
      <c r="F86" s="9">
        <v>4380</v>
      </c>
      <c r="G86" s="23">
        <v>1862.9</v>
      </c>
      <c r="H86" s="24">
        <v>1844</v>
      </c>
      <c r="I86" s="24">
        <v>1850.6423734741259</v>
      </c>
      <c r="J86" s="24">
        <v>1856.2504754739948</v>
      </c>
      <c r="K86" s="91">
        <v>1856.7583034824816</v>
      </c>
    </row>
    <row r="87" spans="1:11" ht="13.5" customHeight="1">
      <c r="A87" s="17" t="s">
        <v>89</v>
      </c>
      <c r="B87" s="9">
        <v>2633</v>
      </c>
      <c r="C87" s="9">
        <v>2663</v>
      </c>
      <c r="D87" s="9">
        <v>2663</v>
      </c>
      <c r="E87" s="9">
        <v>2531</v>
      </c>
      <c r="F87" s="9">
        <v>2529</v>
      </c>
      <c r="G87" s="23">
        <v>1413.8</v>
      </c>
      <c r="H87" s="24">
        <v>1439.8</v>
      </c>
      <c r="I87" s="24">
        <v>1462.5359043502617</v>
      </c>
      <c r="J87" s="24">
        <v>1402.014114310404</v>
      </c>
      <c r="K87" s="91">
        <v>1412.8570550673467</v>
      </c>
    </row>
    <row r="88" spans="1:11" ht="13.5" customHeight="1">
      <c r="A88" s="17" t="s">
        <v>90</v>
      </c>
      <c r="B88" s="9">
        <v>10262</v>
      </c>
      <c r="C88" s="9">
        <v>10252</v>
      </c>
      <c r="D88" s="9">
        <v>10199</v>
      </c>
      <c r="E88" s="9">
        <v>10016</v>
      </c>
      <c r="F88" s="9">
        <v>9961</v>
      </c>
      <c r="G88" s="23">
        <v>1567.3</v>
      </c>
      <c r="H88" s="24">
        <v>1565.4</v>
      </c>
      <c r="I88" s="24">
        <v>1560.334250247077</v>
      </c>
      <c r="J88" s="24">
        <v>1533.2708758136316</v>
      </c>
      <c r="K88" s="91">
        <v>1526.1035562609927</v>
      </c>
    </row>
    <row r="89" spans="1:11" ht="13.5" customHeight="1">
      <c r="A89" s="17" t="s">
        <v>91</v>
      </c>
      <c r="B89" s="9">
        <v>2724</v>
      </c>
      <c r="C89" s="9">
        <v>2730</v>
      </c>
      <c r="D89" s="9">
        <v>2770</v>
      </c>
      <c r="E89" s="9">
        <v>2770</v>
      </c>
      <c r="F89" s="9">
        <v>2624</v>
      </c>
      <c r="G89" s="23">
        <v>1604.6</v>
      </c>
      <c r="H89" s="24">
        <v>1624.6</v>
      </c>
      <c r="I89" s="24">
        <v>1641.8414704261083</v>
      </c>
      <c r="J89" s="24">
        <v>1667.9612936635535</v>
      </c>
      <c r="K89" s="91">
        <v>1604.3336573793845</v>
      </c>
    </row>
    <row r="90" spans="1:11" ht="13.5">
      <c r="A90" s="18" t="s">
        <v>92</v>
      </c>
      <c r="B90" s="10">
        <v>2112</v>
      </c>
      <c r="C90" s="10">
        <v>2412</v>
      </c>
      <c r="D90" s="10">
        <v>2395</v>
      </c>
      <c r="E90" s="10">
        <v>2393</v>
      </c>
      <c r="F90" s="10">
        <v>2376</v>
      </c>
      <c r="G90" s="26">
        <v>1528.6</v>
      </c>
      <c r="H90" s="27">
        <v>1767.9</v>
      </c>
      <c r="I90" s="27">
        <v>1798.0210507349739</v>
      </c>
      <c r="J90" s="27">
        <v>1823.960731108706</v>
      </c>
      <c r="K90" s="92">
        <v>1840.3767505267072</v>
      </c>
    </row>
    <row r="91" spans="2:6" ht="13.5">
      <c r="B91" s="41"/>
      <c r="C91" s="41"/>
      <c r="D91" s="41"/>
      <c r="E91" s="41"/>
      <c r="F91" s="41"/>
    </row>
    <row r="92" spans="2:6" ht="13.5">
      <c r="B92" s="41"/>
      <c r="C92" s="41"/>
      <c r="D92" s="41"/>
      <c r="E92" s="41"/>
      <c r="F92" s="41"/>
    </row>
  </sheetData>
  <mergeCells count="3">
    <mergeCell ref="B2:F3"/>
    <mergeCell ref="G2:K3"/>
    <mergeCell ref="A2:A4"/>
  </mergeCells>
  <printOptions/>
  <pageMargins left="0.7874015748031497" right="0.7874015748031497" top="0.5905511811023623" bottom="0.5905511811023623" header="0" footer="0"/>
  <pageSetup fitToHeight="1" fitToWidth="1" horizontalDpi="300" verticalDpi="3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>
    <outlinePr summaryBelow="0" summaryRight="0"/>
  </sheetPr>
  <dimension ref="A1:I56"/>
  <sheetViews>
    <sheetView view="pageBreakPreview" zoomScaleSheetLayoutView="100" workbookViewId="0" topLeftCell="A1">
      <selection activeCell="A2" sqref="A2:C2"/>
    </sheetView>
  </sheetViews>
  <sheetFormatPr defaultColWidth="6.50390625" defaultRowHeight="13.5"/>
  <cols>
    <col min="1" max="2" width="1.75390625" style="101" customWidth="1"/>
    <col min="3" max="3" width="20.25390625" style="101" customWidth="1"/>
    <col min="4" max="8" width="10.50390625" style="101" customWidth="1"/>
    <col min="9" max="9" width="13.00390625" style="101" customWidth="1"/>
    <col min="10" max="255" width="6.50390625" style="0" customWidth="1"/>
  </cols>
  <sheetData>
    <row r="1" spans="1:9" ht="13.5">
      <c r="A1" s="93" t="s">
        <v>219</v>
      </c>
      <c r="B1" s="94"/>
      <c r="C1" s="94"/>
      <c r="D1" s="94"/>
      <c r="E1" s="94"/>
      <c r="F1" s="94"/>
      <c r="G1" s="94"/>
      <c r="H1" s="94"/>
      <c r="I1" s="95" t="s">
        <v>337</v>
      </c>
    </row>
    <row r="2" spans="1:9" ht="45" customHeight="1">
      <c r="A2" s="269" t="s">
        <v>214</v>
      </c>
      <c r="B2" s="280"/>
      <c r="C2" s="281"/>
      <c r="D2" s="44" t="s">
        <v>333</v>
      </c>
      <c r="E2" s="44" t="s">
        <v>220</v>
      </c>
      <c r="F2" s="44" t="s">
        <v>261</v>
      </c>
      <c r="G2" s="44" t="s">
        <v>221</v>
      </c>
      <c r="H2" s="46" t="s">
        <v>222</v>
      </c>
      <c r="I2" s="96" t="s">
        <v>223</v>
      </c>
    </row>
    <row r="3" spans="1:9" ht="19.5" customHeight="1">
      <c r="A3" s="97" t="s">
        <v>93</v>
      </c>
      <c r="B3" s="98"/>
      <c r="C3" s="98"/>
      <c r="D3" s="199">
        <f>SUM(D4:D8)</f>
        <v>23236</v>
      </c>
      <c r="E3" s="199">
        <f>SUM(E4:E8)</f>
        <v>7083219</v>
      </c>
      <c r="F3" s="199">
        <f>E3/365</f>
        <v>19406.079452054793</v>
      </c>
      <c r="G3" s="199">
        <f>SUM(G4:G8)</f>
        <v>180023</v>
      </c>
      <c r="H3" s="199">
        <f>SUM(H4:H8)</f>
        <v>180502</v>
      </c>
      <c r="I3" s="200">
        <v>7967296</v>
      </c>
    </row>
    <row r="4" spans="1:9" ht="19.5" customHeight="1">
      <c r="A4" s="100"/>
      <c r="B4" s="97" t="s">
        <v>215</v>
      </c>
      <c r="C4" s="98"/>
      <c r="D4" s="99">
        <v>5218</v>
      </c>
      <c r="E4" s="45">
        <v>1652369</v>
      </c>
      <c r="F4" s="235">
        <f aca="true" t="shared" si="0" ref="F4:F9">E4/365</f>
        <v>4527.038356164384</v>
      </c>
      <c r="G4" s="45">
        <v>4620</v>
      </c>
      <c r="H4" s="49">
        <v>4655</v>
      </c>
      <c r="I4" s="69"/>
    </row>
    <row r="5" spans="1:9" ht="19.5" customHeight="1">
      <c r="A5" s="100"/>
      <c r="B5" s="97" t="s">
        <v>248</v>
      </c>
      <c r="C5" s="98"/>
      <c r="D5" s="99">
        <v>26</v>
      </c>
      <c r="E5" s="45">
        <v>123</v>
      </c>
      <c r="F5" s="235">
        <f t="shared" si="0"/>
        <v>0.336986301369863</v>
      </c>
      <c r="G5" s="45">
        <v>6</v>
      </c>
      <c r="H5" s="48">
        <v>5</v>
      </c>
      <c r="I5" s="69"/>
    </row>
    <row r="6" spans="1:9" ht="19.5" customHeight="1">
      <c r="A6" s="100"/>
      <c r="B6" s="97" t="s">
        <v>216</v>
      </c>
      <c r="C6" s="98"/>
      <c r="D6" s="99">
        <v>153</v>
      </c>
      <c r="E6" s="45">
        <v>12036</v>
      </c>
      <c r="F6" s="235">
        <f t="shared" si="0"/>
        <v>32.97534246575343</v>
      </c>
      <c r="G6" s="45">
        <v>230</v>
      </c>
      <c r="H6" s="48">
        <v>211</v>
      </c>
      <c r="I6" s="69"/>
    </row>
    <row r="7" spans="1:9" ht="19.5" customHeight="1">
      <c r="A7" s="100"/>
      <c r="B7" s="342" t="s">
        <v>311</v>
      </c>
      <c r="C7" s="343"/>
      <c r="D7" s="99">
        <v>5535</v>
      </c>
      <c r="E7" s="45">
        <v>1841798</v>
      </c>
      <c r="F7" s="235">
        <f t="shared" si="0"/>
        <v>5046.021917808219</v>
      </c>
      <c r="G7" s="45">
        <v>7326</v>
      </c>
      <c r="H7" s="48">
        <v>10549</v>
      </c>
      <c r="I7" s="69"/>
    </row>
    <row r="8" spans="1:9" ht="19.5" customHeight="1">
      <c r="A8" s="100"/>
      <c r="B8" s="340" t="s">
        <v>310</v>
      </c>
      <c r="C8" s="341"/>
      <c r="D8" s="99">
        <v>12304</v>
      </c>
      <c r="E8" s="45">
        <v>3576893</v>
      </c>
      <c r="F8" s="235">
        <f t="shared" si="0"/>
        <v>9799.70684931507</v>
      </c>
      <c r="G8" s="45">
        <v>167841</v>
      </c>
      <c r="H8" s="48">
        <v>165082</v>
      </c>
      <c r="I8" s="69"/>
    </row>
    <row r="9" spans="1:9" ht="19.5" customHeight="1">
      <c r="A9" s="138"/>
      <c r="B9" s="340" t="s">
        <v>332</v>
      </c>
      <c r="C9" s="341"/>
      <c r="D9" s="99">
        <v>1950</v>
      </c>
      <c r="E9" s="45">
        <v>670087</v>
      </c>
      <c r="F9" s="235">
        <f t="shared" si="0"/>
        <v>1835.854794520548</v>
      </c>
      <c r="G9" s="45">
        <v>1365</v>
      </c>
      <c r="H9" s="48">
        <v>1711</v>
      </c>
      <c r="I9" s="69"/>
    </row>
    <row r="10" ht="30" customHeight="1"/>
    <row r="32" ht="38.25" customHeight="1"/>
    <row r="53" ht="13.5">
      <c r="A53" s="110" t="s">
        <v>263</v>
      </c>
    </row>
    <row r="54" ht="13.5">
      <c r="A54" s="110" t="s">
        <v>264</v>
      </c>
    </row>
    <row r="55" ht="13.5">
      <c r="A55" s="110" t="s">
        <v>265</v>
      </c>
    </row>
    <row r="56" ht="13.5">
      <c r="A56" s="110" t="s">
        <v>322</v>
      </c>
    </row>
  </sheetData>
  <mergeCells count="4">
    <mergeCell ref="A2:C2"/>
    <mergeCell ref="B9:C9"/>
    <mergeCell ref="B7:C7"/>
    <mergeCell ref="B8:C8"/>
  </mergeCells>
  <printOptions/>
  <pageMargins left="0.7874015748031497" right="0.5511811023622047" top="0.5905511811023623" bottom="0.5905511811023623" header="0" footer="0"/>
  <pageSetup blackAndWhite="1" fitToWidth="0" horizontalDpi="300" verticalDpi="300" orientation="portrait" paperSize="9" scale="90" r:id="rId1"/>
  <colBreaks count="1" manualBreakCount="1">
    <brk id="11" max="5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>
    <outlinePr summaryBelow="0" summaryRight="0"/>
  </sheetPr>
  <dimension ref="A1:K33"/>
  <sheetViews>
    <sheetView zoomScaleSheetLayoutView="75" workbookViewId="0" topLeftCell="A1">
      <selection activeCell="A1" sqref="A1"/>
    </sheetView>
  </sheetViews>
  <sheetFormatPr defaultColWidth="6.50390625" defaultRowHeight="13.5"/>
  <cols>
    <col min="1" max="1" width="10.00390625" style="101" customWidth="1"/>
    <col min="2" max="4" width="10.375" style="101" customWidth="1"/>
    <col min="5" max="5" width="8.75390625" style="101" customWidth="1"/>
    <col min="6" max="6" width="8.375" style="101" customWidth="1"/>
    <col min="7" max="7" width="6.75390625" style="101" customWidth="1"/>
    <col min="8" max="8" width="10.00390625" style="101" customWidth="1"/>
    <col min="9" max="11" width="9.875" style="101" customWidth="1"/>
  </cols>
  <sheetData>
    <row r="1" spans="1:11" ht="13.5">
      <c r="A1" s="93" t="s">
        <v>355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42" customHeight="1">
      <c r="A2" s="344" t="s">
        <v>217</v>
      </c>
      <c r="B2" s="344" t="s">
        <v>93</v>
      </c>
      <c r="C2" s="269" t="s">
        <v>356</v>
      </c>
      <c r="D2" s="280"/>
      <c r="E2" s="281"/>
      <c r="F2" s="44" t="s">
        <v>357</v>
      </c>
      <c r="G2" s="46" t="s">
        <v>358</v>
      </c>
      <c r="H2" s="345" t="s">
        <v>359</v>
      </c>
      <c r="I2" s="346"/>
      <c r="J2" s="346"/>
      <c r="K2" s="347"/>
    </row>
    <row r="3" spans="1:11" ht="28.5" customHeight="1">
      <c r="A3" s="291"/>
      <c r="B3" s="291"/>
      <c r="C3" s="18" t="s">
        <v>93</v>
      </c>
      <c r="D3" s="18" t="s">
        <v>351</v>
      </c>
      <c r="E3" s="248" t="s">
        <v>360</v>
      </c>
      <c r="F3" s="248" t="s">
        <v>361</v>
      </c>
      <c r="G3" s="42" t="s">
        <v>361</v>
      </c>
      <c r="H3" s="42" t="s">
        <v>361</v>
      </c>
      <c r="I3" s="42" t="s">
        <v>260</v>
      </c>
      <c r="J3" s="42" t="s">
        <v>259</v>
      </c>
      <c r="K3" s="249" t="s">
        <v>362</v>
      </c>
    </row>
    <row r="4" spans="1:11" ht="23.25" customHeight="1">
      <c r="A4" s="250" t="s">
        <v>363</v>
      </c>
      <c r="B4" s="251">
        <v>5437451</v>
      </c>
      <c r="C4" s="102">
        <v>1749837</v>
      </c>
      <c r="D4" s="102">
        <v>1565636</v>
      </c>
      <c r="E4" s="102">
        <v>184201</v>
      </c>
      <c r="F4" s="102">
        <v>352030</v>
      </c>
      <c r="G4" s="102">
        <v>1435</v>
      </c>
      <c r="H4" s="102">
        <v>3334149</v>
      </c>
      <c r="I4" s="252" t="s">
        <v>218</v>
      </c>
      <c r="J4" s="252" t="s">
        <v>218</v>
      </c>
      <c r="K4" s="253" t="s">
        <v>218</v>
      </c>
    </row>
    <row r="5" spans="1:11" ht="13.5" customHeight="1">
      <c r="A5" s="103">
        <v>55</v>
      </c>
      <c r="B5" s="254">
        <v>6486428</v>
      </c>
      <c r="C5" s="43">
        <v>1913564</v>
      </c>
      <c r="D5" s="43">
        <v>1739999</v>
      </c>
      <c r="E5" s="43">
        <v>173565</v>
      </c>
      <c r="F5" s="43">
        <v>220607</v>
      </c>
      <c r="G5" s="43">
        <v>292</v>
      </c>
      <c r="H5" s="43">
        <v>4164946</v>
      </c>
      <c r="I5" s="255" t="s">
        <v>218</v>
      </c>
      <c r="J5" s="255" t="s">
        <v>218</v>
      </c>
      <c r="K5" s="256" t="s">
        <v>218</v>
      </c>
    </row>
    <row r="6" spans="1:11" ht="13.5" customHeight="1">
      <c r="A6" s="103">
        <v>60</v>
      </c>
      <c r="B6" s="254">
        <v>7536267</v>
      </c>
      <c r="C6" s="43">
        <v>1873808</v>
      </c>
      <c r="D6" s="43">
        <v>1406932</v>
      </c>
      <c r="E6" s="43">
        <v>466876</v>
      </c>
      <c r="F6" s="43">
        <v>153143</v>
      </c>
      <c r="G6" s="43">
        <v>135</v>
      </c>
      <c r="H6" s="43">
        <v>5509181</v>
      </c>
      <c r="I6" s="255" t="s">
        <v>218</v>
      </c>
      <c r="J6" s="255" t="s">
        <v>218</v>
      </c>
      <c r="K6" s="256" t="s">
        <v>218</v>
      </c>
    </row>
    <row r="7" spans="1:11" ht="13.5" customHeight="1">
      <c r="A7" s="104" t="s">
        <v>224</v>
      </c>
      <c r="B7" s="254">
        <v>7863372</v>
      </c>
      <c r="C7" s="43">
        <v>1816142</v>
      </c>
      <c r="D7" s="43">
        <v>1349829</v>
      </c>
      <c r="E7" s="43">
        <v>466313</v>
      </c>
      <c r="F7" s="43">
        <v>103567</v>
      </c>
      <c r="G7" s="43">
        <v>22</v>
      </c>
      <c r="H7" s="43">
        <v>5943641</v>
      </c>
      <c r="I7" s="255" t="s">
        <v>218</v>
      </c>
      <c r="J7" s="255" t="s">
        <v>218</v>
      </c>
      <c r="K7" s="256" t="s">
        <v>218</v>
      </c>
    </row>
    <row r="8" spans="1:11" ht="13.5" customHeight="1" hidden="1">
      <c r="A8" s="103">
        <v>3</v>
      </c>
      <c r="B8" s="254">
        <v>7871016</v>
      </c>
      <c r="C8" s="43">
        <v>1832477</v>
      </c>
      <c r="D8" s="43">
        <v>1293470</v>
      </c>
      <c r="E8" s="43">
        <v>539007</v>
      </c>
      <c r="F8" s="43">
        <v>96116</v>
      </c>
      <c r="G8" s="43">
        <v>146</v>
      </c>
      <c r="H8" s="43">
        <v>5942277</v>
      </c>
      <c r="I8" s="255" t="s">
        <v>218</v>
      </c>
      <c r="J8" s="255" t="s">
        <v>218</v>
      </c>
      <c r="K8" s="256" t="s">
        <v>218</v>
      </c>
    </row>
    <row r="9" spans="1:11" ht="13.5" customHeight="1" hidden="1">
      <c r="A9" s="103">
        <v>4</v>
      </c>
      <c r="B9" s="254">
        <v>7845015</v>
      </c>
      <c r="C9" s="43">
        <v>1842751</v>
      </c>
      <c r="D9" s="43">
        <v>1194701</v>
      </c>
      <c r="E9" s="43">
        <v>648050</v>
      </c>
      <c r="F9" s="43">
        <v>86087</v>
      </c>
      <c r="G9" s="43">
        <v>48</v>
      </c>
      <c r="H9" s="43">
        <v>5916129</v>
      </c>
      <c r="I9" s="255" t="s">
        <v>218</v>
      </c>
      <c r="J9" s="255" t="s">
        <v>218</v>
      </c>
      <c r="K9" s="256" t="s">
        <v>218</v>
      </c>
    </row>
    <row r="10" spans="1:11" ht="13.5" customHeight="1" hidden="1">
      <c r="A10" s="103">
        <v>5</v>
      </c>
      <c r="B10" s="254">
        <v>7815330</v>
      </c>
      <c r="C10" s="43">
        <v>1828208</v>
      </c>
      <c r="D10" s="43">
        <v>1283607</v>
      </c>
      <c r="E10" s="43">
        <v>544601</v>
      </c>
      <c r="F10" s="43">
        <v>81308</v>
      </c>
      <c r="G10" s="43">
        <v>98</v>
      </c>
      <c r="H10" s="43">
        <v>5905716</v>
      </c>
      <c r="I10" s="255" t="s">
        <v>218</v>
      </c>
      <c r="J10" s="255" t="s">
        <v>218</v>
      </c>
      <c r="K10" s="256" t="s">
        <v>218</v>
      </c>
    </row>
    <row r="11" spans="1:11" ht="13.5" customHeight="1" hidden="1">
      <c r="A11" s="103">
        <v>6</v>
      </c>
      <c r="B11" s="254">
        <v>7822361</v>
      </c>
      <c r="C11" s="43">
        <v>1806689</v>
      </c>
      <c r="D11" s="43">
        <v>1256355</v>
      </c>
      <c r="E11" s="43">
        <v>550334</v>
      </c>
      <c r="F11" s="43">
        <v>72500</v>
      </c>
      <c r="G11" s="43">
        <v>169</v>
      </c>
      <c r="H11" s="43">
        <v>5943003</v>
      </c>
      <c r="I11" s="255" t="s">
        <v>218</v>
      </c>
      <c r="J11" s="255" t="s">
        <v>218</v>
      </c>
      <c r="K11" s="256" t="s">
        <v>218</v>
      </c>
    </row>
    <row r="12" spans="1:11" ht="13.5" customHeight="1">
      <c r="A12" s="103">
        <v>7</v>
      </c>
      <c r="B12" s="254">
        <v>7793872</v>
      </c>
      <c r="C12" s="43">
        <v>1762909</v>
      </c>
      <c r="D12" s="43">
        <v>1231932</v>
      </c>
      <c r="E12" s="43">
        <v>530977</v>
      </c>
      <c r="F12" s="43">
        <v>71519</v>
      </c>
      <c r="G12" s="43">
        <v>60</v>
      </c>
      <c r="H12" s="43">
        <v>5959384</v>
      </c>
      <c r="I12" s="255" t="s">
        <v>218</v>
      </c>
      <c r="J12" s="255" t="s">
        <v>218</v>
      </c>
      <c r="K12" s="256" t="s">
        <v>218</v>
      </c>
    </row>
    <row r="13" spans="1:11" ht="13.5" customHeight="1">
      <c r="A13" s="103">
        <v>8</v>
      </c>
      <c r="B13" s="254">
        <v>7865119</v>
      </c>
      <c r="C13" s="43">
        <v>1758426</v>
      </c>
      <c r="D13" s="43">
        <v>1227984</v>
      </c>
      <c r="E13" s="43">
        <v>530442</v>
      </c>
      <c r="F13" s="43">
        <v>61983</v>
      </c>
      <c r="G13" s="43">
        <v>163</v>
      </c>
      <c r="H13" s="43">
        <v>6044547</v>
      </c>
      <c r="I13" s="255" t="s">
        <v>218</v>
      </c>
      <c r="J13" s="255" t="s">
        <v>218</v>
      </c>
      <c r="K13" s="256" t="s">
        <v>218</v>
      </c>
    </row>
    <row r="14" spans="1:11" ht="13.5" customHeight="1">
      <c r="A14" s="103">
        <v>9</v>
      </c>
      <c r="B14" s="254">
        <v>7764920</v>
      </c>
      <c r="C14" s="43">
        <v>1726951</v>
      </c>
      <c r="D14" s="43">
        <v>1215899</v>
      </c>
      <c r="E14" s="43">
        <v>511052</v>
      </c>
      <c r="F14" s="43">
        <v>54048</v>
      </c>
      <c r="G14" s="43">
        <v>100</v>
      </c>
      <c r="H14" s="43">
        <v>5983821</v>
      </c>
      <c r="I14" s="255" t="s">
        <v>218</v>
      </c>
      <c r="J14" s="255" t="s">
        <v>218</v>
      </c>
      <c r="K14" s="256" t="s">
        <v>218</v>
      </c>
    </row>
    <row r="15" spans="1:11" ht="13.5" customHeight="1">
      <c r="A15" s="103">
        <v>10</v>
      </c>
      <c r="B15" s="254">
        <v>7680726</v>
      </c>
      <c r="C15" s="43">
        <v>1697292</v>
      </c>
      <c r="D15" s="43">
        <v>1192937</v>
      </c>
      <c r="E15" s="43">
        <v>504355</v>
      </c>
      <c r="F15" s="43">
        <v>46505</v>
      </c>
      <c r="G15" s="43">
        <v>281</v>
      </c>
      <c r="H15" s="43">
        <v>5936648</v>
      </c>
      <c r="I15" s="255" t="s">
        <v>218</v>
      </c>
      <c r="J15" s="255" t="s">
        <v>218</v>
      </c>
      <c r="K15" s="256" t="s">
        <v>218</v>
      </c>
    </row>
    <row r="16" spans="1:11" ht="13.5" customHeight="1">
      <c r="A16" s="109" t="s">
        <v>364</v>
      </c>
      <c r="B16" s="43">
        <v>7650295</v>
      </c>
      <c r="C16" s="43">
        <v>1702366</v>
      </c>
      <c r="D16" s="43">
        <v>1178959</v>
      </c>
      <c r="E16" s="43">
        <v>523407</v>
      </c>
      <c r="F16" s="43">
        <v>44662</v>
      </c>
      <c r="G16" s="43">
        <v>0</v>
      </c>
      <c r="H16" s="43">
        <v>5903267</v>
      </c>
      <c r="I16" s="255" t="s">
        <v>218</v>
      </c>
      <c r="J16" s="255" t="s">
        <v>218</v>
      </c>
      <c r="K16" s="256" t="s">
        <v>218</v>
      </c>
    </row>
    <row r="17" spans="1:11" ht="13.5" customHeight="1">
      <c r="A17" s="109" t="s">
        <v>352</v>
      </c>
      <c r="B17" s="43">
        <v>7645340</v>
      </c>
      <c r="C17" s="43">
        <v>1699421</v>
      </c>
      <c r="D17" s="43">
        <v>1172308</v>
      </c>
      <c r="E17" s="43">
        <v>527113</v>
      </c>
      <c r="F17" s="43">
        <v>36892</v>
      </c>
      <c r="G17" s="43">
        <v>361</v>
      </c>
      <c r="H17" s="43">
        <v>5908666</v>
      </c>
      <c r="I17" s="255" t="s">
        <v>218</v>
      </c>
      <c r="J17" s="255" t="s">
        <v>218</v>
      </c>
      <c r="K17" s="256" t="s">
        <v>218</v>
      </c>
    </row>
    <row r="18" spans="1:11" ht="13.5" customHeight="1">
      <c r="A18" s="109" t="s">
        <v>353</v>
      </c>
      <c r="B18" s="43">
        <v>7627386</v>
      </c>
      <c r="C18" s="43">
        <v>1704786</v>
      </c>
      <c r="D18" s="43">
        <v>1175351</v>
      </c>
      <c r="E18" s="43">
        <v>529435</v>
      </c>
      <c r="F18" s="43">
        <v>29835</v>
      </c>
      <c r="G18" s="43">
        <v>352</v>
      </c>
      <c r="H18" s="43">
        <v>5892413</v>
      </c>
      <c r="I18" s="43">
        <v>4071704</v>
      </c>
      <c r="J18" s="43">
        <v>1820709</v>
      </c>
      <c r="K18" s="256" t="s">
        <v>218</v>
      </c>
    </row>
    <row r="19" spans="1:11" ht="13.5" customHeight="1">
      <c r="A19" s="109" t="s">
        <v>270</v>
      </c>
      <c r="B19" s="43">
        <v>7518365</v>
      </c>
      <c r="C19" s="43">
        <v>1689464</v>
      </c>
      <c r="D19" s="43">
        <v>1166252</v>
      </c>
      <c r="E19" s="43">
        <v>523212</v>
      </c>
      <c r="F19" s="43">
        <v>27198</v>
      </c>
      <c r="G19" s="43">
        <v>555</v>
      </c>
      <c r="H19" s="43">
        <v>5801148</v>
      </c>
      <c r="I19" s="43">
        <v>3950071</v>
      </c>
      <c r="J19" s="43">
        <v>1851077</v>
      </c>
      <c r="K19" s="256" t="s">
        <v>218</v>
      </c>
    </row>
    <row r="20" spans="1:11" ht="13.5" customHeight="1">
      <c r="A20" s="109" t="s">
        <v>354</v>
      </c>
      <c r="B20" s="43">
        <v>7472224</v>
      </c>
      <c r="C20" s="43">
        <v>1708826</v>
      </c>
      <c r="D20" s="43">
        <v>1393629</v>
      </c>
      <c r="E20" s="43">
        <v>315197</v>
      </c>
      <c r="F20" s="43">
        <v>21469</v>
      </c>
      <c r="G20" s="43">
        <v>1008</v>
      </c>
      <c r="H20" s="43">
        <v>5740921</v>
      </c>
      <c r="I20" s="43">
        <v>3855510</v>
      </c>
      <c r="J20" s="43">
        <v>1885411</v>
      </c>
      <c r="K20" s="256" t="s">
        <v>218</v>
      </c>
    </row>
    <row r="21" spans="1:11" ht="13.5" customHeight="1">
      <c r="A21" s="109" t="s">
        <v>312</v>
      </c>
      <c r="B21" s="43">
        <v>7490915</v>
      </c>
      <c r="C21" s="43">
        <v>1699104</v>
      </c>
      <c r="D21" s="43">
        <v>1406922</v>
      </c>
      <c r="E21" s="43">
        <v>292182</v>
      </c>
      <c r="F21" s="43">
        <v>17606</v>
      </c>
      <c r="G21" s="43">
        <v>712</v>
      </c>
      <c r="H21" s="43">
        <v>5773493</v>
      </c>
      <c r="I21" s="43">
        <v>3797452</v>
      </c>
      <c r="J21" s="43">
        <v>1976041</v>
      </c>
      <c r="K21" s="256" t="s">
        <v>218</v>
      </c>
    </row>
    <row r="22" spans="1:11" ht="13.5" customHeight="1">
      <c r="A22" s="109" t="s">
        <v>330</v>
      </c>
      <c r="B22" s="43">
        <v>7427827</v>
      </c>
      <c r="C22" s="43">
        <v>1695612</v>
      </c>
      <c r="D22" s="43">
        <v>1396307</v>
      </c>
      <c r="E22" s="43">
        <v>299305</v>
      </c>
      <c r="F22" s="43">
        <v>16830</v>
      </c>
      <c r="G22" s="43">
        <v>483</v>
      </c>
      <c r="H22" s="43">
        <v>5714902</v>
      </c>
      <c r="I22" s="43">
        <v>3736510</v>
      </c>
      <c r="J22" s="43">
        <v>1978392</v>
      </c>
      <c r="K22" s="256" t="s">
        <v>218</v>
      </c>
    </row>
    <row r="23" spans="1:11" ht="13.5">
      <c r="A23" s="109" t="s">
        <v>365</v>
      </c>
      <c r="B23" s="43">
        <v>7291569</v>
      </c>
      <c r="C23" s="43">
        <v>1699308</v>
      </c>
      <c r="D23" s="43">
        <v>1387300</v>
      </c>
      <c r="E23" s="43">
        <v>312008</v>
      </c>
      <c r="F23" s="43">
        <v>13650</v>
      </c>
      <c r="G23" s="43">
        <v>248</v>
      </c>
      <c r="H23" s="43">
        <v>5578363</v>
      </c>
      <c r="I23" s="43">
        <v>3654359</v>
      </c>
      <c r="J23" s="43">
        <v>1924004</v>
      </c>
      <c r="K23" s="257">
        <v>733556</v>
      </c>
    </row>
    <row r="24" spans="1:11" ht="13.5">
      <c r="A24" s="105" t="s">
        <v>366</v>
      </c>
      <c r="B24" s="45">
        <v>7083219</v>
      </c>
      <c r="C24" s="45">
        <f>D24+E24</f>
        <v>1652369</v>
      </c>
      <c r="D24" s="45">
        <v>1373459</v>
      </c>
      <c r="E24" s="45">
        <v>278910</v>
      </c>
      <c r="F24" s="45">
        <v>12036</v>
      </c>
      <c r="G24" s="45">
        <v>123</v>
      </c>
      <c r="H24" s="45">
        <f>B24-G24-F24-C24</f>
        <v>5418691</v>
      </c>
      <c r="I24" s="45">
        <v>3576893</v>
      </c>
      <c r="J24" s="45">
        <v>1841798</v>
      </c>
      <c r="K24" s="48">
        <v>670087</v>
      </c>
    </row>
    <row r="25" ht="13.5">
      <c r="A25" s="258"/>
    </row>
    <row r="26" spans="2:11" ht="13.5">
      <c r="B26" s="259"/>
      <c r="C26" s="259"/>
      <c r="D26" s="259"/>
      <c r="E26" s="259"/>
      <c r="F26" s="259"/>
      <c r="G26" s="259"/>
      <c r="H26" s="259"/>
      <c r="I26" s="259"/>
      <c r="J26" s="259"/>
      <c r="K26" s="259"/>
    </row>
    <row r="27" spans="1:11" ht="13.5">
      <c r="A27"/>
      <c r="B27"/>
      <c r="C27"/>
      <c r="D27"/>
      <c r="E27"/>
      <c r="F27"/>
      <c r="G27"/>
      <c r="H27"/>
      <c r="I27"/>
      <c r="J27"/>
      <c r="K27"/>
    </row>
    <row r="28" spans="1:11" ht="13.5">
      <c r="A28"/>
      <c r="B28"/>
      <c r="C28"/>
      <c r="D28"/>
      <c r="E28"/>
      <c r="F28"/>
      <c r="G28"/>
      <c r="H28"/>
      <c r="I28"/>
      <c r="J28"/>
      <c r="K28"/>
    </row>
    <row r="29" spans="1:11" ht="13.5">
      <c r="A29"/>
      <c r="B29"/>
      <c r="C29"/>
      <c r="D29"/>
      <c r="E29"/>
      <c r="F29"/>
      <c r="G29"/>
      <c r="H29"/>
      <c r="I29"/>
      <c r="J29"/>
      <c r="K29"/>
    </row>
    <row r="30" spans="1:11" ht="13.5">
      <c r="A30"/>
      <c r="B30"/>
      <c r="C30"/>
      <c r="D30"/>
      <c r="E30"/>
      <c r="F30"/>
      <c r="G30"/>
      <c r="H30"/>
      <c r="I30"/>
      <c r="J30"/>
      <c r="K30"/>
    </row>
    <row r="31" spans="1:11" ht="13.5">
      <c r="A31"/>
      <c r="B31"/>
      <c r="C31"/>
      <c r="D31"/>
      <c r="E31"/>
      <c r="F31"/>
      <c r="G31"/>
      <c r="H31"/>
      <c r="I31"/>
      <c r="J31"/>
      <c r="K31"/>
    </row>
    <row r="32" spans="1:11" ht="13.5">
      <c r="A32"/>
      <c r="B32"/>
      <c r="C32"/>
      <c r="D32"/>
      <c r="E32"/>
      <c r="F32"/>
      <c r="G32"/>
      <c r="H32"/>
      <c r="I32"/>
      <c r="J32"/>
      <c r="K32"/>
    </row>
    <row r="33" spans="1:11" ht="13.5">
      <c r="A33"/>
      <c r="B33"/>
      <c r="C33"/>
      <c r="D33"/>
      <c r="E33"/>
      <c r="F33"/>
      <c r="G33"/>
      <c r="H33"/>
      <c r="I33"/>
      <c r="J33"/>
      <c r="K33"/>
    </row>
  </sheetData>
  <mergeCells count="4">
    <mergeCell ref="A2:A3"/>
    <mergeCell ref="B2:B3"/>
    <mergeCell ref="C2:E2"/>
    <mergeCell ref="H2:K2"/>
  </mergeCells>
  <printOptions/>
  <pageMargins left="0.7874015748031497" right="0.7874015748031497" top="0.5905511811023623" bottom="0.5905511811023623" header="0" footer="0"/>
  <pageSetup blackAndWhite="1" fitToWidth="0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>
    <outlinePr summaryBelow="0" summaryRight="0"/>
    <pageSetUpPr fitToPage="1"/>
  </sheetPr>
  <dimension ref="A1:J32"/>
  <sheetViews>
    <sheetView zoomScaleSheetLayoutView="75" workbookViewId="0" topLeftCell="A1">
      <selection activeCell="A1" sqref="A1"/>
    </sheetView>
  </sheetViews>
  <sheetFormatPr defaultColWidth="6.50390625" defaultRowHeight="13.5"/>
  <cols>
    <col min="1" max="9" width="10.875" style="101" customWidth="1"/>
    <col min="10" max="254" width="6.50390625" style="0" customWidth="1"/>
  </cols>
  <sheetData>
    <row r="1" spans="1:9" ht="13.5">
      <c r="A1" s="93" t="s">
        <v>368</v>
      </c>
      <c r="B1" s="94"/>
      <c r="C1" s="94"/>
      <c r="D1" s="94"/>
      <c r="E1" s="94"/>
      <c r="F1" s="94"/>
      <c r="G1" s="94"/>
      <c r="H1" s="94"/>
      <c r="I1" s="94"/>
    </row>
    <row r="2" spans="1:9" s="106" customFormat="1" ht="27" customHeight="1">
      <c r="A2" s="344" t="s">
        <v>217</v>
      </c>
      <c r="B2" s="344" t="s">
        <v>93</v>
      </c>
      <c r="C2" s="344" t="s">
        <v>369</v>
      </c>
      <c r="D2" s="289" t="s">
        <v>370</v>
      </c>
      <c r="E2" s="344" t="s">
        <v>371</v>
      </c>
      <c r="F2" s="344" t="s">
        <v>262</v>
      </c>
      <c r="G2" s="284"/>
      <c r="H2" s="284"/>
      <c r="I2" s="284"/>
    </row>
    <row r="3" spans="1:9" s="106" customFormat="1" ht="21.75" customHeight="1">
      <c r="A3" s="291"/>
      <c r="B3" s="291"/>
      <c r="C3" s="291"/>
      <c r="D3" s="348"/>
      <c r="E3" s="291"/>
      <c r="F3" s="17"/>
      <c r="G3" s="15" t="s">
        <v>260</v>
      </c>
      <c r="H3" s="13" t="s">
        <v>259</v>
      </c>
      <c r="I3" s="233" t="s">
        <v>372</v>
      </c>
    </row>
    <row r="4" spans="1:9" s="106" customFormat="1" ht="13.5">
      <c r="A4" s="107" t="s">
        <v>363</v>
      </c>
      <c r="B4" s="261">
        <v>1016.7</v>
      </c>
      <c r="C4" s="61">
        <v>372.2</v>
      </c>
      <c r="D4" s="61">
        <v>0.3</v>
      </c>
      <c r="E4" s="61">
        <v>65.8</v>
      </c>
      <c r="F4" s="61">
        <v>623.4</v>
      </c>
      <c r="G4" s="255" t="s">
        <v>218</v>
      </c>
      <c r="H4" s="255" t="s">
        <v>218</v>
      </c>
      <c r="I4" s="256" t="s">
        <v>218</v>
      </c>
    </row>
    <row r="5" spans="1:9" ht="13.5" customHeight="1">
      <c r="A5" s="108">
        <v>55</v>
      </c>
      <c r="B5" s="262">
        <v>1176.3</v>
      </c>
      <c r="C5" s="68">
        <v>347</v>
      </c>
      <c r="D5" s="68">
        <v>0.1</v>
      </c>
      <c r="E5" s="68">
        <v>40</v>
      </c>
      <c r="F5" s="68">
        <v>789.2</v>
      </c>
      <c r="G5" s="255" t="s">
        <v>218</v>
      </c>
      <c r="H5" s="255" t="s">
        <v>218</v>
      </c>
      <c r="I5" s="256" t="s">
        <v>218</v>
      </c>
    </row>
    <row r="6" spans="1:9" ht="13.5" customHeight="1">
      <c r="A6" s="108">
        <v>60</v>
      </c>
      <c r="B6" s="262">
        <v>1349.5</v>
      </c>
      <c r="C6" s="68">
        <v>335.5</v>
      </c>
      <c r="D6" s="263">
        <v>0</v>
      </c>
      <c r="E6" s="68">
        <v>27.4</v>
      </c>
      <c r="F6" s="68">
        <v>986.5</v>
      </c>
      <c r="G6" s="255" t="s">
        <v>218</v>
      </c>
      <c r="H6" s="255" t="s">
        <v>218</v>
      </c>
      <c r="I6" s="256" t="s">
        <v>218</v>
      </c>
    </row>
    <row r="7" spans="1:9" ht="13.5" customHeight="1">
      <c r="A7" s="109" t="s">
        <v>224</v>
      </c>
      <c r="B7" s="262">
        <v>1422</v>
      </c>
      <c r="C7" s="68">
        <v>328.4</v>
      </c>
      <c r="D7" s="263">
        <v>0</v>
      </c>
      <c r="E7" s="68">
        <v>18.7</v>
      </c>
      <c r="F7" s="68">
        <v>1074.8</v>
      </c>
      <c r="G7" s="255" t="s">
        <v>218</v>
      </c>
      <c r="H7" s="255" t="s">
        <v>218</v>
      </c>
      <c r="I7" s="256" t="s">
        <v>218</v>
      </c>
    </row>
    <row r="8" spans="1:9" ht="13.5" customHeight="1" hidden="1">
      <c r="A8" s="108">
        <v>3</v>
      </c>
      <c r="B8" s="262">
        <v>1424.3</v>
      </c>
      <c r="C8" s="68">
        <v>332</v>
      </c>
      <c r="D8" s="263">
        <v>0</v>
      </c>
      <c r="E8" s="68">
        <v>17.4</v>
      </c>
      <c r="F8" s="68">
        <v>1076.7</v>
      </c>
      <c r="G8" s="255" t="s">
        <v>218</v>
      </c>
      <c r="H8" s="255" t="s">
        <v>218</v>
      </c>
      <c r="I8" s="256" t="s">
        <v>218</v>
      </c>
    </row>
    <row r="9" spans="1:9" ht="13.5" customHeight="1" hidden="1">
      <c r="A9" s="108">
        <v>4</v>
      </c>
      <c r="B9" s="262">
        <v>1423.4</v>
      </c>
      <c r="C9" s="68">
        <v>334.3</v>
      </c>
      <c r="D9" s="263">
        <v>0</v>
      </c>
      <c r="E9" s="68">
        <v>15.6</v>
      </c>
      <c r="F9" s="68">
        <v>1073.4</v>
      </c>
      <c r="G9" s="255" t="s">
        <v>218</v>
      </c>
      <c r="H9" s="255" t="s">
        <v>218</v>
      </c>
      <c r="I9" s="256" t="s">
        <v>218</v>
      </c>
    </row>
    <row r="10" spans="1:9" ht="13.5" customHeight="1" hidden="1">
      <c r="A10" s="108">
        <v>5</v>
      </c>
      <c r="B10" s="262">
        <v>1418.9</v>
      </c>
      <c r="C10" s="68">
        <v>331.9</v>
      </c>
      <c r="D10" s="263">
        <v>0</v>
      </c>
      <c r="E10" s="68">
        <v>14.7</v>
      </c>
      <c r="F10" s="68">
        <v>1072.3</v>
      </c>
      <c r="G10" s="255" t="s">
        <v>218</v>
      </c>
      <c r="H10" s="255" t="s">
        <v>218</v>
      </c>
      <c r="I10" s="256" t="s">
        <v>218</v>
      </c>
    </row>
    <row r="11" spans="1:9" ht="13.5" customHeight="1" hidden="1">
      <c r="A11" s="108">
        <v>6</v>
      </c>
      <c r="B11" s="262">
        <v>1421.2</v>
      </c>
      <c r="C11" s="68">
        <v>328.2</v>
      </c>
      <c r="D11" s="263">
        <v>0</v>
      </c>
      <c r="E11" s="68">
        <v>13.2</v>
      </c>
      <c r="F11" s="68">
        <v>1079.7</v>
      </c>
      <c r="G11" s="255" t="s">
        <v>218</v>
      </c>
      <c r="H11" s="255" t="s">
        <v>218</v>
      </c>
      <c r="I11" s="256" t="s">
        <v>218</v>
      </c>
    </row>
    <row r="12" spans="1:9" ht="13.5" customHeight="1">
      <c r="A12" s="108">
        <v>7</v>
      </c>
      <c r="B12" s="262">
        <v>1417.3</v>
      </c>
      <c r="C12" s="68">
        <v>320.6</v>
      </c>
      <c r="D12" s="263">
        <v>0</v>
      </c>
      <c r="E12" s="68">
        <v>13</v>
      </c>
      <c r="F12" s="68">
        <v>1083.7</v>
      </c>
      <c r="G12" s="255" t="s">
        <v>218</v>
      </c>
      <c r="H12" s="255" t="s">
        <v>218</v>
      </c>
      <c r="I12" s="256" t="s">
        <v>218</v>
      </c>
    </row>
    <row r="13" spans="1:9" ht="13.5" customHeight="1">
      <c r="A13" s="108">
        <v>8</v>
      </c>
      <c r="B13" s="262">
        <v>1427.9</v>
      </c>
      <c r="C13" s="68">
        <v>319.2</v>
      </c>
      <c r="D13" s="263">
        <v>0</v>
      </c>
      <c r="E13" s="68">
        <v>11.3</v>
      </c>
      <c r="F13" s="68">
        <v>1097.4</v>
      </c>
      <c r="G13" s="255" t="s">
        <v>218</v>
      </c>
      <c r="H13" s="255" t="s">
        <v>218</v>
      </c>
      <c r="I13" s="256" t="s">
        <v>218</v>
      </c>
    </row>
    <row r="14" spans="1:10" ht="13.5" customHeight="1">
      <c r="A14" s="108">
        <v>9</v>
      </c>
      <c r="B14" s="262">
        <v>1414.5</v>
      </c>
      <c r="C14" s="68">
        <v>314.6</v>
      </c>
      <c r="D14" s="263">
        <v>0</v>
      </c>
      <c r="E14" s="68">
        <v>9.8</v>
      </c>
      <c r="F14" s="68">
        <v>1090</v>
      </c>
      <c r="G14" s="255" t="s">
        <v>218</v>
      </c>
      <c r="H14" s="255" t="s">
        <v>218</v>
      </c>
      <c r="I14" s="256" t="s">
        <v>218</v>
      </c>
      <c r="J14" s="264"/>
    </row>
    <row r="15" spans="1:10" ht="13.5" customHeight="1">
      <c r="A15" s="108">
        <v>10</v>
      </c>
      <c r="B15" s="262">
        <v>1401</v>
      </c>
      <c r="C15" s="68">
        <v>309.6</v>
      </c>
      <c r="D15" s="263">
        <v>0.1</v>
      </c>
      <c r="E15" s="68">
        <v>8.5</v>
      </c>
      <c r="F15" s="68">
        <v>1082.9</v>
      </c>
      <c r="G15" s="255" t="s">
        <v>218</v>
      </c>
      <c r="H15" s="255" t="s">
        <v>218</v>
      </c>
      <c r="I15" s="256" t="s">
        <v>218</v>
      </c>
      <c r="J15" s="264"/>
    </row>
    <row r="16" spans="1:10" ht="13.5" customHeight="1">
      <c r="A16" s="108" t="s">
        <v>367</v>
      </c>
      <c r="B16" s="262">
        <v>1400.11438401918</v>
      </c>
      <c r="C16" s="68">
        <v>311.55754431236903</v>
      </c>
      <c r="D16" s="263">
        <v>0</v>
      </c>
      <c r="E16" s="68">
        <v>8.173790503381191</v>
      </c>
      <c r="F16" s="68">
        <v>1080.3830492034297</v>
      </c>
      <c r="G16" s="255" t="s">
        <v>218</v>
      </c>
      <c r="H16" s="255" t="s">
        <v>218</v>
      </c>
      <c r="I16" s="256" t="s">
        <v>218</v>
      </c>
      <c r="J16" s="264"/>
    </row>
    <row r="17" spans="1:10" ht="13.5" customHeight="1">
      <c r="A17" s="109" t="s">
        <v>239</v>
      </c>
      <c r="B17" s="262">
        <v>1399</v>
      </c>
      <c r="C17" s="68">
        <v>311</v>
      </c>
      <c r="D17" s="263">
        <v>0.1</v>
      </c>
      <c r="E17" s="68">
        <v>6.8</v>
      </c>
      <c r="F17" s="68">
        <v>1081.2</v>
      </c>
      <c r="G17" s="255" t="s">
        <v>218</v>
      </c>
      <c r="H17" s="255" t="s">
        <v>218</v>
      </c>
      <c r="I17" s="256" t="s">
        <v>218</v>
      </c>
      <c r="J17" s="264"/>
    </row>
    <row r="18" spans="1:10" ht="13.5">
      <c r="A18" s="108" t="s">
        <v>353</v>
      </c>
      <c r="B18" s="262">
        <v>1401.5390975992946</v>
      </c>
      <c r="C18" s="68">
        <v>313.2559742013726</v>
      </c>
      <c r="D18" s="68">
        <v>0.06468031935907684</v>
      </c>
      <c r="E18" s="68">
        <v>5.482208318403571</v>
      </c>
      <c r="F18" s="68">
        <v>1082.7</v>
      </c>
      <c r="G18" s="68">
        <v>748.2</v>
      </c>
      <c r="H18" s="68">
        <v>334.5</v>
      </c>
      <c r="I18" s="256" t="s">
        <v>218</v>
      </c>
      <c r="J18" s="264"/>
    </row>
    <row r="19" spans="1:10" ht="13.5">
      <c r="A19" s="108" t="s">
        <v>270</v>
      </c>
      <c r="B19" s="262">
        <v>1386.2</v>
      </c>
      <c r="C19" s="68">
        <v>311.5</v>
      </c>
      <c r="D19" s="68">
        <v>0.1</v>
      </c>
      <c r="E19" s="68">
        <v>5</v>
      </c>
      <c r="F19" s="68">
        <v>1069.6</v>
      </c>
      <c r="G19" s="68">
        <v>728.3</v>
      </c>
      <c r="H19" s="68">
        <v>341.3</v>
      </c>
      <c r="I19" s="256" t="s">
        <v>218</v>
      </c>
      <c r="J19" s="264"/>
    </row>
    <row r="20" spans="1:10" ht="13.5">
      <c r="A20" s="108" t="s">
        <v>354</v>
      </c>
      <c r="B20" s="262">
        <v>1380.4</v>
      </c>
      <c r="C20" s="68">
        <v>315.7</v>
      </c>
      <c r="D20" s="68">
        <v>0.2</v>
      </c>
      <c r="E20" s="68">
        <v>4</v>
      </c>
      <c r="F20" s="68">
        <v>1060.6</v>
      </c>
      <c r="G20" s="68">
        <v>712.3</v>
      </c>
      <c r="H20" s="68">
        <v>348.3</v>
      </c>
      <c r="I20" s="256" t="s">
        <v>218</v>
      </c>
      <c r="J20" s="264"/>
    </row>
    <row r="21" spans="1:10" ht="13.5">
      <c r="A21" s="108" t="s">
        <v>312</v>
      </c>
      <c r="B21" s="262">
        <v>1385.7</v>
      </c>
      <c r="C21" s="68">
        <v>314.3</v>
      </c>
      <c r="D21" s="68">
        <v>0.1</v>
      </c>
      <c r="E21" s="68">
        <v>3.3</v>
      </c>
      <c r="F21" s="68">
        <v>1068</v>
      </c>
      <c r="G21" s="68">
        <v>702.5</v>
      </c>
      <c r="H21" s="68">
        <v>365.5</v>
      </c>
      <c r="I21" s="256" t="s">
        <v>218</v>
      </c>
      <c r="J21" s="264"/>
    </row>
    <row r="22" spans="1:10" ht="13.5">
      <c r="A22" s="108" t="s">
        <v>330</v>
      </c>
      <c r="B22" s="262">
        <v>1386.4</v>
      </c>
      <c r="C22" s="68">
        <v>316.5</v>
      </c>
      <c r="D22" s="68">
        <v>0.1</v>
      </c>
      <c r="E22" s="68">
        <v>3.1</v>
      </c>
      <c r="F22" s="68">
        <v>1066.7</v>
      </c>
      <c r="G22" s="68">
        <v>697.4</v>
      </c>
      <c r="H22" s="68">
        <v>369.3</v>
      </c>
      <c r="I22" s="256" t="s">
        <v>218</v>
      </c>
      <c r="J22" s="264"/>
    </row>
    <row r="23" spans="1:10" ht="13.5">
      <c r="A23" s="109" t="s">
        <v>365</v>
      </c>
      <c r="B23" s="262">
        <v>1368.3</v>
      </c>
      <c r="C23" s="68">
        <v>318.9</v>
      </c>
      <c r="D23" s="263">
        <v>0</v>
      </c>
      <c r="E23" s="68">
        <v>2.6</v>
      </c>
      <c r="F23" s="68">
        <f>G23+H23</f>
        <v>1046.7</v>
      </c>
      <c r="G23" s="68">
        <v>685.7</v>
      </c>
      <c r="H23" s="68">
        <v>361</v>
      </c>
      <c r="I23" s="265">
        <v>137.7</v>
      </c>
      <c r="J23" s="264"/>
    </row>
    <row r="24" spans="1:9" ht="13.5">
      <c r="A24" s="105">
        <v>19</v>
      </c>
      <c r="B24" s="266">
        <v>1336.5</v>
      </c>
      <c r="C24" s="72">
        <v>311.8</v>
      </c>
      <c r="D24" s="267">
        <v>0</v>
      </c>
      <c r="E24" s="72">
        <v>2.3</v>
      </c>
      <c r="F24" s="72">
        <f>G24+H24</f>
        <v>1022.4</v>
      </c>
      <c r="G24" s="72">
        <v>674.9</v>
      </c>
      <c r="H24" s="72">
        <v>347.5</v>
      </c>
      <c r="I24" s="268">
        <v>126.4</v>
      </c>
    </row>
    <row r="25" ht="13.5">
      <c r="A25" s="234"/>
    </row>
    <row r="26" ht="13.5">
      <c r="A26" s="110"/>
    </row>
    <row r="27" spans="1:9" ht="13.5">
      <c r="A27" s="110"/>
      <c r="B27"/>
      <c r="C27"/>
      <c r="D27"/>
      <c r="E27"/>
      <c r="F27"/>
      <c r="G27"/>
      <c r="H27"/>
      <c r="I27"/>
    </row>
    <row r="28" ht="13.5">
      <c r="A28" s="110"/>
    </row>
    <row r="29" ht="13.5">
      <c r="A29" s="110"/>
    </row>
    <row r="30" ht="13.5">
      <c r="A30" s="110"/>
    </row>
    <row r="31" ht="13.5">
      <c r="A31" s="110"/>
    </row>
    <row r="32" ht="13.5">
      <c r="A32" s="110"/>
    </row>
  </sheetData>
  <mergeCells count="6">
    <mergeCell ref="E2:E3"/>
    <mergeCell ref="F2:I2"/>
    <mergeCell ref="A2:A3"/>
    <mergeCell ref="B2:B3"/>
    <mergeCell ref="C2:C3"/>
    <mergeCell ref="D2:D3"/>
  </mergeCells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>
    <outlinePr summaryBelow="0" summaryRight="0"/>
    <pageSetUpPr fitToPage="1"/>
  </sheetPr>
  <dimension ref="A1:L62"/>
  <sheetViews>
    <sheetView view="pageBreakPreview" zoomScaleSheetLayoutView="100" workbookViewId="0" topLeftCell="A1">
      <selection activeCell="A1" sqref="A1"/>
    </sheetView>
  </sheetViews>
  <sheetFormatPr defaultColWidth="6.50390625" defaultRowHeight="13.5"/>
  <cols>
    <col min="1" max="1" width="10.50390625" style="101" customWidth="1"/>
    <col min="2" max="2" width="10.50390625" style="101" bestFit="1" customWidth="1"/>
    <col min="3" max="7" width="8.625" style="101" customWidth="1"/>
    <col min="8" max="8" width="9.875" style="101" customWidth="1"/>
    <col min="9" max="12" width="8.625" style="101" customWidth="1"/>
    <col min="13" max="13" width="4.625" style="0" customWidth="1"/>
  </cols>
  <sheetData>
    <row r="1" spans="1:12" ht="13.5">
      <c r="A1" s="93" t="s">
        <v>229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s="106" customFormat="1" ht="15" customHeight="1">
      <c r="A2" s="284" t="s">
        <v>217</v>
      </c>
      <c r="B2" s="284" t="s">
        <v>93</v>
      </c>
      <c r="C2" s="284" t="s">
        <v>225</v>
      </c>
      <c r="D2" s="284"/>
      <c r="E2" s="284"/>
      <c r="F2" s="289" t="s">
        <v>266</v>
      </c>
      <c r="G2" s="344" t="s">
        <v>226</v>
      </c>
      <c r="H2" s="349" t="s">
        <v>262</v>
      </c>
      <c r="I2" s="345" t="s">
        <v>230</v>
      </c>
      <c r="J2" s="346"/>
      <c r="K2" s="346"/>
      <c r="L2" s="347"/>
    </row>
    <row r="3" spans="1:12" s="106" customFormat="1" ht="58.5" customHeight="1">
      <c r="A3" s="284"/>
      <c r="B3" s="284"/>
      <c r="C3" s="15" t="s">
        <v>93</v>
      </c>
      <c r="D3" s="46" t="s">
        <v>231</v>
      </c>
      <c r="E3" s="46" t="s">
        <v>232</v>
      </c>
      <c r="F3" s="348"/>
      <c r="G3" s="291"/>
      <c r="H3" s="350"/>
      <c r="I3" s="42" t="s">
        <v>260</v>
      </c>
      <c r="J3" s="47" t="s">
        <v>259</v>
      </c>
      <c r="K3" s="46" t="s">
        <v>271</v>
      </c>
      <c r="L3" s="233" t="s">
        <v>334</v>
      </c>
    </row>
    <row r="4" spans="1:12" ht="15" customHeight="1">
      <c r="A4" s="107" t="s">
        <v>233</v>
      </c>
      <c r="B4" s="65">
        <v>86373</v>
      </c>
      <c r="C4" s="66">
        <v>3691</v>
      </c>
      <c r="D4" s="66">
        <v>3330</v>
      </c>
      <c r="E4" s="66">
        <v>361</v>
      </c>
      <c r="F4" s="66">
        <v>78</v>
      </c>
      <c r="G4" s="66">
        <v>986</v>
      </c>
      <c r="H4" s="66">
        <v>81650</v>
      </c>
      <c r="I4" s="130" t="s">
        <v>272</v>
      </c>
      <c r="J4" s="130" t="s">
        <v>218</v>
      </c>
      <c r="K4" s="130" t="s">
        <v>218</v>
      </c>
      <c r="L4" s="201" t="s">
        <v>218</v>
      </c>
    </row>
    <row r="5" spans="1:12" ht="15" customHeight="1">
      <c r="A5" s="108">
        <v>55</v>
      </c>
      <c r="B5" s="65">
        <v>95849</v>
      </c>
      <c r="C5" s="66">
        <v>3668</v>
      </c>
      <c r="D5" s="66">
        <v>3320</v>
      </c>
      <c r="E5" s="66">
        <v>348</v>
      </c>
      <c r="F5" s="66">
        <v>17</v>
      </c>
      <c r="G5" s="66">
        <v>772</v>
      </c>
      <c r="H5" s="66">
        <v>91392</v>
      </c>
      <c r="I5" s="130" t="s">
        <v>218</v>
      </c>
      <c r="J5" s="130" t="s">
        <v>218</v>
      </c>
      <c r="K5" s="130" t="s">
        <v>218</v>
      </c>
      <c r="L5" s="201" t="s">
        <v>218</v>
      </c>
    </row>
    <row r="6" spans="1:12" ht="15" customHeight="1">
      <c r="A6" s="108">
        <v>60</v>
      </c>
      <c r="B6" s="65">
        <v>116140</v>
      </c>
      <c r="C6" s="66">
        <v>3109</v>
      </c>
      <c r="D6" s="66">
        <v>2195</v>
      </c>
      <c r="E6" s="66">
        <v>914</v>
      </c>
      <c r="F6" s="66">
        <v>6</v>
      </c>
      <c r="G6" s="66">
        <v>578</v>
      </c>
      <c r="H6" s="66">
        <v>112447</v>
      </c>
      <c r="I6" s="130" t="s">
        <v>218</v>
      </c>
      <c r="J6" s="130" t="s">
        <v>218</v>
      </c>
      <c r="K6" s="130" t="s">
        <v>218</v>
      </c>
      <c r="L6" s="201" t="s">
        <v>218</v>
      </c>
    </row>
    <row r="7" spans="1:12" ht="13.5" customHeight="1" hidden="1">
      <c r="A7" s="108">
        <v>61</v>
      </c>
      <c r="B7" s="65">
        <v>119082</v>
      </c>
      <c r="C7" s="66">
        <v>3200</v>
      </c>
      <c r="D7" s="66">
        <v>2243</v>
      </c>
      <c r="E7" s="66">
        <v>957</v>
      </c>
      <c r="F7" s="66">
        <v>5</v>
      </c>
      <c r="G7" s="66">
        <v>564</v>
      </c>
      <c r="H7" s="66">
        <v>115313</v>
      </c>
      <c r="I7" s="130" t="s">
        <v>218</v>
      </c>
      <c r="J7" s="130" t="s">
        <v>218</v>
      </c>
      <c r="K7" s="130" t="s">
        <v>218</v>
      </c>
      <c r="L7" s="201" t="s">
        <v>218</v>
      </c>
    </row>
    <row r="8" spans="1:12" ht="13.5" customHeight="1" hidden="1">
      <c r="A8" s="108">
        <v>62</v>
      </c>
      <c r="B8" s="65">
        <v>122026</v>
      </c>
      <c r="C8" s="66">
        <v>3129</v>
      </c>
      <c r="D8" s="66">
        <v>2177</v>
      </c>
      <c r="E8" s="66">
        <v>952</v>
      </c>
      <c r="F8" s="66">
        <v>5</v>
      </c>
      <c r="G8" s="66">
        <v>593</v>
      </c>
      <c r="H8" s="66">
        <v>118299</v>
      </c>
      <c r="I8" s="130" t="s">
        <v>218</v>
      </c>
      <c r="J8" s="130" t="s">
        <v>218</v>
      </c>
      <c r="K8" s="130" t="s">
        <v>218</v>
      </c>
      <c r="L8" s="201" t="s">
        <v>218</v>
      </c>
    </row>
    <row r="9" spans="1:12" ht="13.5" customHeight="1" hidden="1">
      <c r="A9" s="108">
        <v>63</v>
      </c>
      <c r="B9" s="65">
        <v>124030</v>
      </c>
      <c r="C9" s="66">
        <v>3239</v>
      </c>
      <c r="D9" s="66">
        <v>2218</v>
      </c>
      <c r="E9" s="66">
        <v>1021</v>
      </c>
      <c r="F9" s="66">
        <v>2</v>
      </c>
      <c r="G9" s="66">
        <v>584</v>
      </c>
      <c r="H9" s="66">
        <v>120205</v>
      </c>
      <c r="I9" s="130" t="s">
        <v>218</v>
      </c>
      <c r="J9" s="130" t="s">
        <v>218</v>
      </c>
      <c r="K9" s="130" t="s">
        <v>218</v>
      </c>
      <c r="L9" s="201" t="s">
        <v>218</v>
      </c>
    </row>
    <row r="10" spans="1:12" ht="13.5" customHeight="1" hidden="1">
      <c r="A10" s="108" t="s">
        <v>234</v>
      </c>
      <c r="B10" s="65">
        <v>125832</v>
      </c>
      <c r="C10" s="66">
        <v>3257</v>
      </c>
      <c r="D10" s="66">
        <v>2307</v>
      </c>
      <c r="E10" s="66">
        <v>950</v>
      </c>
      <c r="F10" s="66">
        <v>21</v>
      </c>
      <c r="G10" s="66">
        <v>664</v>
      </c>
      <c r="H10" s="66">
        <v>121890</v>
      </c>
      <c r="I10" s="130" t="s">
        <v>218</v>
      </c>
      <c r="J10" s="130" t="s">
        <v>218</v>
      </c>
      <c r="K10" s="130" t="s">
        <v>218</v>
      </c>
      <c r="L10" s="201" t="s">
        <v>218</v>
      </c>
    </row>
    <row r="11" spans="1:12" ht="15" customHeight="1">
      <c r="A11" s="109" t="s">
        <v>224</v>
      </c>
      <c r="B11" s="65">
        <v>128063</v>
      </c>
      <c r="C11" s="66">
        <v>3333</v>
      </c>
      <c r="D11" s="66">
        <v>2386</v>
      </c>
      <c r="E11" s="66">
        <v>947</v>
      </c>
      <c r="F11" s="66">
        <v>2</v>
      </c>
      <c r="G11" s="66">
        <v>667</v>
      </c>
      <c r="H11" s="66">
        <v>124061</v>
      </c>
      <c r="I11" s="130" t="s">
        <v>218</v>
      </c>
      <c r="J11" s="130" t="s">
        <v>218</v>
      </c>
      <c r="K11" s="130" t="s">
        <v>218</v>
      </c>
      <c r="L11" s="201" t="s">
        <v>218</v>
      </c>
    </row>
    <row r="12" spans="1:12" ht="13.5" customHeight="1" hidden="1">
      <c r="A12" s="108">
        <v>3</v>
      </c>
      <c r="B12" s="65">
        <v>129684</v>
      </c>
      <c r="C12" s="66">
        <v>3508</v>
      </c>
      <c r="D12" s="66">
        <v>2353</v>
      </c>
      <c r="E12" s="66">
        <v>1155</v>
      </c>
      <c r="F12" s="66">
        <v>5</v>
      </c>
      <c r="G12" s="66">
        <v>716</v>
      </c>
      <c r="H12" s="66">
        <v>125455</v>
      </c>
      <c r="I12" s="130" t="s">
        <v>218</v>
      </c>
      <c r="J12" s="130" t="s">
        <v>218</v>
      </c>
      <c r="K12" s="130" t="s">
        <v>218</v>
      </c>
      <c r="L12" s="201" t="s">
        <v>218</v>
      </c>
    </row>
    <row r="13" spans="1:12" ht="13.5" customHeight="1" hidden="1">
      <c r="A13" s="108">
        <v>4</v>
      </c>
      <c r="B13" s="65">
        <v>133800</v>
      </c>
      <c r="C13" s="66">
        <v>3440</v>
      </c>
      <c r="D13" s="66">
        <v>2165</v>
      </c>
      <c r="E13" s="66">
        <v>1275</v>
      </c>
      <c r="F13" s="66">
        <v>2</v>
      </c>
      <c r="G13" s="66">
        <v>615</v>
      </c>
      <c r="H13" s="66">
        <v>129743</v>
      </c>
      <c r="I13" s="130" t="s">
        <v>218</v>
      </c>
      <c r="J13" s="130" t="s">
        <v>218</v>
      </c>
      <c r="K13" s="130" t="s">
        <v>218</v>
      </c>
      <c r="L13" s="201" t="s">
        <v>218</v>
      </c>
    </row>
    <row r="14" spans="1:12" ht="13.5" customHeight="1" hidden="1">
      <c r="A14" s="108">
        <v>5</v>
      </c>
      <c r="B14" s="65">
        <v>137694</v>
      </c>
      <c r="C14" s="66">
        <v>3576</v>
      </c>
      <c r="D14" s="66">
        <v>2363</v>
      </c>
      <c r="E14" s="66">
        <v>1213</v>
      </c>
      <c r="F14" s="66">
        <v>6</v>
      </c>
      <c r="G14" s="66">
        <v>683</v>
      </c>
      <c r="H14" s="66">
        <v>133429</v>
      </c>
      <c r="I14" s="130" t="s">
        <v>218</v>
      </c>
      <c r="J14" s="130" t="s">
        <v>218</v>
      </c>
      <c r="K14" s="130" t="s">
        <v>218</v>
      </c>
      <c r="L14" s="201" t="s">
        <v>218</v>
      </c>
    </row>
    <row r="15" spans="1:12" ht="13.5" customHeight="1" hidden="1">
      <c r="A15" s="108">
        <v>6</v>
      </c>
      <c r="B15" s="65">
        <v>138827</v>
      </c>
      <c r="C15" s="66">
        <v>3646</v>
      </c>
      <c r="D15" s="66">
        <v>2415</v>
      </c>
      <c r="E15" s="66">
        <v>1231</v>
      </c>
      <c r="F15" s="66">
        <v>10</v>
      </c>
      <c r="G15" s="66">
        <v>564</v>
      </c>
      <c r="H15" s="66">
        <v>134607</v>
      </c>
      <c r="I15" s="130" t="s">
        <v>218</v>
      </c>
      <c r="J15" s="130" t="s">
        <v>218</v>
      </c>
      <c r="K15" s="130" t="s">
        <v>218</v>
      </c>
      <c r="L15" s="201" t="s">
        <v>218</v>
      </c>
    </row>
    <row r="16" spans="1:12" ht="15" customHeight="1">
      <c r="A16" s="108">
        <v>7</v>
      </c>
      <c r="B16" s="65">
        <v>144497</v>
      </c>
      <c r="C16" s="66">
        <v>3578</v>
      </c>
      <c r="D16" s="66">
        <v>2407</v>
      </c>
      <c r="E16" s="66">
        <v>1171</v>
      </c>
      <c r="F16" s="66">
        <v>4</v>
      </c>
      <c r="G16" s="66">
        <v>566</v>
      </c>
      <c r="H16" s="66">
        <v>140349</v>
      </c>
      <c r="I16" s="130" t="s">
        <v>218</v>
      </c>
      <c r="J16" s="130" t="s">
        <v>218</v>
      </c>
      <c r="K16" s="130" t="s">
        <v>218</v>
      </c>
      <c r="L16" s="201" t="s">
        <v>218</v>
      </c>
    </row>
    <row r="17" spans="1:12" ht="15" customHeight="1">
      <c r="A17" s="108">
        <v>8</v>
      </c>
      <c r="B17" s="65">
        <v>149486</v>
      </c>
      <c r="C17" s="66">
        <v>3706</v>
      </c>
      <c r="D17" s="66">
        <v>2433</v>
      </c>
      <c r="E17" s="66">
        <v>1273</v>
      </c>
      <c r="F17" s="66">
        <v>10</v>
      </c>
      <c r="G17" s="66">
        <v>537</v>
      </c>
      <c r="H17" s="66">
        <v>145233</v>
      </c>
      <c r="I17" s="130" t="s">
        <v>218</v>
      </c>
      <c r="J17" s="130" t="s">
        <v>218</v>
      </c>
      <c r="K17" s="130" t="s">
        <v>218</v>
      </c>
      <c r="L17" s="201" t="s">
        <v>218</v>
      </c>
    </row>
    <row r="18" spans="1:12" ht="15" customHeight="1">
      <c r="A18" s="108">
        <v>9</v>
      </c>
      <c r="B18" s="65">
        <v>152411</v>
      </c>
      <c r="C18" s="66">
        <v>3680</v>
      </c>
      <c r="D18" s="66">
        <v>2399</v>
      </c>
      <c r="E18" s="66">
        <v>1281</v>
      </c>
      <c r="F18" s="66">
        <v>7</v>
      </c>
      <c r="G18" s="66">
        <v>457</v>
      </c>
      <c r="H18" s="66">
        <v>148267</v>
      </c>
      <c r="I18" s="130" t="s">
        <v>218</v>
      </c>
      <c r="J18" s="130" t="s">
        <v>218</v>
      </c>
      <c r="K18" s="130" t="s">
        <v>218</v>
      </c>
      <c r="L18" s="201" t="s">
        <v>218</v>
      </c>
    </row>
    <row r="19" spans="1:12" ht="15" customHeight="1">
      <c r="A19" s="108">
        <v>10</v>
      </c>
      <c r="B19" s="65">
        <v>160657</v>
      </c>
      <c r="C19" s="66">
        <v>3879</v>
      </c>
      <c r="D19" s="66">
        <v>2312</v>
      </c>
      <c r="E19" s="66">
        <v>1567</v>
      </c>
      <c r="F19" s="66">
        <v>21</v>
      </c>
      <c r="G19" s="66">
        <v>444</v>
      </c>
      <c r="H19" s="66">
        <v>156313</v>
      </c>
      <c r="I19" s="130" t="s">
        <v>218</v>
      </c>
      <c r="J19" s="66">
        <v>2709</v>
      </c>
      <c r="K19" s="66">
        <v>2701</v>
      </c>
      <c r="L19" s="201" t="s">
        <v>218</v>
      </c>
    </row>
    <row r="20" spans="1:12" ht="15" customHeight="1">
      <c r="A20" s="109" t="s">
        <v>258</v>
      </c>
      <c r="B20" s="65">
        <v>164213</v>
      </c>
      <c r="C20" s="66">
        <v>4039</v>
      </c>
      <c r="D20" s="66">
        <v>2325</v>
      </c>
      <c r="E20" s="66">
        <v>1714</v>
      </c>
      <c r="F20" s="66">
        <v>0</v>
      </c>
      <c r="G20" s="66">
        <v>513</v>
      </c>
      <c r="H20" s="66">
        <v>159661</v>
      </c>
      <c r="I20" s="130" t="s">
        <v>218</v>
      </c>
      <c r="J20" s="66">
        <v>3761</v>
      </c>
      <c r="K20" s="66">
        <v>4679</v>
      </c>
      <c r="L20" s="201" t="s">
        <v>218</v>
      </c>
    </row>
    <row r="21" spans="1:12" ht="15" customHeight="1">
      <c r="A21" s="109" t="s">
        <v>239</v>
      </c>
      <c r="B21" s="65">
        <v>169030</v>
      </c>
      <c r="C21" s="66">
        <v>4149</v>
      </c>
      <c r="D21" s="66">
        <v>2441</v>
      </c>
      <c r="E21" s="66">
        <v>1708</v>
      </c>
      <c r="F21" s="66">
        <v>42</v>
      </c>
      <c r="G21" s="66">
        <v>426</v>
      </c>
      <c r="H21" s="66">
        <v>164413</v>
      </c>
      <c r="I21" s="130" t="s">
        <v>218</v>
      </c>
      <c r="J21" s="66">
        <v>4764</v>
      </c>
      <c r="K21" s="66">
        <v>5481</v>
      </c>
      <c r="L21" s="201" t="s">
        <v>218</v>
      </c>
    </row>
    <row r="22" spans="1:12" ht="15" customHeight="1">
      <c r="A22" s="109" t="s">
        <v>243</v>
      </c>
      <c r="B22" s="65">
        <v>172423</v>
      </c>
      <c r="C22" s="66">
        <v>4097</v>
      </c>
      <c r="D22" s="66">
        <v>2281</v>
      </c>
      <c r="E22" s="66">
        <v>1816</v>
      </c>
      <c r="F22" s="66">
        <v>47</v>
      </c>
      <c r="G22" s="66">
        <v>364</v>
      </c>
      <c r="H22" s="66">
        <v>167915</v>
      </c>
      <c r="I22" s="66">
        <v>12070</v>
      </c>
      <c r="J22" s="66">
        <v>5585</v>
      </c>
      <c r="K22" s="66">
        <v>4692</v>
      </c>
      <c r="L22" s="201" t="s">
        <v>218</v>
      </c>
    </row>
    <row r="23" spans="1:12" ht="15" customHeight="1">
      <c r="A23" s="109" t="s">
        <v>270</v>
      </c>
      <c r="B23" s="65">
        <v>176541</v>
      </c>
      <c r="C23" s="66">
        <v>4201</v>
      </c>
      <c r="D23" s="66">
        <v>2372</v>
      </c>
      <c r="E23" s="66">
        <v>1829</v>
      </c>
      <c r="F23" s="66">
        <v>64</v>
      </c>
      <c r="G23" s="66">
        <v>342</v>
      </c>
      <c r="H23" s="66">
        <v>171934</v>
      </c>
      <c r="I23" s="66">
        <v>44281</v>
      </c>
      <c r="J23" s="66">
        <v>5963</v>
      </c>
      <c r="K23" s="66">
        <v>5010</v>
      </c>
      <c r="L23" s="201" t="s">
        <v>218</v>
      </c>
    </row>
    <row r="24" spans="1:12" ht="15" customHeight="1">
      <c r="A24" s="109" t="s">
        <v>269</v>
      </c>
      <c r="B24" s="65">
        <v>181607</v>
      </c>
      <c r="C24" s="66">
        <v>4465</v>
      </c>
      <c r="D24" s="66">
        <v>3316</v>
      </c>
      <c r="E24" s="66">
        <v>1149</v>
      </c>
      <c r="F24" s="66">
        <v>86</v>
      </c>
      <c r="G24" s="66">
        <v>297</v>
      </c>
      <c r="H24" s="66">
        <v>176759</v>
      </c>
      <c r="I24" s="66">
        <v>120122</v>
      </c>
      <c r="J24" s="66">
        <v>6352</v>
      </c>
      <c r="K24" s="66">
        <v>5183</v>
      </c>
      <c r="L24" s="201" t="s">
        <v>218</v>
      </c>
    </row>
    <row r="25" spans="1:12" ht="15" customHeight="1">
      <c r="A25" s="109" t="s">
        <v>312</v>
      </c>
      <c r="B25" s="65">
        <v>183040</v>
      </c>
      <c r="C25" s="66">
        <v>4627</v>
      </c>
      <c r="D25" s="66">
        <v>3503</v>
      </c>
      <c r="E25" s="66">
        <v>1124</v>
      </c>
      <c r="F25" s="66">
        <v>47</v>
      </c>
      <c r="G25" s="66">
        <v>260</v>
      </c>
      <c r="H25" s="66">
        <v>178106</v>
      </c>
      <c r="I25" s="66">
        <v>171083</v>
      </c>
      <c r="J25" s="66">
        <v>7023</v>
      </c>
      <c r="K25" s="66">
        <v>5357</v>
      </c>
      <c r="L25" s="201" t="s">
        <v>218</v>
      </c>
    </row>
    <row r="26" spans="1:12" ht="15" customHeight="1">
      <c r="A26" s="109" t="s">
        <v>330</v>
      </c>
      <c r="B26" s="65">
        <v>184171</v>
      </c>
      <c r="C26" s="66">
        <v>4715</v>
      </c>
      <c r="D26" s="66">
        <v>3591</v>
      </c>
      <c r="E26" s="66">
        <f>C26-D26</f>
        <v>1124</v>
      </c>
      <c r="F26" s="66">
        <v>41</v>
      </c>
      <c r="G26" s="66">
        <v>254</v>
      </c>
      <c r="H26" s="66">
        <v>179161</v>
      </c>
      <c r="I26" s="66">
        <v>171586</v>
      </c>
      <c r="J26" s="66">
        <v>7575</v>
      </c>
      <c r="K26" s="66">
        <v>5007</v>
      </c>
      <c r="L26" s="201" t="s">
        <v>218</v>
      </c>
    </row>
    <row r="27" spans="1:12" ht="15" customHeight="1">
      <c r="A27" s="109" t="s">
        <v>340</v>
      </c>
      <c r="B27" s="65">
        <v>184096</v>
      </c>
      <c r="C27" s="66">
        <v>4841</v>
      </c>
      <c r="D27" s="66">
        <v>3725</v>
      </c>
      <c r="E27" s="66">
        <f>C27-D27</f>
        <v>1116</v>
      </c>
      <c r="F27" s="66">
        <v>39</v>
      </c>
      <c r="G27" s="66">
        <v>244</v>
      </c>
      <c r="H27" s="66">
        <v>178972</v>
      </c>
      <c r="I27" s="66">
        <v>171663</v>
      </c>
      <c r="J27" s="66">
        <v>7309</v>
      </c>
      <c r="K27" s="66">
        <v>4939</v>
      </c>
      <c r="L27" s="67">
        <v>1466</v>
      </c>
    </row>
    <row r="28" spans="1:12" ht="15" customHeight="1">
      <c r="A28" s="105" t="s">
        <v>341</v>
      </c>
      <c r="B28" s="82">
        <v>180023</v>
      </c>
      <c r="C28" s="70">
        <v>4620</v>
      </c>
      <c r="D28" s="70">
        <v>3622</v>
      </c>
      <c r="E28" s="70">
        <f>C28-D28</f>
        <v>998</v>
      </c>
      <c r="F28" s="70">
        <v>6</v>
      </c>
      <c r="G28" s="70">
        <v>230</v>
      </c>
      <c r="H28" s="70">
        <f>B28-G28-F28-C28</f>
        <v>175167</v>
      </c>
      <c r="I28" s="70">
        <v>167841</v>
      </c>
      <c r="J28" s="70">
        <v>7326</v>
      </c>
      <c r="K28" s="70">
        <v>4561</v>
      </c>
      <c r="L28" s="71">
        <v>1365</v>
      </c>
    </row>
    <row r="29" spans="1:12" ht="13.5" customHeight="1">
      <c r="A29" s="131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</row>
    <row r="30" spans="1:12" ht="61.5" customHeight="1">
      <c r="A30" s="106"/>
      <c r="B30"/>
      <c r="C30"/>
      <c r="D30"/>
      <c r="E30"/>
      <c r="F30"/>
      <c r="G30"/>
      <c r="H30"/>
      <c r="I30"/>
      <c r="J30"/>
      <c r="K30"/>
      <c r="L30"/>
    </row>
    <row r="31" spans="1:12" ht="13.5">
      <c r="A31" s="93" t="s">
        <v>235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</row>
    <row r="32" spans="1:12" ht="13.5" customHeight="1">
      <c r="A32" s="284" t="s">
        <v>236</v>
      </c>
      <c r="B32" s="284" t="s">
        <v>93</v>
      </c>
      <c r="C32" s="284" t="s">
        <v>237</v>
      </c>
      <c r="D32" s="284"/>
      <c r="E32" s="284"/>
      <c r="F32" s="289" t="s">
        <v>266</v>
      </c>
      <c r="G32" s="344" t="s">
        <v>226</v>
      </c>
      <c r="H32" s="349" t="s">
        <v>262</v>
      </c>
      <c r="I32" s="345" t="s">
        <v>230</v>
      </c>
      <c r="J32" s="346"/>
      <c r="K32" s="346"/>
      <c r="L32" s="347"/>
    </row>
    <row r="33" spans="1:12" ht="55.5" customHeight="1">
      <c r="A33" s="284"/>
      <c r="B33" s="284"/>
      <c r="C33" s="15" t="s">
        <v>93</v>
      </c>
      <c r="D33" s="46" t="s">
        <v>231</v>
      </c>
      <c r="E33" s="46" t="s">
        <v>232</v>
      </c>
      <c r="F33" s="348"/>
      <c r="G33" s="291"/>
      <c r="H33" s="350"/>
      <c r="I33" s="42" t="s">
        <v>260</v>
      </c>
      <c r="J33" s="47" t="s">
        <v>259</v>
      </c>
      <c r="K33" s="46" t="s">
        <v>273</v>
      </c>
      <c r="L33" s="233" t="s">
        <v>334</v>
      </c>
    </row>
    <row r="34" spans="1:12" ht="15" customHeight="1">
      <c r="A34" s="103" t="s">
        <v>228</v>
      </c>
      <c r="B34" s="65">
        <v>85605</v>
      </c>
      <c r="C34" s="66">
        <v>3423</v>
      </c>
      <c r="D34" s="66">
        <v>3092</v>
      </c>
      <c r="E34" s="66">
        <v>331</v>
      </c>
      <c r="F34" s="66">
        <v>78</v>
      </c>
      <c r="G34" s="66">
        <v>1065</v>
      </c>
      <c r="H34" s="66">
        <v>81039</v>
      </c>
      <c r="I34" s="130" t="s">
        <v>218</v>
      </c>
      <c r="J34" s="130" t="s">
        <v>218</v>
      </c>
      <c r="K34" s="130" t="s">
        <v>218</v>
      </c>
      <c r="L34" s="201" t="s">
        <v>218</v>
      </c>
    </row>
    <row r="35" spans="1:12" ht="15" customHeight="1">
      <c r="A35" s="103">
        <v>55</v>
      </c>
      <c r="B35" s="65">
        <v>95695</v>
      </c>
      <c r="C35" s="66">
        <v>3673</v>
      </c>
      <c r="D35" s="66">
        <v>3314</v>
      </c>
      <c r="E35" s="66">
        <v>359</v>
      </c>
      <c r="F35" s="66">
        <v>17</v>
      </c>
      <c r="G35" s="66">
        <v>868</v>
      </c>
      <c r="H35" s="66">
        <v>91137</v>
      </c>
      <c r="I35" s="130" t="s">
        <v>218</v>
      </c>
      <c r="J35" s="130" t="s">
        <v>218</v>
      </c>
      <c r="K35" s="130" t="s">
        <v>218</v>
      </c>
      <c r="L35" s="201" t="s">
        <v>218</v>
      </c>
    </row>
    <row r="36" spans="1:12" ht="15" customHeight="1">
      <c r="A36" s="103">
        <v>60</v>
      </c>
      <c r="B36" s="65">
        <v>115948</v>
      </c>
      <c r="C36" s="66">
        <v>3231</v>
      </c>
      <c r="D36" s="66">
        <v>2255</v>
      </c>
      <c r="E36" s="66">
        <v>976</v>
      </c>
      <c r="F36" s="66">
        <v>6</v>
      </c>
      <c r="G36" s="66">
        <v>619</v>
      </c>
      <c r="H36" s="66">
        <v>112092</v>
      </c>
      <c r="I36" s="130" t="s">
        <v>218</v>
      </c>
      <c r="J36" s="130" t="s">
        <v>218</v>
      </c>
      <c r="K36" s="130" t="s">
        <v>218</v>
      </c>
      <c r="L36" s="201" t="s">
        <v>218</v>
      </c>
    </row>
    <row r="37" spans="1:12" ht="13.5" hidden="1">
      <c r="A37" s="103">
        <v>61</v>
      </c>
      <c r="B37" s="65">
        <v>118955</v>
      </c>
      <c r="C37" s="66">
        <v>3231</v>
      </c>
      <c r="D37" s="66">
        <v>2322</v>
      </c>
      <c r="E37" s="66">
        <v>909</v>
      </c>
      <c r="F37" s="66">
        <v>5</v>
      </c>
      <c r="G37" s="66">
        <v>654</v>
      </c>
      <c r="H37" s="66">
        <v>115065</v>
      </c>
      <c r="I37" s="130" t="s">
        <v>218</v>
      </c>
      <c r="J37" s="130" t="s">
        <v>218</v>
      </c>
      <c r="K37" s="130" t="s">
        <v>218</v>
      </c>
      <c r="L37" s="201" t="s">
        <v>218</v>
      </c>
    </row>
    <row r="38" spans="1:12" ht="13.5" hidden="1">
      <c r="A38" s="103">
        <v>62</v>
      </c>
      <c r="B38" s="65">
        <v>121895</v>
      </c>
      <c r="C38" s="66">
        <v>3141</v>
      </c>
      <c r="D38" s="66">
        <v>2208</v>
      </c>
      <c r="E38" s="66">
        <v>933</v>
      </c>
      <c r="F38" s="66">
        <v>5</v>
      </c>
      <c r="G38" s="66">
        <v>616</v>
      </c>
      <c r="H38" s="66">
        <v>118133</v>
      </c>
      <c r="I38" s="130" t="s">
        <v>218</v>
      </c>
      <c r="J38" s="130" t="s">
        <v>218</v>
      </c>
      <c r="K38" s="130" t="s">
        <v>218</v>
      </c>
      <c r="L38" s="201" t="s">
        <v>218</v>
      </c>
    </row>
    <row r="39" spans="1:12" ht="13.5" hidden="1">
      <c r="A39" s="103">
        <v>63</v>
      </c>
      <c r="B39" s="65">
        <v>124106</v>
      </c>
      <c r="C39" s="66">
        <v>3245</v>
      </c>
      <c r="D39" s="66">
        <v>2269</v>
      </c>
      <c r="E39" s="66">
        <v>976</v>
      </c>
      <c r="F39" s="66">
        <v>2</v>
      </c>
      <c r="G39" s="66">
        <v>639</v>
      </c>
      <c r="H39" s="66">
        <v>120220</v>
      </c>
      <c r="I39" s="130" t="s">
        <v>218</v>
      </c>
      <c r="J39" s="130" t="s">
        <v>218</v>
      </c>
      <c r="K39" s="130" t="s">
        <v>218</v>
      </c>
      <c r="L39" s="201" t="s">
        <v>218</v>
      </c>
    </row>
    <row r="40" spans="1:12" ht="13.5" hidden="1">
      <c r="A40" s="103" t="s">
        <v>227</v>
      </c>
      <c r="B40" s="65">
        <v>125929</v>
      </c>
      <c r="C40" s="66">
        <v>3239</v>
      </c>
      <c r="D40" s="66">
        <v>2282</v>
      </c>
      <c r="E40" s="66">
        <v>957</v>
      </c>
      <c r="F40" s="66">
        <v>21</v>
      </c>
      <c r="G40" s="66">
        <v>673</v>
      </c>
      <c r="H40" s="66">
        <v>121996</v>
      </c>
      <c r="I40" s="130" t="s">
        <v>218</v>
      </c>
      <c r="J40" s="130" t="s">
        <v>218</v>
      </c>
      <c r="K40" s="130" t="s">
        <v>218</v>
      </c>
      <c r="L40" s="201" t="s">
        <v>218</v>
      </c>
    </row>
    <row r="41" spans="1:12" ht="15" customHeight="1">
      <c r="A41" s="109" t="s">
        <v>224</v>
      </c>
      <c r="B41" s="65">
        <v>127797</v>
      </c>
      <c r="C41" s="66">
        <v>3268</v>
      </c>
      <c r="D41" s="66">
        <v>2298</v>
      </c>
      <c r="E41" s="66">
        <v>970</v>
      </c>
      <c r="F41" s="66">
        <v>1</v>
      </c>
      <c r="G41" s="66">
        <v>707</v>
      </c>
      <c r="H41" s="66">
        <v>123821</v>
      </c>
      <c r="I41" s="130" t="s">
        <v>218</v>
      </c>
      <c r="J41" s="130" t="s">
        <v>218</v>
      </c>
      <c r="K41" s="130" t="s">
        <v>218</v>
      </c>
      <c r="L41" s="201" t="s">
        <v>218</v>
      </c>
    </row>
    <row r="42" spans="1:12" ht="13.5" hidden="1">
      <c r="A42" s="103">
        <v>3</v>
      </c>
      <c r="B42" s="65">
        <v>129826</v>
      </c>
      <c r="C42" s="66">
        <v>3477</v>
      </c>
      <c r="D42" s="66">
        <v>2333</v>
      </c>
      <c r="E42" s="66">
        <v>1144</v>
      </c>
      <c r="F42" s="66">
        <v>6</v>
      </c>
      <c r="G42" s="66">
        <v>733</v>
      </c>
      <c r="H42" s="66">
        <v>125610</v>
      </c>
      <c r="I42" s="130" t="s">
        <v>218</v>
      </c>
      <c r="J42" s="130" t="s">
        <v>218</v>
      </c>
      <c r="K42" s="130" t="s">
        <v>218</v>
      </c>
      <c r="L42" s="201" t="s">
        <v>218</v>
      </c>
    </row>
    <row r="43" spans="1:12" ht="13.5" hidden="1">
      <c r="A43" s="103">
        <v>4</v>
      </c>
      <c r="B43" s="65">
        <v>133966</v>
      </c>
      <c r="C43" s="66">
        <v>3451</v>
      </c>
      <c r="D43" s="66">
        <v>2124</v>
      </c>
      <c r="E43" s="66">
        <v>1327</v>
      </c>
      <c r="F43" s="66">
        <v>3</v>
      </c>
      <c r="G43" s="66">
        <v>603</v>
      </c>
      <c r="H43" s="66">
        <v>129909</v>
      </c>
      <c r="I43" s="130" t="s">
        <v>218</v>
      </c>
      <c r="J43" s="130" t="s">
        <v>218</v>
      </c>
      <c r="K43" s="130" t="s">
        <v>218</v>
      </c>
      <c r="L43" s="201" t="s">
        <v>218</v>
      </c>
    </row>
    <row r="44" spans="1:12" ht="13.5" hidden="1">
      <c r="A44" s="103">
        <v>5</v>
      </c>
      <c r="B44" s="65">
        <v>137648</v>
      </c>
      <c r="C44" s="66">
        <v>3570</v>
      </c>
      <c r="D44" s="66">
        <v>2375</v>
      </c>
      <c r="E44" s="66">
        <v>1195</v>
      </c>
      <c r="F44" s="66">
        <v>6</v>
      </c>
      <c r="G44" s="66">
        <v>711</v>
      </c>
      <c r="H44" s="66">
        <v>133361</v>
      </c>
      <c r="I44" s="130" t="s">
        <v>218</v>
      </c>
      <c r="J44" s="130" t="s">
        <v>218</v>
      </c>
      <c r="K44" s="130" t="s">
        <v>218</v>
      </c>
      <c r="L44" s="201" t="s">
        <v>218</v>
      </c>
    </row>
    <row r="45" spans="1:12" ht="13.5" hidden="1">
      <c r="A45" s="103">
        <v>6</v>
      </c>
      <c r="B45" s="65">
        <v>139035</v>
      </c>
      <c r="C45" s="66">
        <v>3736</v>
      </c>
      <c r="D45" s="66">
        <v>2495</v>
      </c>
      <c r="E45" s="66">
        <v>1241</v>
      </c>
      <c r="F45" s="66">
        <v>10</v>
      </c>
      <c r="G45" s="66">
        <v>588</v>
      </c>
      <c r="H45" s="66">
        <v>134701</v>
      </c>
      <c r="I45" s="130" t="s">
        <v>218</v>
      </c>
      <c r="J45" s="130" t="s">
        <v>218</v>
      </c>
      <c r="K45" s="130" t="s">
        <v>218</v>
      </c>
      <c r="L45" s="201" t="s">
        <v>218</v>
      </c>
    </row>
    <row r="46" spans="1:12" ht="15" customHeight="1">
      <c r="A46" s="103">
        <v>7</v>
      </c>
      <c r="B46" s="65">
        <v>144475</v>
      </c>
      <c r="C46" s="66">
        <v>3645</v>
      </c>
      <c r="D46" s="66">
        <v>2456</v>
      </c>
      <c r="E46" s="66">
        <v>1189</v>
      </c>
      <c r="F46" s="66">
        <v>4</v>
      </c>
      <c r="G46" s="66">
        <v>581</v>
      </c>
      <c r="H46" s="66">
        <v>140245</v>
      </c>
      <c r="I46" s="130" t="s">
        <v>218</v>
      </c>
      <c r="J46" s="130" t="s">
        <v>218</v>
      </c>
      <c r="K46" s="130" t="s">
        <v>218</v>
      </c>
      <c r="L46" s="201" t="s">
        <v>218</v>
      </c>
    </row>
    <row r="47" spans="1:12" ht="15" customHeight="1">
      <c r="A47" s="103">
        <v>8</v>
      </c>
      <c r="B47" s="65">
        <v>149302</v>
      </c>
      <c r="C47" s="66">
        <v>3742</v>
      </c>
      <c r="D47" s="66">
        <v>2457</v>
      </c>
      <c r="E47" s="66">
        <v>1285</v>
      </c>
      <c r="F47" s="66">
        <v>10</v>
      </c>
      <c r="G47" s="66">
        <v>545</v>
      </c>
      <c r="H47" s="66">
        <v>145005</v>
      </c>
      <c r="I47" s="130" t="s">
        <v>218</v>
      </c>
      <c r="J47" s="130" t="s">
        <v>218</v>
      </c>
      <c r="K47" s="130" t="s">
        <v>218</v>
      </c>
      <c r="L47" s="201" t="s">
        <v>218</v>
      </c>
    </row>
    <row r="48" spans="1:12" ht="15" customHeight="1">
      <c r="A48" s="103">
        <v>9</v>
      </c>
      <c r="B48" s="65">
        <v>152984</v>
      </c>
      <c r="C48" s="66">
        <v>3774</v>
      </c>
      <c r="D48" s="66">
        <v>2442</v>
      </c>
      <c r="E48" s="66">
        <v>1332</v>
      </c>
      <c r="F48" s="66">
        <v>7</v>
      </c>
      <c r="G48" s="66">
        <v>505</v>
      </c>
      <c r="H48" s="66">
        <v>148698</v>
      </c>
      <c r="I48" s="130" t="s">
        <v>218</v>
      </c>
      <c r="J48" s="130" t="s">
        <v>218</v>
      </c>
      <c r="K48" s="130" t="s">
        <v>218</v>
      </c>
      <c r="L48" s="201" t="s">
        <v>218</v>
      </c>
    </row>
    <row r="49" spans="1:12" ht="15" customHeight="1">
      <c r="A49" s="103">
        <v>10</v>
      </c>
      <c r="B49" s="65">
        <v>160763</v>
      </c>
      <c r="C49" s="66">
        <v>3907</v>
      </c>
      <c r="D49" s="66">
        <v>2384</v>
      </c>
      <c r="E49" s="66">
        <v>1523</v>
      </c>
      <c r="F49" s="66">
        <v>21</v>
      </c>
      <c r="G49" s="66">
        <v>437</v>
      </c>
      <c r="H49" s="66">
        <v>156398</v>
      </c>
      <c r="I49" s="130" t="s">
        <v>218</v>
      </c>
      <c r="J49" s="66">
        <v>4289</v>
      </c>
      <c r="K49" s="66">
        <v>537</v>
      </c>
      <c r="L49" s="201" t="s">
        <v>218</v>
      </c>
    </row>
    <row r="50" spans="1:12" ht="15" customHeight="1">
      <c r="A50" s="104" t="s">
        <v>258</v>
      </c>
      <c r="B50" s="65">
        <v>164243</v>
      </c>
      <c r="C50" s="66">
        <v>4007</v>
      </c>
      <c r="D50" s="66">
        <v>2310</v>
      </c>
      <c r="E50" s="66">
        <v>1697</v>
      </c>
      <c r="F50" s="66">
        <v>0</v>
      </c>
      <c r="G50" s="66">
        <v>524</v>
      </c>
      <c r="H50" s="66">
        <v>159712</v>
      </c>
      <c r="I50" s="130" t="s">
        <v>218</v>
      </c>
      <c r="J50" s="66">
        <v>6604</v>
      </c>
      <c r="K50" s="66">
        <v>993</v>
      </c>
      <c r="L50" s="201" t="s">
        <v>218</v>
      </c>
    </row>
    <row r="51" spans="1:12" ht="15" customHeight="1">
      <c r="A51" s="104" t="s">
        <v>239</v>
      </c>
      <c r="B51" s="65">
        <v>168993</v>
      </c>
      <c r="C51" s="66">
        <v>4170</v>
      </c>
      <c r="D51" s="66">
        <v>2476</v>
      </c>
      <c r="E51" s="66">
        <v>1694</v>
      </c>
      <c r="F51" s="66">
        <v>41</v>
      </c>
      <c r="G51" s="66">
        <v>431</v>
      </c>
      <c r="H51" s="66">
        <v>164351</v>
      </c>
      <c r="I51" s="130" t="s">
        <v>218</v>
      </c>
      <c r="J51" s="66">
        <v>8278</v>
      </c>
      <c r="K51" s="66">
        <v>1262</v>
      </c>
      <c r="L51" s="201" t="s">
        <v>218</v>
      </c>
    </row>
    <row r="52" spans="1:12" ht="15" customHeight="1">
      <c r="A52" s="109" t="s">
        <v>243</v>
      </c>
      <c r="B52" s="65">
        <v>172427</v>
      </c>
      <c r="C52" s="66">
        <v>4103</v>
      </c>
      <c r="D52" s="66">
        <v>2265</v>
      </c>
      <c r="E52" s="66">
        <v>1838</v>
      </c>
      <c r="F52" s="66">
        <v>48</v>
      </c>
      <c r="G52" s="66">
        <v>374</v>
      </c>
      <c r="H52" s="66">
        <v>167902</v>
      </c>
      <c r="I52" s="66">
        <v>12231</v>
      </c>
      <c r="J52" s="66">
        <v>8821</v>
      </c>
      <c r="K52" s="66">
        <v>1265</v>
      </c>
      <c r="L52" s="201" t="s">
        <v>218</v>
      </c>
    </row>
    <row r="53" spans="1:12" ht="15" customHeight="1">
      <c r="A53" s="109" t="s">
        <v>270</v>
      </c>
      <c r="B53" s="65">
        <v>176840</v>
      </c>
      <c r="C53" s="66">
        <v>4233</v>
      </c>
      <c r="D53" s="66">
        <v>2401</v>
      </c>
      <c r="E53" s="66">
        <v>1832</v>
      </c>
      <c r="F53" s="66">
        <v>59</v>
      </c>
      <c r="G53" s="66">
        <v>363</v>
      </c>
      <c r="H53" s="66">
        <v>172175</v>
      </c>
      <c r="I53" s="66">
        <v>43954</v>
      </c>
      <c r="J53" s="66">
        <v>9581</v>
      </c>
      <c r="K53" s="66">
        <v>1392</v>
      </c>
      <c r="L53" s="201" t="s">
        <v>218</v>
      </c>
    </row>
    <row r="54" spans="1:12" ht="15" customHeight="1">
      <c r="A54" s="109" t="s">
        <v>269</v>
      </c>
      <c r="B54" s="65">
        <v>181847</v>
      </c>
      <c r="C54" s="66">
        <v>4433</v>
      </c>
      <c r="D54" s="66">
        <v>3299</v>
      </c>
      <c r="E54" s="66">
        <v>1134</v>
      </c>
      <c r="F54" s="66">
        <v>87</v>
      </c>
      <c r="G54" s="66">
        <v>301</v>
      </c>
      <c r="H54" s="66">
        <v>177026</v>
      </c>
      <c r="I54" s="66">
        <v>118528</v>
      </c>
      <c r="J54" s="66">
        <v>10168</v>
      </c>
      <c r="K54" s="66">
        <v>714</v>
      </c>
      <c r="L54" s="201" t="s">
        <v>218</v>
      </c>
    </row>
    <row r="55" spans="1:12" ht="15" customHeight="1">
      <c r="A55" s="109" t="s">
        <v>312</v>
      </c>
      <c r="B55" s="65">
        <v>183038</v>
      </c>
      <c r="C55" s="66">
        <v>4685</v>
      </c>
      <c r="D55" s="66">
        <v>3557</v>
      </c>
      <c r="E55" s="66">
        <v>1128</v>
      </c>
      <c r="F55" s="66">
        <v>49</v>
      </c>
      <c r="G55" s="66">
        <v>257</v>
      </c>
      <c r="H55" s="66">
        <v>178047</v>
      </c>
      <c r="I55" s="66">
        <v>167309</v>
      </c>
      <c r="J55" s="66">
        <v>10738</v>
      </c>
      <c r="K55" s="66">
        <v>1498</v>
      </c>
      <c r="L55" s="201" t="s">
        <v>218</v>
      </c>
    </row>
    <row r="56" spans="1:12" ht="15" customHeight="1">
      <c r="A56" s="109" t="s">
        <v>330</v>
      </c>
      <c r="B56" s="65">
        <v>183909</v>
      </c>
      <c r="C56" s="66">
        <v>4654</v>
      </c>
      <c r="D56" s="66">
        <v>3581</v>
      </c>
      <c r="E56" s="66">
        <v>1073</v>
      </c>
      <c r="F56" s="66">
        <v>42</v>
      </c>
      <c r="G56" s="66">
        <v>258</v>
      </c>
      <c r="H56" s="66">
        <v>178955</v>
      </c>
      <c r="I56" s="66">
        <v>167852</v>
      </c>
      <c r="J56" s="66">
        <v>11103</v>
      </c>
      <c r="K56" s="66">
        <v>1444</v>
      </c>
      <c r="L56" s="201" t="s">
        <v>218</v>
      </c>
    </row>
    <row r="57" spans="1:12" ht="15" customHeight="1">
      <c r="A57" s="109" t="s">
        <v>340</v>
      </c>
      <c r="B57" s="65">
        <v>184760</v>
      </c>
      <c r="C57" s="66">
        <v>4982</v>
      </c>
      <c r="D57" s="66">
        <v>3778</v>
      </c>
      <c r="E57" s="66">
        <f>C57-D57</f>
        <v>1204</v>
      </c>
      <c r="F57" s="66">
        <v>39</v>
      </c>
      <c r="G57" s="66">
        <v>229</v>
      </c>
      <c r="H57" s="66">
        <v>179510</v>
      </c>
      <c r="I57" s="66">
        <v>168677</v>
      </c>
      <c r="J57" s="66">
        <v>10833</v>
      </c>
      <c r="K57" s="66">
        <v>1669</v>
      </c>
      <c r="L57" s="67">
        <v>1909</v>
      </c>
    </row>
    <row r="58" spans="1:12" ht="13.5">
      <c r="A58" s="105" t="s">
        <v>341</v>
      </c>
      <c r="B58" s="82">
        <v>180502</v>
      </c>
      <c r="C58" s="70">
        <f>D58+E58</f>
        <v>4655</v>
      </c>
      <c r="D58" s="70">
        <v>3653</v>
      </c>
      <c r="E58" s="70">
        <v>1002</v>
      </c>
      <c r="F58" s="70">
        <v>5</v>
      </c>
      <c r="G58" s="70">
        <v>211</v>
      </c>
      <c r="H58" s="70">
        <f>B58-G58-F58-C58</f>
        <v>175631</v>
      </c>
      <c r="I58" s="70">
        <v>165082</v>
      </c>
      <c r="J58" s="70">
        <v>10549</v>
      </c>
      <c r="K58" s="70">
        <v>1359</v>
      </c>
      <c r="L58" s="71">
        <v>1711</v>
      </c>
    </row>
    <row r="59" spans="1:2" ht="13.5">
      <c r="A59" s="234"/>
      <c r="B59" s="144"/>
    </row>
    <row r="60" spans="1:12" ht="13.5">
      <c r="A60" s="110" t="s">
        <v>263</v>
      </c>
      <c r="J60"/>
      <c r="K60"/>
      <c r="L60"/>
    </row>
    <row r="61" spans="1:12" ht="13.5">
      <c r="A61" s="110" t="s">
        <v>264</v>
      </c>
      <c r="J61"/>
      <c r="K61"/>
      <c r="L61"/>
    </row>
    <row r="62" spans="1:12" ht="13.5">
      <c r="A62" s="110" t="s">
        <v>265</v>
      </c>
      <c r="J62"/>
      <c r="K62"/>
      <c r="L62"/>
    </row>
  </sheetData>
  <mergeCells count="14">
    <mergeCell ref="I2:L2"/>
    <mergeCell ref="F2:F3"/>
    <mergeCell ref="A32:A33"/>
    <mergeCell ref="B32:B33"/>
    <mergeCell ref="C32:E32"/>
    <mergeCell ref="I32:L32"/>
    <mergeCell ref="A2:A3"/>
    <mergeCell ref="B2:B3"/>
    <mergeCell ref="C2:E2"/>
    <mergeCell ref="H2:H3"/>
    <mergeCell ref="G2:G3"/>
    <mergeCell ref="F32:F33"/>
    <mergeCell ref="G32:G33"/>
    <mergeCell ref="H32:H33"/>
  </mergeCells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Q54"/>
  <sheetViews>
    <sheetView view="pageBreakPreview" zoomScaleSheetLayoutView="100" workbookViewId="0" topLeftCell="A1">
      <pane xSplit="1" ySplit="5" topLeftCell="B6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A1" sqref="A1"/>
    </sheetView>
  </sheetViews>
  <sheetFormatPr defaultColWidth="9.00390625" defaultRowHeight="13.5"/>
  <cols>
    <col min="1" max="1" width="7.875" style="0" customWidth="1"/>
    <col min="3" max="8" width="8.125" style="0" customWidth="1"/>
    <col min="9" max="9" width="7.50390625" style="0" bestFit="1" customWidth="1"/>
    <col min="10" max="15" width="6.625" style="0" customWidth="1"/>
    <col min="16" max="16" width="7.125" style="0" customWidth="1"/>
    <col min="17" max="17" width="10.75390625" style="0" customWidth="1"/>
  </cols>
  <sheetData>
    <row r="1" spans="1:15" ht="18.75" customHeight="1">
      <c r="A1" s="56" t="s">
        <v>241</v>
      </c>
      <c r="B1" s="57"/>
      <c r="C1" s="57"/>
      <c r="D1" s="57"/>
      <c r="E1" s="57"/>
      <c r="F1" s="57"/>
      <c r="G1" s="57"/>
      <c r="H1" s="57"/>
      <c r="J1" s="57"/>
      <c r="K1" s="57"/>
      <c r="L1" s="57"/>
      <c r="M1" s="57"/>
      <c r="N1" s="57"/>
      <c r="O1" s="55" t="s">
        <v>336</v>
      </c>
    </row>
    <row r="2" spans="1:17" ht="13.5">
      <c r="A2" s="289" t="s">
        <v>145</v>
      </c>
      <c r="B2" s="269" t="s">
        <v>146</v>
      </c>
      <c r="C2" s="280"/>
      <c r="D2" s="280"/>
      <c r="E2" s="280"/>
      <c r="F2" s="280"/>
      <c r="G2" s="280"/>
      <c r="H2" s="281"/>
      <c r="I2" s="13"/>
      <c r="J2" s="280" t="s">
        <v>147</v>
      </c>
      <c r="K2" s="280"/>
      <c r="L2" s="280"/>
      <c r="M2" s="280"/>
      <c r="N2" s="280"/>
      <c r="O2" s="281"/>
      <c r="Q2" s="64"/>
    </row>
    <row r="3" spans="1:17" ht="13.5">
      <c r="A3" s="290"/>
      <c r="B3" s="282" t="s">
        <v>148</v>
      </c>
      <c r="C3" s="58"/>
      <c r="D3" s="58"/>
      <c r="E3" s="58"/>
      <c r="F3" s="58"/>
      <c r="G3" s="58"/>
      <c r="H3" s="285" t="s">
        <v>149</v>
      </c>
      <c r="I3" s="282" t="s">
        <v>148</v>
      </c>
      <c r="J3" s="58"/>
      <c r="K3" s="58"/>
      <c r="L3" s="58"/>
      <c r="M3" s="58"/>
      <c r="N3" s="58"/>
      <c r="O3" s="285" t="s">
        <v>149</v>
      </c>
      <c r="P3" s="57"/>
      <c r="Q3" s="64"/>
    </row>
    <row r="4" spans="1:17" ht="24" customHeight="1">
      <c r="A4" s="290"/>
      <c r="B4" s="283"/>
      <c r="C4" s="284" t="s">
        <v>150</v>
      </c>
      <c r="D4" s="284" t="s">
        <v>331</v>
      </c>
      <c r="E4" s="284" t="s">
        <v>151</v>
      </c>
      <c r="F4" s="284" t="s">
        <v>242</v>
      </c>
      <c r="G4" s="284" t="s">
        <v>152</v>
      </c>
      <c r="H4" s="286"/>
      <c r="I4" s="283"/>
      <c r="J4" s="284" t="s">
        <v>150</v>
      </c>
      <c r="K4" s="284" t="s">
        <v>331</v>
      </c>
      <c r="L4" s="284" t="s">
        <v>151</v>
      </c>
      <c r="M4" s="284" t="s">
        <v>242</v>
      </c>
      <c r="N4" s="284" t="s">
        <v>152</v>
      </c>
      <c r="O4" s="286"/>
      <c r="P4" s="57"/>
      <c r="Q4" s="64"/>
    </row>
    <row r="5" spans="1:17" ht="55.5" customHeight="1">
      <c r="A5" s="291"/>
      <c r="B5" s="287"/>
      <c r="C5" s="284"/>
      <c r="D5" s="284"/>
      <c r="E5" s="284"/>
      <c r="F5" s="284"/>
      <c r="G5" s="284"/>
      <c r="H5" s="288"/>
      <c r="I5" s="283"/>
      <c r="J5" s="284"/>
      <c r="K5" s="284"/>
      <c r="L5" s="284"/>
      <c r="M5" s="284"/>
      <c r="N5" s="284"/>
      <c r="O5" s="286"/>
      <c r="P5" s="57"/>
      <c r="Q5" s="64"/>
    </row>
    <row r="6" spans="1:15" ht="13.5">
      <c r="A6" s="16" t="s">
        <v>97</v>
      </c>
      <c r="B6" s="177">
        <v>1620173</v>
      </c>
      <c r="C6" s="177">
        <v>351188</v>
      </c>
      <c r="D6" s="177">
        <v>1809</v>
      </c>
      <c r="E6" s="177">
        <v>10542</v>
      </c>
      <c r="F6" s="177">
        <v>343400</v>
      </c>
      <c r="G6" s="177">
        <v>913234</v>
      </c>
      <c r="H6" s="178">
        <v>155143</v>
      </c>
      <c r="I6" s="179">
        <v>1268</v>
      </c>
      <c r="J6" s="180">
        <v>274.9</v>
      </c>
      <c r="K6" s="180">
        <v>1.4</v>
      </c>
      <c r="L6" s="180">
        <v>8.3</v>
      </c>
      <c r="M6" s="180">
        <v>268.8</v>
      </c>
      <c r="N6" s="180">
        <v>714.7</v>
      </c>
      <c r="O6" s="181">
        <v>121.4</v>
      </c>
    </row>
    <row r="7" spans="1:17" s="64" customFormat="1" ht="24.75" customHeight="1">
      <c r="A7" s="62" t="s">
        <v>98</v>
      </c>
      <c r="B7" s="182">
        <v>102491</v>
      </c>
      <c r="C7" s="182">
        <v>21352</v>
      </c>
      <c r="D7" s="182">
        <v>90</v>
      </c>
      <c r="E7" s="182">
        <v>532</v>
      </c>
      <c r="F7" s="182">
        <v>25958</v>
      </c>
      <c r="G7" s="182">
        <v>54559</v>
      </c>
      <c r="H7" s="183">
        <v>9084</v>
      </c>
      <c r="I7" s="184">
        <v>1840.1</v>
      </c>
      <c r="J7" s="185">
        <v>383.3</v>
      </c>
      <c r="K7" s="185">
        <v>1.6</v>
      </c>
      <c r="L7" s="185">
        <v>9.6</v>
      </c>
      <c r="M7" s="185">
        <v>466</v>
      </c>
      <c r="N7" s="185">
        <v>979.5</v>
      </c>
      <c r="O7" s="186">
        <v>163.1</v>
      </c>
      <c r="Q7"/>
    </row>
    <row r="8" spans="1:16" ht="13.5">
      <c r="A8" s="17" t="s">
        <v>99</v>
      </c>
      <c r="B8" s="187">
        <v>18998</v>
      </c>
      <c r="C8" s="188">
        <v>4632</v>
      </c>
      <c r="D8" s="188">
        <v>20</v>
      </c>
      <c r="E8" s="188">
        <v>112</v>
      </c>
      <c r="F8" s="188">
        <v>2951</v>
      </c>
      <c r="G8" s="188">
        <v>11283</v>
      </c>
      <c r="H8" s="189">
        <v>4375</v>
      </c>
      <c r="I8" s="190">
        <v>1350.2</v>
      </c>
      <c r="J8" s="191">
        <v>329.2</v>
      </c>
      <c r="K8" s="191">
        <v>1.4</v>
      </c>
      <c r="L8" s="191">
        <v>8</v>
      </c>
      <c r="M8" s="191">
        <v>209.7</v>
      </c>
      <c r="N8" s="191">
        <v>801.9</v>
      </c>
      <c r="O8" s="192">
        <v>310.9</v>
      </c>
      <c r="P8" s="69"/>
    </row>
    <row r="9" spans="1:15" ht="13.5">
      <c r="A9" s="17" t="s">
        <v>100</v>
      </c>
      <c r="B9" s="188">
        <v>19359</v>
      </c>
      <c r="C9" s="188">
        <v>4796</v>
      </c>
      <c r="D9" s="188">
        <v>38</v>
      </c>
      <c r="E9" s="188">
        <v>216</v>
      </c>
      <c r="F9" s="188">
        <v>3004</v>
      </c>
      <c r="G9" s="188">
        <v>11305</v>
      </c>
      <c r="H9" s="189">
        <v>2553</v>
      </c>
      <c r="I9" s="190">
        <v>1419.3</v>
      </c>
      <c r="J9" s="191">
        <v>351.6</v>
      </c>
      <c r="K9" s="191">
        <v>2.8</v>
      </c>
      <c r="L9" s="191">
        <v>15.8</v>
      </c>
      <c r="M9" s="191">
        <v>220.2</v>
      </c>
      <c r="N9" s="191">
        <v>828.8</v>
      </c>
      <c r="O9" s="192">
        <v>187.2</v>
      </c>
    </row>
    <row r="10" spans="1:15" ht="13.5">
      <c r="A10" s="17" t="s">
        <v>101</v>
      </c>
      <c r="B10" s="188">
        <v>26562</v>
      </c>
      <c r="C10" s="188">
        <v>6170</v>
      </c>
      <c r="D10" s="188">
        <v>28</v>
      </c>
      <c r="E10" s="188">
        <v>140</v>
      </c>
      <c r="F10" s="188">
        <v>3205</v>
      </c>
      <c r="G10" s="188">
        <v>17019</v>
      </c>
      <c r="H10" s="189">
        <v>3064</v>
      </c>
      <c r="I10" s="190">
        <v>1131.7</v>
      </c>
      <c r="J10" s="191">
        <v>262.9</v>
      </c>
      <c r="K10" s="191">
        <v>1.2</v>
      </c>
      <c r="L10" s="191">
        <v>6</v>
      </c>
      <c r="M10" s="191">
        <v>136.6</v>
      </c>
      <c r="N10" s="191">
        <v>725.1</v>
      </c>
      <c r="O10" s="192">
        <v>130.5</v>
      </c>
    </row>
    <row r="11" spans="1:15" ht="13.5">
      <c r="A11" s="17" t="s">
        <v>102</v>
      </c>
      <c r="B11" s="188">
        <v>16832</v>
      </c>
      <c r="C11" s="188">
        <v>4350</v>
      </c>
      <c r="D11" s="188">
        <v>30</v>
      </c>
      <c r="E11" s="188">
        <v>65</v>
      </c>
      <c r="F11" s="188">
        <v>2438</v>
      </c>
      <c r="G11" s="188">
        <v>9949</v>
      </c>
      <c r="H11" s="189">
        <v>1589</v>
      </c>
      <c r="I11" s="190">
        <v>1501.5</v>
      </c>
      <c r="J11" s="191">
        <v>388</v>
      </c>
      <c r="K11" s="191">
        <v>2.7</v>
      </c>
      <c r="L11" s="191">
        <v>5.8</v>
      </c>
      <c r="M11" s="191">
        <v>217.5</v>
      </c>
      <c r="N11" s="191">
        <v>887.5</v>
      </c>
      <c r="O11" s="192">
        <v>141.7</v>
      </c>
    </row>
    <row r="12" spans="1:17" s="64" customFormat="1" ht="24.75" customHeight="1">
      <c r="A12" s="62" t="s">
        <v>103</v>
      </c>
      <c r="B12" s="182">
        <v>15586</v>
      </c>
      <c r="C12" s="182">
        <v>3933</v>
      </c>
      <c r="D12" s="182">
        <v>18</v>
      </c>
      <c r="E12" s="182">
        <v>50</v>
      </c>
      <c r="F12" s="182">
        <v>1892</v>
      </c>
      <c r="G12" s="182">
        <v>9693</v>
      </c>
      <c r="H12" s="183">
        <v>1218</v>
      </c>
      <c r="I12" s="184">
        <v>1301</v>
      </c>
      <c r="J12" s="185">
        <v>328.3</v>
      </c>
      <c r="K12" s="185">
        <v>1.5</v>
      </c>
      <c r="L12" s="185">
        <v>4.2</v>
      </c>
      <c r="M12" s="185">
        <v>157.9</v>
      </c>
      <c r="N12" s="185">
        <v>809.1</v>
      </c>
      <c r="O12" s="186">
        <v>101.7</v>
      </c>
      <c r="Q12"/>
    </row>
    <row r="13" spans="1:15" ht="13.5">
      <c r="A13" s="17" t="s">
        <v>104</v>
      </c>
      <c r="B13" s="188">
        <v>29397</v>
      </c>
      <c r="C13" s="188">
        <v>7611</v>
      </c>
      <c r="D13" s="188">
        <v>36</v>
      </c>
      <c r="E13" s="188">
        <v>241</v>
      </c>
      <c r="F13" s="188">
        <v>4368</v>
      </c>
      <c r="G13" s="188">
        <v>17141</v>
      </c>
      <c r="H13" s="189">
        <v>2708</v>
      </c>
      <c r="I13" s="190">
        <v>1422.2</v>
      </c>
      <c r="J13" s="191">
        <v>368.2</v>
      </c>
      <c r="K13" s="191">
        <v>1.7</v>
      </c>
      <c r="L13" s="191">
        <v>11.7</v>
      </c>
      <c r="M13" s="191">
        <v>211.3</v>
      </c>
      <c r="N13" s="191">
        <v>829.3</v>
      </c>
      <c r="O13" s="192">
        <v>131</v>
      </c>
    </row>
    <row r="14" spans="1:15" ht="13.5">
      <c r="A14" s="17" t="s">
        <v>105</v>
      </c>
      <c r="B14" s="188">
        <v>33157</v>
      </c>
      <c r="C14" s="188">
        <v>7556</v>
      </c>
      <c r="D14" s="188">
        <v>48</v>
      </c>
      <c r="E14" s="188">
        <v>213</v>
      </c>
      <c r="F14" s="188">
        <v>5998</v>
      </c>
      <c r="G14" s="188">
        <v>19342</v>
      </c>
      <c r="H14" s="189">
        <v>2833</v>
      </c>
      <c r="I14" s="190">
        <v>1116.8</v>
      </c>
      <c r="J14" s="191">
        <v>254.5</v>
      </c>
      <c r="K14" s="191">
        <v>1.6</v>
      </c>
      <c r="L14" s="191">
        <v>7.2</v>
      </c>
      <c r="M14" s="191">
        <v>202</v>
      </c>
      <c r="N14" s="191">
        <v>651.5</v>
      </c>
      <c r="O14" s="192">
        <v>95.4</v>
      </c>
    </row>
    <row r="15" spans="1:15" ht="13.5">
      <c r="A15" s="17" t="s">
        <v>106</v>
      </c>
      <c r="B15" s="188">
        <v>22521</v>
      </c>
      <c r="C15" s="188">
        <v>5315</v>
      </c>
      <c r="D15" s="188">
        <v>26</v>
      </c>
      <c r="E15" s="188">
        <v>134</v>
      </c>
      <c r="F15" s="188">
        <v>4565</v>
      </c>
      <c r="G15" s="188">
        <v>12481</v>
      </c>
      <c r="H15" s="189">
        <v>2739</v>
      </c>
      <c r="I15" s="190">
        <v>1118.2</v>
      </c>
      <c r="J15" s="191">
        <v>263.9</v>
      </c>
      <c r="K15" s="191">
        <v>1.3</v>
      </c>
      <c r="L15" s="191">
        <v>6.7</v>
      </c>
      <c r="M15" s="191">
        <v>226.7</v>
      </c>
      <c r="N15" s="191">
        <v>619.7</v>
      </c>
      <c r="O15" s="192">
        <v>136</v>
      </c>
    </row>
    <row r="16" spans="1:15" ht="13.5">
      <c r="A16" s="17" t="s">
        <v>107</v>
      </c>
      <c r="B16" s="188">
        <v>25471</v>
      </c>
      <c r="C16" s="188">
        <v>5261</v>
      </c>
      <c r="D16" s="188">
        <v>46</v>
      </c>
      <c r="E16" s="188">
        <v>79</v>
      </c>
      <c r="F16" s="188">
        <v>5067</v>
      </c>
      <c r="G16" s="188">
        <v>15018</v>
      </c>
      <c r="H16" s="189">
        <v>2173</v>
      </c>
      <c r="I16" s="190">
        <v>1263.4</v>
      </c>
      <c r="J16" s="191">
        <v>261</v>
      </c>
      <c r="K16" s="191">
        <v>2.3</v>
      </c>
      <c r="L16" s="191">
        <v>3.9</v>
      </c>
      <c r="M16" s="191">
        <v>251.3</v>
      </c>
      <c r="N16" s="191">
        <v>744.9</v>
      </c>
      <c r="O16" s="192">
        <v>107.8</v>
      </c>
    </row>
    <row r="17" spans="1:17" s="64" customFormat="1" ht="24.75" customHeight="1">
      <c r="A17" s="62" t="s">
        <v>108</v>
      </c>
      <c r="B17" s="182">
        <v>63062</v>
      </c>
      <c r="C17" s="182">
        <v>14453</v>
      </c>
      <c r="D17" s="182">
        <v>54</v>
      </c>
      <c r="E17" s="182">
        <v>273</v>
      </c>
      <c r="F17" s="182">
        <v>13364</v>
      </c>
      <c r="G17" s="182">
        <v>34918</v>
      </c>
      <c r="H17" s="183">
        <v>4020</v>
      </c>
      <c r="I17" s="184">
        <v>889.4</v>
      </c>
      <c r="J17" s="185">
        <v>203.9</v>
      </c>
      <c r="K17" s="185">
        <v>0.8</v>
      </c>
      <c r="L17" s="185">
        <v>3.9</v>
      </c>
      <c r="M17" s="185">
        <v>188.5</v>
      </c>
      <c r="N17" s="185">
        <v>492.5</v>
      </c>
      <c r="O17" s="186">
        <v>56.7</v>
      </c>
      <c r="Q17"/>
    </row>
    <row r="18" spans="1:15" ht="13.5">
      <c r="A18" s="17" t="s">
        <v>109</v>
      </c>
      <c r="B18" s="188">
        <v>56796</v>
      </c>
      <c r="C18" s="188">
        <v>13228</v>
      </c>
      <c r="D18" s="188">
        <v>49</v>
      </c>
      <c r="E18" s="188">
        <v>371</v>
      </c>
      <c r="F18" s="188">
        <v>9752</v>
      </c>
      <c r="G18" s="188">
        <v>33396</v>
      </c>
      <c r="H18" s="189">
        <v>3758</v>
      </c>
      <c r="I18" s="190">
        <v>931.4</v>
      </c>
      <c r="J18" s="191">
        <v>216.9</v>
      </c>
      <c r="K18" s="191">
        <v>0.8</v>
      </c>
      <c r="L18" s="191">
        <v>6.1</v>
      </c>
      <c r="M18" s="191">
        <v>159.9</v>
      </c>
      <c r="N18" s="191">
        <v>547.7</v>
      </c>
      <c r="O18" s="192">
        <v>61.6</v>
      </c>
    </row>
    <row r="19" spans="1:15" ht="13.5">
      <c r="A19" s="17" t="s">
        <v>110</v>
      </c>
      <c r="B19" s="188">
        <v>129611</v>
      </c>
      <c r="C19" s="188">
        <v>24775</v>
      </c>
      <c r="D19" s="188">
        <v>153</v>
      </c>
      <c r="E19" s="188">
        <v>837</v>
      </c>
      <c r="F19" s="188">
        <v>20576</v>
      </c>
      <c r="G19" s="188">
        <v>83270</v>
      </c>
      <c r="H19" s="189">
        <v>6537</v>
      </c>
      <c r="I19" s="190">
        <v>1015.9</v>
      </c>
      <c r="J19" s="191">
        <v>194.2</v>
      </c>
      <c r="K19" s="191">
        <v>1.2</v>
      </c>
      <c r="L19" s="191">
        <v>6.6</v>
      </c>
      <c r="M19" s="191">
        <v>161.3</v>
      </c>
      <c r="N19" s="191">
        <v>652.7</v>
      </c>
      <c r="O19" s="192">
        <v>51.2</v>
      </c>
    </row>
    <row r="20" spans="1:15" ht="13.5">
      <c r="A20" s="17" t="s">
        <v>111</v>
      </c>
      <c r="B20" s="188">
        <v>74064</v>
      </c>
      <c r="C20" s="188">
        <v>14140</v>
      </c>
      <c r="D20" s="188">
        <v>74</v>
      </c>
      <c r="E20" s="188">
        <v>350</v>
      </c>
      <c r="F20" s="188">
        <v>12642</v>
      </c>
      <c r="G20" s="188">
        <v>46858</v>
      </c>
      <c r="H20" s="189">
        <v>3970</v>
      </c>
      <c r="I20" s="190">
        <v>834.1</v>
      </c>
      <c r="J20" s="191">
        <v>159.2</v>
      </c>
      <c r="K20" s="191">
        <v>0.8</v>
      </c>
      <c r="L20" s="191">
        <v>3.9</v>
      </c>
      <c r="M20" s="191">
        <v>142.4</v>
      </c>
      <c r="N20" s="191">
        <v>527.7</v>
      </c>
      <c r="O20" s="192">
        <v>44.7</v>
      </c>
    </row>
    <row r="21" spans="1:15" ht="13.5">
      <c r="A21" s="17" t="s">
        <v>112</v>
      </c>
      <c r="B21" s="188">
        <v>30194</v>
      </c>
      <c r="C21" s="188">
        <v>7039</v>
      </c>
      <c r="D21" s="188">
        <v>36</v>
      </c>
      <c r="E21" s="188">
        <v>120</v>
      </c>
      <c r="F21" s="188">
        <v>5340</v>
      </c>
      <c r="G21" s="188">
        <v>17659</v>
      </c>
      <c r="H21" s="189">
        <v>1251</v>
      </c>
      <c r="I21" s="190">
        <v>1255.5</v>
      </c>
      <c r="J21" s="191">
        <v>292.7</v>
      </c>
      <c r="K21" s="191">
        <v>1.5</v>
      </c>
      <c r="L21" s="191">
        <v>5</v>
      </c>
      <c r="M21" s="191">
        <v>222</v>
      </c>
      <c r="N21" s="191">
        <v>734.3</v>
      </c>
      <c r="O21" s="192">
        <v>52</v>
      </c>
    </row>
    <row r="22" spans="1:17" s="64" customFormat="1" ht="24.75" customHeight="1">
      <c r="A22" s="62" t="s">
        <v>113</v>
      </c>
      <c r="B22" s="182">
        <v>18151</v>
      </c>
      <c r="C22" s="182">
        <v>3502</v>
      </c>
      <c r="D22" s="182">
        <v>20</v>
      </c>
      <c r="E22" s="182">
        <v>112</v>
      </c>
      <c r="F22" s="182">
        <v>5385</v>
      </c>
      <c r="G22" s="182">
        <v>9132</v>
      </c>
      <c r="H22" s="183">
        <v>1341</v>
      </c>
      <c r="I22" s="184">
        <v>1641.1</v>
      </c>
      <c r="J22" s="185">
        <v>316.6</v>
      </c>
      <c r="K22" s="185">
        <v>1.8</v>
      </c>
      <c r="L22" s="185">
        <v>10.1</v>
      </c>
      <c r="M22" s="185">
        <v>486.9</v>
      </c>
      <c r="N22" s="185">
        <v>825.7</v>
      </c>
      <c r="O22" s="186">
        <v>121.2</v>
      </c>
      <c r="Q22"/>
    </row>
    <row r="23" spans="1:15" ht="13.5">
      <c r="A23" s="17" t="s">
        <v>114</v>
      </c>
      <c r="B23" s="188">
        <v>19619</v>
      </c>
      <c r="C23" s="188">
        <v>3849</v>
      </c>
      <c r="D23" s="188">
        <v>18</v>
      </c>
      <c r="E23" s="188">
        <v>142</v>
      </c>
      <c r="F23" s="188">
        <v>5016</v>
      </c>
      <c r="G23" s="188">
        <v>10594</v>
      </c>
      <c r="H23" s="189">
        <v>1650</v>
      </c>
      <c r="I23" s="190">
        <v>1676.8</v>
      </c>
      <c r="J23" s="191">
        <v>329</v>
      </c>
      <c r="K23" s="191">
        <v>1.5</v>
      </c>
      <c r="L23" s="191">
        <v>12.1</v>
      </c>
      <c r="M23" s="191">
        <v>428.7</v>
      </c>
      <c r="N23" s="191">
        <v>905.5</v>
      </c>
      <c r="O23" s="192">
        <v>141</v>
      </c>
    </row>
    <row r="24" spans="1:15" ht="13.5">
      <c r="A24" s="17" t="s">
        <v>115</v>
      </c>
      <c r="B24" s="188">
        <v>11840</v>
      </c>
      <c r="C24" s="188">
        <v>2405</v>
      </c>
      <c r="D24" s="188">
        <v>16</v>
      </c>
      <c r="E24" s="188">
        <v>112</v>
      </c>
      <c r="F24" s="188">
        <v>2661</v>
      </c>
      <c r="G24" s="188">
        <v>6646</v>
      </c>
      <c r="H24" s="189">
        <v>1753</v>
      </c>
      <c r="I24" s="190">
        <v>1451</v>
      </c>
      <c r="J24" s="191">
        <v>294.7</v>
      </c>
      <c r="K24" s="191">
        <v>2</v>
      </c>
      <c r="L24" s="191">
        <v>13.7</v>
      </c>
      <c r="M24" s="191">
        <v>326.1</v>
      </c>
      <c r="N24" s="191">
        <v>814.5</v>
      </c>
      <c r="O24" s="192">
        <v>214.8</v>
      </c>
    </row>
    <row r="25" spans="1:15" ht="13.5">
      <c r="A25" s="17" t="s">
        <v>116</v>
      </c>
      <c r="B25" s="188">
        <v>11431</v>
      </c>
      <c r="C25" s="188">
        <v>2469</v>
      </c>
      <c r="D25" s="188">
        <v>28</v>
      </c>
      <c r="E25" s="188">
        <v>94</v>
      </c>
      <c r="F25" s="188">
        <v>2425</v>
      </c>
      <c r="G25" s="188">
        <v>6415</v>
      </c>
      <c r="H25" s="189">
        <v>904</v>
      </c>
      <c r="I25" s="190">
        <v>1303.4</v>
      </c>
      <c r="J25" s="191">
        <v>281.5</v>
      </c>
      <c r="K25" s="191">
        <v>3.2</v>
      </c>
      <c r="L25" s="191">
        <v>10.7</v>
      </c>
      <c r="M25" s="191">
        <v>276.5</v>
      </c>
      <c r="N25" s="191">
        <v>731.5</v>
      </c>
      <c r="O25" s="192">
        <v>103.1</v>
      </c>
    </row>
    <row r="26" spans="1:15" ht="13.5">
      <c r="A26" s="17" t="s">
        <v>117</v>
      </c>
      <c r="B26" s="188">
        <v>25206</v>
      </c>
      <c r="C26" s="188">
        <v>5268</v>
      </c>
      <c r="D26" s="188">
        <v>44</v>
      </c>
      <c r="E26" s="188">
        <v>134</v>
      </c>
      <c r="F26" s="188">
        <v>3943</v>
      </c>
      <c r="G26" s="188">
        <v>15817</v>
      </c>
      <c r="H26" s="189">
        <v>1786</v>
      </c>
      <c r="I26" s="190">
        <v>1156.2</v>
      </c>
      <c r="J26" s="191">
        <v>241.7</v>
      </c>
      <c r="K26" s="191">
        <v>2</v>
      </c>
      <c r="L26" s="191">
        <v>6.1</v>
      </c>
      <c r="M26" s="191">
        <v>180.9</v>
      </c>
      <c r="N26" s="191">
        <v>725.6</v>
      </c>
      <c r="O26" s="192">
        <v>81.9</v>
      </c>
    </row>
    <row r="27" spans="1:17" s="64" customFormat="1" ht="24.75" customHeight="1">
      <c r="A27" s="62" t="s">
        <v>118</v>
      </c>
      <c r="B27" s="182">
        <v>20833</v>
      </c>
      <c r="C27" s="182">
        <v>4300</v>
      </c>
      <c r="D27" s="182">
        <v>30</v>
      </c>
      <c r="E27" s="182">
        <v>157</v>
      </c>
      <c r="F27" s="182">
        <v>3437</v>
      </c>
      <c r="G27" s="182">
        <v>12909</v>
      </c>
      <c r="H27" s="183">
        <v>2377</v>
      </c>
      <c r="I27" s="184">
        <v>990.2</v>
      </c>
      <c r="J27" s="185">
        <v>204.4</v>
      </c>
      <c r="K27" s="185">
        <v>1.4</v>
      </c>
      <c r="L27" s="185">
        <v>7.5</v>
      </c>
      <c r="M27" s="185">
        <v>163.4</v>
      </c>
      <c r="N27" s="185">
        <v>613.5</v>
      </c>
      <c r="O27" s="186">
        <v>113</v>
      </c>
      <c r="Q27"/>
    </row>
    <row r="28" spans="1:15" ht="13.5">
      <c r="A28" s="17" t="s">
        <v>119</v>
      </c>
      <c r="B28" s="188">
        <v>41216</v>
      </c>
      <c r="C28" s="188">
        <v>7156</v>
      </c>
      <c r="D28" s="188">
        <v>48</v>
      </c>
      <c r="E28" s="188">
        <v>198</v>
      </c>
      <c r="F28" s="188">
        <v>11460</v>
      </c>
      <c r="G28" s="188">
        <v>22354</v>
      </c>
      <c r="H28" s="189">
        <v>3381</v>
      </c>
      <c r="I28" s="190">
        <v>1084.3</v>
      </c>
      <c r="J28" s="191">
        <v>188.3</v>
      </c>
      <c r="K28" s="191">
        <v>1.3</v>
      </c>
      <c r="L28" s="191">
        <v>5.2</v>
      </c>
      <c r="M28" s="191">
        <v>301.5</v>
      </c>
      <c r="N28" s="191">
        <v>588.1</v>
      </c>
      <c r="O28" s="192">
        <v>89</v>
      </c>
    </row>
    <row r="29" spans="1:15" ht="13.5">
      <c r="A29" s="17" t="s">
        <v>120</v>
      </c>
      <c r="B29" s="188">
        <v>68858</v>
      </c>
      <c r="C29" s="188">
        <v>13274</v>
      </c>
      <c r="D29" s="188">
        <v>64</v>
      </c>
      <c r="E29" s="188">
        <v>396</v>
      </c>
      <c r="F29" s="188">
        <v>14081</v>
      </c>
      <c r="G29" s="188">
        <v>41043</v>
      </c>
      <c r="H29" s="189">
        <v>6085</v>
      </c>
      <c r="I29" s="190">
        <v>935.6</v>
      </c>
      <c r="J29" s="191">
        <v>180.4</v>
      </c>
      <c r="K29" s="191">
        <v>0.9</v>
      </c>
      <c r="L29" s="191">
        <v>5.4</v>
      </c>
      <c r="M29" s="191">
        <v>191.3</v>
      </c>
      <c r="N29" s="191">
        <v>557.6</v>
      </c>
      <c r="O29" s="192">
        <v>82.7</v>
      </c>
    </row>
    <row r="30" spans="1:15" ht="13.5">
      <c r="A30" s="17" t="s">
        <v>121</v>
      </c>
      <c r="B30" s="188">
        <v>21254</v>
      </c>
      <c r="C30" s="188">
        <v>4907</v>
      </c>
      <c r="D30" s="188">
        <v>20</v>
      </c>
      <c r="E30" s="188">
        <v>80</v>
      </c>
      <c r="F30" s="188">
        <v>4807</v>
      </c>
      <c r="G30" s="188">
        <v>11440</v>
      </c>
      <c r="H30" s="189">
        <v>2238</v>
      </c>
      <c r="I30" s="190">
        <v>1132.9</v>
      </c>
      <c r="J30" s="191">
        <v>261.6</v>
      </c>
      <c r="K30" s="191">
        <v>1.1</v>
      </c>
      <c r="L30" s="191">
        <v>4.3</v>
      </c>
      <c r="M30" s="191">
        <v>256.2</v>
      </c>
      <c r="N30" s="191">
        <v>609.8</v>
      </c>
      <c r="O30" s="192">
        <v>119.3</v>
      </c>
    </row>
    <row r="31" spans="1:15" ht="13.5">
      <c r="A31" s="17" t="s">
        <v>122</v>
      </c>
      <c r="B31" s="188">
        <v>15037</v>
      </c>
      <c r="C31" s="188">
        <v>2413</v>
      </c>
      <c r="D31" s="188">
        <v>32</v>
      </c>
      <c r="E31" s="188">
        <v>132</v>
      </c>
      <c r="F31" s="188">
        <v>2934</v>
      </c>
      <c r="G31" s="188">
        <v>9526</v>
      </c>
      <c r="H31" s="189">
        <v>589</v>
      </c>
      <c r="I31" s="190">
        <v>1077.1</v>
      </c>
      <c r="J31" s="191">
        <v>172.9</v>
      </c>
      <c r="K31" s="191">
        <v>2.3</v>
      </c>
      <c r="L31" s="191">
        <v>9.5</v>
      </c>
      <c r="M31" s="191">
        <v>210.2</v>
      </c>
      <c r="N31" s="191">
        <v>682.4</v>
      </c>
      <c r="O31" s="192">
        <v>42.2</v>
      </c>
    </row>
    <row r="32" spans="1:17" s="64" customFormat="1" ht="24.75" customHeight="1">
      <c r="A32" s="62" t="s">
        <v>123</v>
      </c>
      <c r="B32" s="182">
        <v>36650</v>
      </c>
      <c r="C32" s="182">
        <v>6503</v>
      </c>
      <c r="D32" s="182">
        <v>36</v>
      </c>
      <c r="E32" s="182">
        <v>351</v>
      </c>
      <c r="F32" s="182">
        <v>6635</v>
      </c>
      <c r="G32" s="182">
        <v>23125</v>
      </c>
      <c r="H32" s="183">
        <v>1368</v>
      </c>
      <c r="I32" s="184">
        <v>1390.9</v>
      </c>
      <c r="J32" s="185">
        <v>246.8</v>
      </c>
      <c r="K32" s="185">
        <v>1.4</v>
      </c>
      <c r="L32" s="185">
        <v>13.3</v>
      </c>
      <c r="M32" s="185">
        <v>251.8</v>
      </c>
      <c r="N32" s="185">
        <v>877.6</v>
      </c>
      <c r="O32" s="186">
        <v>51.9</v>
      </c>
      <c r="Q32"/>
    </row>
    <row r="33" spans="1:15" ht="13.5">
      <c r="A33" s="17" t="s">
        <v>124</v>
      </c>
      <c r="B33" s="188">
        <v>110840</v>
      </c>
      <c r="C33" s="188">
        <v>19792</v>
      </c>
      <c r="D33" s="188">
        <v>78</v>
      </c>
      <c r="E33" s="188">
        <v>1166</v>
      </c>
      <c r="F33" s="188">
        <v>23640</v>
      </c>
      <c r="G33" s="188">
        <v>66164</v>
      </c>
      <c r="H33" s="189">
        <v>3635</v>
      </c>
      <c r="I33" s="190">
        <v>1257.8</v>
      </c>
      <c r="J33" s="191">
        <v>224.6</v>
      </c>
      <c r="K33" s="191">
        <v>0.9</v>
      </c>
      <c r="L33" s="191">
        <v>13.2</v>
      </c>
      <c r="M33" s="191">
        <v>268.3</v>
      </c>
      <c r="N33" s="191">
        <v>750.8</v>
      </c>
      <c r="O33" s="192">
        <v>41.3</v>
      </c>
    </row>
    <row r="34" spans="1:15" ht="13.5">
      <c r="A34" s="17" t="s">
        <v>125</v>
      </c>
      <c r="B34" s="188">
        <v>64767</v>
      </c>
      <c r="C34" s="188">
        <v>11859</v>
      </c>
      <c r="D34" s="188">
        <v>52</v>
      </c>
      <c r="E34" s="188">
        <v>391</v>
      </c>
      <c r="F34" s="188">
        <v>14352</v>
      </c>
      <c r="G34" s="188">
        <v>38113</v>
      </c>
      <c r="H34" s="189">
        <v>4190</v>
      </c>
      <c r="I34" s="190">
        <v>1158.8</v>
      </c>
      <c r="J34" s="191">
        <v>212.2</v>
      </c>
      <c r="K34" s="191">
        <v>0.9</v>
      </c>
      <c r="L34" s="191">
        <v>7</v>
      </c>
      <c r="M34" s="191">
        <v>256.8</v>
      </c>
      <c r="N34" s="191">
        <v>681.9</v>
      </c>
      <c r="O34" s="192">
        <v>75</v>
      </c>
    </row>
    <row r="35" spans="1:15" ht="13.5">
      <c r="A35" s="17" t="s">
        <v>126</v>
      </c>
      <c r="B35" s="188">
        <v>16867</v>
      </c>
      <c r="C35" s="188">
        <v>2987</v>
      </c>
      <c r="D35" s="188">
        <v>18</v>
      </c>
      <c r="E35" s="188">
        <v>100</v>
      </c>
      <c r="F35" s="188">
        <v>3355</v>
      </c>
      <c r="G35" s="188">
        <v>10407</v>
      </c>
      <c r="H35" s="189">
        <v>780</v>
      </c>
      <c r="I35" s="190">
        <v>1196.2</v>
      </c>
      <c r="J35" s="191">
        <v>211.8</v>
      </c>
      <c r="K35" s="191">
        <v>1.3</v>
      </c>
      <c r="L35" s="191">
        <v>7.1</v>
      </c>
      <c r="M35" s="191">
        <v>237.9</v>
      </c>
      <c r="N35" s="191">
        <v>738.1</v>
      </c>
      <c r="O35" s="192">
        <v>55.3</v>
      </c>
    </row>
    <row r="36" spans="1:15" ht="13.5">
      <c r="A36" s="17" t="s">
        <v>127</v>
      </c>
      <c r="B36" s="188">
        <v>14374</v>
      </c>
      <c r="C36" s="188">
        <v>2369</v>
      </c>
      <c r="D36" s="188">
        <v>24</v>
      </c>
      <c r="E36" s="188">
        <v>166</v>
      </c>
      <c r="F36" s="188">
        <v>2609</v>
      </c>
      <c r="G36" s="188">
        <v>9206</v>
      </c>
      <c r="H36" s="189">
        <v>1892</v>
      </c>
      <c r="I36" s="190">
        <v>1410.6</v>
      </c>
      <c r="J36" s="191">
        <v>232.5</v>
      </c>
      <c r="K36" s="191">
        <v>2.4</v>
      </c>
      <c r="L36" s="191">
        <v>16.3</v>
      </c>
      <c r="M36" s="191">
        <v>256</v>
      </c>
      <c r="N36" s="191">
        <v>903.4</v>
      </c>
      <c r="O36" s="192">
        <v>185.7</v>
      </c>
    </row>
    <row r="37" spans="1:17" s="64" customFormat="1" ht="24.75" customHeight="1">
      <c r="A37" s="62" t="s">
        <v>128</v>
      </c>
      <c r="B37" s="182">
        <v>9340</v>
      </c>
      <c r="C37" s="182">
        <v>2076</v>
      </c>
      <c r="D37" s="182">
        <v>12</v>
      </c>
      <c r="E37" s="182">
        <v>39</v>
      </c>
      <c r="F37" s="182">
        <v>1914</v>
      </c>
      <c r="G37" s="182">
        <v>5299</v>
      </c>
      <c r="H37" s="183">
        <v>946</v>
      </c>
      <c r="I37" s="184">
        <v>1556.7</v>
      </c>
      <c r="J37" s="185">
        <v>346</v>
      </c>
      <c r="K37" s="185">
        <v>2</v>
      </c>
      <c r="L37" s="185">
        <v>6.5</v>
      </c>
      <c r="M37" s="185">
        <v>319</v>
      </c>
      <c r="N37" s="185">
        <v>883.2</v>
      </c>
      <c r="O37" s="186">
        <v>157.7</v>
      </c>
      <c r="Q37"/>
    </row>
    <row r="38" spans="1:15" ht="13.5">
      <c r="A38" s="17" t="s">
        <v>129</v>
      </c>
      <c r="B38" s="188">
        <v>12086</v>
      </c>
      <c r="C38" s="188">
        <v>2602</v>
      </c>
      <c r="D38" s="188">
        <v>34</v>
      </c>
      <c r="E38" s="188">
        <v>88</v>
      </c>
      <c r="F38" s="188">
        <v>2583</v>
      </c>
      <c r="G38" s="188">
        <v>6779</v>
      </c>
      <c r="H38" s="189">
        <v>943</v>
      </c>
      <c r="I38" s="190">
        <v>1653.4</v>
      </c>
      <c r="J38" s="191">
        <v>356</v>
      </c>
      <c r="K38" s="191">
        <v>4.7</v>
      </c>
      <c r="L38" s="191">
        <v>12</v>
      </c>
      <c r="M38" s="191">
        <v>353.4</v>
      </c>
      <c r="N38" s="191">
        <v>927.4</v>
      </c>
      <c r="O38" s="192">
        <v>129</v>
      </c>
    </row>
    <row r="39" spans="1:15" ht="13.5">
      <c r="A39" s="17" t="s">
        <v>130</v>
      </c>
      <c r="B39" s="188">
        <v>30616</v>
      </c>
      <c r="C39" s="188">
        <v>5858</v>
      </c>
      <c r="D39" s="188">
        <v>26</v>
      </c>
      <c r="E39" s="188">
        <v>281</v>
      </c>
      <c r="F39" s="188">
        <v>5284</v>
      </c>
      <c r="G39" s="188">
        <v>19167</v>
      </c>
      <c r="H39" s="189">
        <v>3200</v>
      </c>
      <c r="I39" s="190">
        <v>1567.6</v>
      </c>
      <c r="J39" s="191">
        <v>299.9</v>
      </c>
      <c r="K39" s="191">
        <v>1.3</v>
      </c>
      <c r="L39" s="191">
        <v>14.4</v>
      </c>
      <c r="M39" s="191">
        <v>270.6</v>
      </c>
      <c r="N39" s="191">
        <v>981.4</v>
      </c>
      <c r="O39" s="192">
        <v>163.9</v>
      </c>
    </row>
    <row r="40" spans="1:15" ht="13.5">
      <c r="A40" s="17" t="s">
        <v>131</v>
      </c>
      <c r="B40" s="188">
        <v>41981</v>
      </c>
      <c r="C40" s="188">
        <v>9449</v>
      </c>
      <c r="D40" s="188">
        <v>58</v>
      </c>
      <c r="E40" s="188">
        <v>205</v>
      </c>
      <c r="F40" s="188">
        <v>10765</v>
      </c>
      <c r="G40" s="188">
        <v>21504</v>
      </c>
      <c r="H40" s="189">
        <v>4732</v>
      </c>
      <c r="I40" s="190">
        <v>1461.2</v>
      </c>
      <c r="J40" s="191">
        <v>328.9</v>
      </c>
      <c r="K40" s="191">
        <v>2</v>
      </c>
      <c r="L40" s="191">
        <v>7.1</v>
      </c>
      <c r="M40" s="191">
        <v>374.7</v>
      </c>
      <c r="N40" s="191">
        <v>748.5</v>
      </c>
      <c r="O40" s="192">
        <v>164.7</v>
      </c>
    </row>
    <row r="41" spans="1:15" ht="13.5">
      <c r="A41" s="17" t="s">
        <v>132</v>
      </c>
      <c r="B41" s="188">
        <v>27882</v>
      </c>
      <c r="C41" s="188">
        <v>6182</v>
      </c>
      <c r="D41" s="188">
        <v>40</v>
      </c>
      <c r="E41" s="188">
        <v>145</v>
      </c>
      <c r="F41" s="188">
        <v>9726</v>
      </c>
      <c r="G41" s="188">
        <v>11789</v>
      </c>
      <c r="H41" s="189">
        <v>2831</v>
      </c>
      <c r="I41" s="190">
        <v>1891.6</v>
      </c>
      <c r="J41" s="191">
        <v>419.4</v>
      </c>
      <c r="K41" s="191">
        <v>2.7</v>
      </c>
      <c r="L41" s="191">
        <v>9.8</v>
      </c>
      <c r="M41" s="191">
        <v>659.8</v>
      </c>
      <c r="N41" s="191">
        <v>799.8</v>
      </c>
      <c r="O41" s="192">
        <v>192.1</v>
      </c>
    </row>
    <row r="42" spans="1:17" s="64" customFormat="1" ht="24.75" customHeight="1">
      <c r="A42" s="62" t="s">
        <v>133</v>
      </c>
      <c r="B42" s="182">
        <v>15357</v>
      </c>
      <c r="C42" s="182">
        <v>4071</v>
      </c>
      <c r="D42" s="182">
        <v>14</v>
      </c>
      <c r="E42" s="182">
        <v>103</v>
      </c>
      <c r="F42" s="182">
        <v>4615</v>
      </c>
      <c r="G42" s="182">
        <v>6554</v>
      </c>
      <c r="H42" s="183">
        <v>2884</v>
      </c>
      <c r="I42" s="184">
        <v>1919.6</v>
      </c>
      <c r="J42" s="185">
        <v>508.9</v>
      </c>
      <c r="K42" s="185">
        <v>1.8</v>
      </c>
      <c r="L42" s="185">
        <v>12.9</v>
      </c>
      <c r="M42" s="185">
        <v>576.9</v>
      </c>
      <c r="N42" s="185">
        <v>819.3</v>
      </c>
      <c r="O42" s="186">
        <v>360.5</v>
      </c>
      <c r="Q42"/>
    </row>
    <row r="43" spans="1:15" ht="13.5">
      <c r="A43" s="17" t="s">
        <v>134</v>
      </c>
      <c r="B43" s="188">
        <v>16387</v>
      </c>
      <c r="C43" s="188">
        <v>3905</v>
      </c>
      <c r="D43" s="188">
        <v>18</v>
      </c>
      <c r="E43" s="188">
        <v>135</v>
      </c>
      <c r="F43" s="188">
        <v>2651</v>
      </c>
      <c r="G43" s="188">
        <v>9678</v>
      </c>
      <c r="H43" s="189">
        <v>2447</v>
      </c>
      <c r="I43" s="190">
        <v>1628.9</v>
      </c>
      <c r="J43" s="191">
        <v>388.2</v>
      </c>
      <c r="K43" s="191">
        <v>1.8</v>
      </c>
      <c r="L43" s="191">
        <v>13.4</v>
      </c>
      <c r="M43" s="191">
        <v>263.5</v>
      </c>
      <c r="N43" s="191">
        <v>962</v>
      </c>
      <c r="O43" s="192">
        <v>243.2</v>
      </c>
    </row>
    <row r="44" spans="1:15" ht="13.5">
      <c r="A44" s="17" t="s">
        <v>135</v>
      </c>
      <c r="B44" s="188">
        <v>23218</v>
      </c>
      <c r="C44" s="188">
        <v>5220</v>
      </c>
      <c r="D44" s="188">
        <v>26</v>
      </c>
      <c r="E44" s="188">
        <v>153</v>
      </c>
      <c r="F44" s="188">
        <v>5535</v>
      </c>
      <c r="G44" s="188">
        <v>12284</v>
      </c>
      <c r="H44" s="189">
        <v>4874</v>
      </c>
      <c r="I44" s="190">
        <v>1599</v>
      </c>
      <c r="J44" s="191">
        <v>359.5</v>
      </c>
      <c r="K44" s="191">
        <v>1.8</v>
      </c>
      <c r="L44" s="191">
        <v>10.5</v>
      </c>
      <c r="M44" s="191">
        <v>381.2</v>
      </c>
      <c r="N44" s="191">
        <v>846</v>
      </c>
      <c r="O44" s="192">
        <v>335.7</v>
      </c>
    </row>
    <row r="45" spans="1:15" ht="13.5">
      <c r="A45" s="17" t="s">
        <v>136</v>
      </c>
      <c r="B45" s="188">
        <v>19124</v>
      </c>
      <c r="C45" s="188">
        <v>3853</v>
      </c>
      <c r="D45" s="188">
        <v>11</v>
      </c>
      <c r="E45" s="188">
        <v>212</v>
      </c>
      <c r="F45" s="188">
        <v>7308</v>
      </c>
      <c r="G45" s="188">
        <v>7740</v>
      </c>
      <c r="H45" s="189">
        <v>1877</v>
      </c>
      <c r="I45" s="190">
        <v>2445.5</v>
      </c>
      <c r="J45" s="191">
        <v>492.7</v>
      </c>
      <c r="K45" s="191">
        <v>1.4</v>
      </c>
      <c r="L45" s="191">
        <v>27.1</v>
      </c>
      <c r="M45" s="191">
        <v>934.5</v>
      </c>
      <c r="N45" s="191">
        <v>989.8</v>
      </c>
      <c r="O45" s="192">
        <v>240</v>
      </c>
    </row>
    <row r="46" spans="1:15" ht="13.5">
      <c r="A46" s="17" t="s">
        <v>137</v>
      </c>
      <c r="B46" s="188">
        <v>88155</v>
      </c>
      <c r="C46" s="188">
        <v>21815</v>
      </c>
      <c r="D46" s="188">
        <v>56</v>
      </c>
      <c r="E46" s="188">
        <v>527</v>
      </c>
      <c r="F46" s="188">
        <v>22404</v>
      </c>
      <c r="G46" s="188">
        <v>43353</v>
      </c>
      <c r="H46" s="189">
        <v>10870</v>
      </c>
      <c r="I46" s="190">
        <v>1743.6</v>
      </c>
      <c r="J46" s="191">
        <v>431.5</v>
      </c>
      <c r="K46" s="191">
        <v>1.1</v>
      </c>
      <c r="L46" s="191">
        <v>10.4</v>
      </c>
      <c r="M46" s="191">
        <v>443.1</v>
      </c>
      <c r="N46" s="191">
        <v>857.5</v>
      </c>
      <c r="O46" s="192">
        <v>215</v>
      </c>
    </row>
    <row r="47" spans="1:17" s="64" customFormat="1" ht="24.75" customHeight="1">
      <c r="A47" s="62" t="s">
        <v>138</v>
      </c>
      <c r="B47" s="182">
        <v>15479</v>
      </c>
      <c r="C47" s="182">
        <v>4370</v>
      </c>
      <c r="D47" s="182">
        <v>22</v>
      </c>
      <c r="E47" s="182">
        <v>108</v>
      </c>
      <c r="F47" s="182">
        <v>4526</v>
      </c>
      <c r="G47" s="182">
        <v>6453</v>
      </c>
      <c r="H47" s="183">
        <v>3163</v>
      </c>
      <c r="I47" s="184">
        <v>1802</v>
      </c>
      <c r="J47" s="185">
        <v>508.7</v>
      </c>
      <c r="K47" s="185">
        <v>2.6</v>
      </c>
      <c r="L47" s="185">
        <v>12.6</v>
      </c>
      <c r="M47" s="185">
        <v>526.9</v>
      </c>
      <c r="N47" s="185">
        <v>751.2</v>
      </c>
      <c r="O47" s="186">
        <v>368.2</v>
      </c>
      <c r="Q47"/>
    </row>
    <row r="48" spans="1:15" ht="13.5">
      <c r="A48" s="17" t="s">
        <v>139</v>
      </c>
      <c r="B48" s="188">
        <v>27799</v>
      </c>
      <c r="C48" s="188">
        <v>8111</v>
      </c>
      <c r="D48" s="188">
        <v>38</v>
      </c>
      <c r="E48" s="188">
        <v>229</v>
      </c>
      <c r="F48" s="188">
        <v>6709</v>
      </c>
      <c r="G48" s="188">
        <v>12712</v>
      </c>
      <c r="H48" s="189">
        <v>5672</v>
      </c>
      <c r="I48" s="190">
        <v>1913.2</v>
      </c>
      <c r="J48" s="191">
        <v>558.2</v>
      </c>
      <c r="K48" s="191">
        <v>2.6</v>
      </c>
      <c r="L48" s="191">
        <v>15.8</v>
      </c>
      <c r="M48" s="191">
        <v>461.7</v>
      </c>
      <c r="N48" s="191">
        <v>874.9</v>
      </c>
      <c r="O48" s="192">
        <v>390.4</v>
      </c>
    </row>
    <row r="49" spans="1:15" ht="13.5">
      <c r="A49" s="17" t="s">
        <v>140</v>
      </c>
      <c r="B49" s="188">
        <v>35860</v>
      </c>
      <c r="C49" s="188">
        <v>9021</v>
      </c>
      <c r="D49" s="188">
        <v>48</v>
      </c>
      <c r="E49" s="188">
        <v>276</v>
      </c>
      <c r="F49" s="188">
        <v>10085</v>
      </c>
      <c r="G49" s="188">
        <v>16430</v>
      </c>
      <c r="H49" s="189">
        <v>6841</v>
      </c>
      <c r="I49" s="190">
        <v>1961.7</v>
      </c>
      <c r="J49" s="191">
        <v>493.5</v>
      </c>
      <c r="K49" s="191">
        <v>2.6</v>
      </c>
      <c r="L49" s="191">
        <v>15.1</v>
      </c>
      <c r="M49" s="191">
        <v>551.7</v>
      </c>
      <c r="N49" s="191">
        <v>898.8</v>
      </c>
      <c r="O49" s="192">
        <v>374.2</v>
      </c>
    </row>
    <row r="50" spans="1:15" ht="13.5">
      <c r="A50" s="17" t="s">
        <v>141</v>
      </c>
      <c r="B50" s="188">
        <v>20877</v>
      </c>
      <c r="C50" s="188">
        <v>5398</v>
      </c>
      <c r="D50" s="188">
        <v>44</v>
      </c>
      <c r="E50" s="188">
        <v>150</v>
      </c>
      <c r="F50" s="188">
        <v>3137</v>
      </c>
      <c r="G50" s="188">
        <v>12148</v>
      </c>
      <c r="H50" s="189">
        <v>4930</v>
      </c>
      <c r="I50" s="190">
        <v>1735.4</v>
      </c>
      <c r="J50" s="191">
        <v>448.7</v>
      </c>
      <c r="K50" s="191">
        <v>3.7</v>
      </c>
      <c r="L50" s="191">
        <v>12.5</v>
      </c>
      <c r="M50" s="191">
        <v>260.8</v>
      </c>
      <c r="N50" s="191">
        <v>1009.8</v>
      </c>
      <c r="O50" s="192">
        <v>409.8</v>
      </c>
    </row>
    <row r="51" spans="1:15" ht="13.5">
      <c r="A51" s="17" t="s">
        <v>142</v>
      </c>
      <c r="B51" s="188">
        <v>19964</v>
      </c>
      <c r="C51" s="188">
        <v>6012</v>
      </c>
      <c r="D51" s="188">
        <v>30</v>
      </c>
      <c r="E51" s="188">
        <v>110</v>
      </c>
      <c r="F51" s="188">
        <v>4277</v>
      </c>
      <c r="G51" s="188">
        <v>9535</v>
      </c>
      <c r="H51" s="189">
        <v>4081</v>
      </c>
      <c r="I51" s="190">
        <v>1746.6</v>
      </c>
      <c r="J51" s="191">
        <v>526</v>
      </c>
      <c r="K51" s="191">
        <v>2.6</v>
      </c>
      <c r="L51" s="191">
        <v>9.6</v>
      </c>
      <c r="M51" s="191">
        <v>374.2</v>
      </c>
      <c r="N51" s="191">
        <v>834.2</v>
      </c>
      <c r="O51" s="192">
        <v>357</v>
      </c>
    </row>
    <row r="52" spans="1:17" s="64" customFormat="1" ht="24.75" customHeight="1">
      <c r="A52" s="62" t="s">
        <v>143</v>
      </c>
      <c r="B52" s="182">
        <v>35425</v>
      </c>
      <c r="C52" s="182">
        <v>9982</v>
      </c>
      <c r="D52" s="182">
        <v>40</v>
      </c>
      <c r="E52" s="182">
        <v>236</v>
      </c>
      <c r="F52" s="182">
        <v>9902</v>
      </c>
      <c r="G52" s="182">
        <v>15265</v>
      </c>
      <c r="H52" s="183">
        <v>7241</v>
      </c>
      <c r="I52" s="184">
        <v>2047.7</v>
      </c>
      <c r="J52" s="185">
        <v>577</v>
      </c>
      <c r="K52" s="185">
        <v>2.3</v>
      </c>
      <c r="L52" s="185">
        <v>13.6</v>
      </c>
      <c r="M52" s="185">
        <v>572.4</v>
      </c>
      <c r="N52" s="185">
        <v>882.4</v>
      </c>
      <c r="O52" s="186">
        <v>418.6</v>
      </c>
      <c r="Q52"/>
    </row>
    <row r="53" spans="1:15" ht="13.5">
      <c r="A53" s="18" t="s">
        <v>144</v>
      </c>
      <c r="B53" s="193">
        <v>19579</v>
      </c>
      <c r="C53" s="193">
        <v>5599</v>
      </c>
      <c r="D53" s="193">
        <v>18</v>
      </c>
      <c r="E53" s="193">
        <v>81</v>
      </c>
      <c r="F53" s="193">
        <v>4119</v>
      </c>
      <c r="G53" s="193">
        <v>9762</v>
      </c>
      <c r="H53" s="194">
        <v>1770</v>
      </c>
      <c r="I53" s="195">
        <v>1426</v>
      </c>
      <c r="J53" s="196">
        <v>407.8</v>
      </c>
      <c r="K53" s="196">
        <v>1.3</v>
      </c>
      <c r="L53" s="196">
        <v>5.9</v>
      </c>
      <c r="M53" s="196">
        <v>300</v>
      </c>
      <c r="N53" s="196">
        <v>711</v>
      </c>
      <c r="O53" s="197">
        <v>128.9</v>
      </c>
    </row>
    <row r="54" spans="8:15" ht="12.75" customHeight="1">
      <c r="H54" s="116"/>
      <c r="I54" s="61"/>
      <c r="J54" s="61"/>
      <c r="K54" s="61"/>
      <c r="L54" s="61"/>
      <c r="M54" s="61"/>
      <c r="N54" s="61"/>
      <c r="O54" s="61"/>
    </row>
  </sheetData>
  <mergeCells count="17">
    <mergeCell ref="A2:A5"/>
    <mergeCell ref="B3:B5"/>
    <mergeCell ref="H3:H5"/>
    <mergeCell ref="B2:H2"/>
    <mergeCell ref="C4:C5"/>
    <mergeCell ref="E4:E5"/>
    <mergeCell ref="F4:F5"/>
    <mergeCell ref="J2:O2"/>
    <mergeCell ref="I3:I5"/>
    <mergeCell ref="D4:D5"/>
    <mergeCell ref="K4:K5"/>
    <mergeCell ref="G4:G5"/>
    <mergeCell ref="J4:J5"/>
    <mergeCell ref="M4:M5"/>
    <mergeCell ref="N4:N5"/>
    <mergeCell ref="O3:O5"/>
    <mergeCell ref="L4:L5"/>
  </mergeCells>
  <printOptions/>
  <pageMargins left="0.62" right="0.25" top="0.5905511811023623" bottom="0.5905511811023623" header="0" footer="0"/>
  <pageSetup blackAndWhite="1" fitToWidth="0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34"/>
  <sheetViews>
    <sheetView view="pageBreakPreview" zoomScale="75" zoomScaleNormal="75" zoomScaleSheetLayoutView="75" workbookViewId="0" topLeftCell="A1">
      <pane xSplit="1" ySplit="5" topLeftCell="B6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A1" sqref="A1:K1"/>
    </sheetView>
  </sheetViews>
  <sheetFormatPr defaultColWidth="9.00390625" defaultRowHeight="13.5"/>
  <cols>
    <col min="1" max="1" width="11.875" style="2" customWidth="1"/>
    <col min="2" max="14" width="9.625" style="2" customWidth="1"/>
    <col min="15" max="16384" width="9.125" style="2" customWidth="1"/>
  </cols>
  <sheetData>
    <row r="1" spans="1:14" ht="21">
      <c r="A1" s="277" t="s">
        <v>324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304">
        <v>39356</v>
      </c>
      <c r="M1" s="304"/>
      <c r="N1" s="304"/>
    </row>
    <row r="2" spans="1:14" ht="19.5" customHeight="1">
      <c r="A2" s="273" t="s">
        <v>323</v>
      </c>
      <c r="B2" s="278" t="s">
        <v>2</v>
      </c>
      <c r="C2" s="260"/>
      <c r="D2" s="260"/>
      <c r="E2" s="260"/>
      <c r="F2" s="260"/>
      <c r="G2" s="260"/>
      <c r="H2" s="260"/>
      <c r="I2" s="278" t="s">
        <v>3</v>
      </c>
      <c r="J2" s="260"/>
      <c r="K2" s="260"/>
      <c r="L2" s="260"/>
      <c r="M2" s="34"/>
      <c r="N2" s="276" t="s">
        <v>4</v>
      </c>
    </row>
    <row r="3" spans="1:14" ht="19.5" customHeight="1">
      <c r="A3" s="274"/>
      <c r="B3" s="270" t="s">
        <v>5</v>
      </c>
      <c r="C3" s="278" t="s">
        <v>6</v>
      </c>
      <c r="D3" s="260"/>
      <c r="E3" s="260"/>
      <c r="F3" s="260"/>
      <c r="G3" s="260"/>
      <c r="H3" s="260"/>
      <c r="I3" s="306" t="s">
        <v>5</v>
      </c>
      <c r="J3" s="307"/>
      <c r="K3" s="308"/>
      <c r="L3" s="270" t="s">
        <v>0</v>
      </c>
      <c r="M3" s="5" t="s">
        <v>94</v>
      </c>
      <c r="N3" s="271"/>
    </row>
    <row r="4" spans="1:14" ht="14.25" customHeight="1">
      <c r="A4" s="274"/>
      <c r="B4" s="271"/>
      <c r="C4" s="305" t="s">
        <v>8</v>
      </c>
      <c r="D4" s="305" t="s">
        <v>9</v>
      </c>
      <c r="E4" s="305" t="s">
        <v>10</v>
      </c>
      <c r="F4" s="305" t="s">
        <v>11</v>
      </c>
      <c r="G4" s="305" t="s">
        <v>240</v>
      </c>
      <c r="H4" s="305" t="s">
        <v>12</v>
      </c>
      <c r="I4" s="309"/>
      <c r="J4" s="310"/>
      <c r="K4" s="311"/>
      <c r="L4" s="271"/>
      <c r="M4" s="35"/>
      <c r="N4" s="271"/>
    </row>
    <row r="5" spans="1:14" ht="52.5" customHeight="1">
      <c r="A5" s="275"/>
      <c r="B5" s="272"/>
      <c r="C5" s="305"/>
      <c r="D5" s="305"/>
      <c r="E5" s="305"/>
      <c r="F5" s="305"/>
      <c r="G5" s="305"/>
      <c r="H5" s="305"/>
      <c r="I5" s="154" t="s">
        <v>275</v>
      </c>
      <c r="J5" s="7" t="s">
        <v>13</v>
      </c>
      <c r="K5" s="3" t="s">
        <v>14</v>
      </c>
      <c r="L5" s="272"/>
      <c r="M5" s="6" t="s">
        <v>240</v>
      </c>
      <c r="N5" s="272"/>
    </row>
    <row r="6" spans="1:14" ht="39.75" customHeight="1">
      <c r="A6" s="118" t="s">
        <v>93</v>
      </c>
      <c r="B6" s="145">
        <f aca="true" t="shared" si="0" ref="B6:N6">SUM(B7:B8)</f>
        <v>146</v>
      </c>
      <c r="C6" s="151">
        <f t="shared" si="0"/>
        <v>23218</v>
      </c>
      <c r="D6" s="151">
        <f t="shared" si="0"/>
        <v>5220</v>
      </c>
      <c r="E6" s="151">
        <f t="shared" si="0"/>
        <v>26</v>
      </c>
      <c r="F6" s="151">
        <f t="shared" si="0"/>
        <v>153</v>
      </c>
      <c r="G6" s="151">
        <f t="shared" si="0"/>
        <v>5535</v>
      </c>
      <c r="H6" s="151">
        <f t="shared" si="0"/>
        <v>12284</v>
      </c>
      <c r="I6" s="151">
        <f t="shared" si="0"/>
        <v>1246</v>
      </c>
      <c r="J6" s="151">
        <f t="shared" si="0"/>
        <v>323</v>
      </c>
      <c r="K6" s="151">
        <f t="shared" si="0"/>
        <v>923</v>
      </c>
      <c r="L6" s="151">
        <f t="shared" si="0"/>
        <v>4874</v>
      </c>
      <c r="M6" s="151">
        <f t="shared" si="0"/>
        <v>731</v>
      </c>
      <c r="N6" s="119">
        <f t="shared" si="0"/>
        <v>692</v>
      </c>
    </row>
    <row r="7" spans="1:14" ht="39.75" customHeight="1">
      <c r="A7" s="120" t="s">
        <v>313</v>
      </c>
      <c r="B7" s="146">
        <f aca="true" t="shared" si="1" ref="B7:N7">SUM(B9:B19)</f>
        <v>135</v>
      </c>
      <c r="C7" s="150">
        <f t="shared" si="1"/>
        <v>22053</v>
      </c>
      <c r="D7" s="150">
        <f t="shared" si="1"/>
        <v>4855</v>
      </c>
      <c r="E7" s="150">
        <f t="shared" si="1"/>
        <v>26</v>
      </c>
      <c r="F7" s="150">
        <f t="shared" si="1"/>
        <v>153</v>
      </c>
      <c r="G7" s="150">
        <f t="shared" si="1"/>
        <v>5244</v>
      </c>
      <c r="H7" s="150">
        <f t="shared" si="1"/>
        <v>11775</v>
      </c>
      <c r="I7" s="150">
        <f t="shared" si="1"/>
        <v>1115</v>
      </c>
      <c r="J7" s="150">
        <f t="shared" si="1"/>
        <v>293</v>
      </c>
      <c r="K7" s="150">
        <f t="shared" si="1"/>
        <v>822</v>
      </c>
      <c r="L7" s="150">
        <f t="shared" si="1"/>
        <v>4421</v>
      </c>
      <c r="M7" s="150">
        <f t="shared" si="1"/>
        <v>648</v>
      </c>
      <c r="N7" s="121">
        <f t="shared" si="1"/>
        <v>627</v>
      </c>
    </row>
    <row r="8" spans="1:14" ht="39.75" customHeight="1">
      <c r="A8" s="122" t="s">
        <v>314</v>
      </c>
      <c r="B8" s="147">
        <f aca="true" t="shared" si="2" ref="B8:N8">SUM(B20:B28)</f>
        <v>11</v>
      </c>
      <c r="C8" s="152">
        <f t="shared" si="2"/>
        <v>1165</v>
      </c>
      <c r="D8" s="152">
        <f t="shared" si="2"/>
        <v>365</v>
      </c>
      <c r="E8" s="152">
        <f t="shared" si="2"/>
        <v>0</v>
      </c>
      <c r="F8" s="152">
        <f t="shared" si="2"/>
        <v>0</v>
      </c>
      <c r="G8" s="152">
        <f t="shared" si="2"/>
        <v>291</v>
      </c>
      <c r="H8" s="152">
        <f t="shared" si="2"/>
        <v>509</v>
      </c>
      <c r="I8" s="152">
        <f t="shared" si="2"/>
        <v>131</v>
      </c>
      <c r="J8" s="152">
        <f t="shared" si="2"/>
        <v>30</v>
      </c>
      <c r="K8" s="152">
        <f t="shared" si="2"/>
        <v>101</v>
      </c>
      <c r="L8" s="152">
        <f t="shared" si="2"/>
        <v>453</v>
      </c>
      <c r="M8" s="152">
        <f t="shared" si="2"/>
        <v>83</v>
      </c>
      <c r="N8" s="123">
        <f t="shared" si="2"/>
        <v>65</v>
      </c>
    </row>
    <row r="9" spans="1:14" ht="39.75" customHeight="1">
      <c r="A9" s="120" t="s">
        <v>280</v>
      </c>
      <c r="B9" s="146">
        <v>43</v>
      </c>
      <c r="C9" s="150">
        <v>7863</v>
      </c>
      <c r="D9" s="150">
        <v>1679</v>
      </c>
      <c r="E9" s="150">
        <v>6</v>
      </c>
      <c r="F9" s="150">
        <v>36</v>
      </c>
      <c r="G9" s="150">
        <v>1839</v>
      </c>
      <c r="H9" s="150">
        <v>4303</v>
      </c>
      <c r="I9" s="150">
        <v>451</v>
      </c>
      <c r="J9" s="150">
        <v>132</v>
      </c>
      <c r="K9" s="150">
        <v>319</v>
      </c>
      <c r="L9" s="150">
        <v>2043</v>
      </c>
      <c r="M9" s="150">
        <v>299</v>
      </c>
      <c r="N9" s="121">
        <v>248</v>
      </c>
    </row>
    <row r="10" spans="1:14" ht="39.75" customHeight="1">
      <c r="A10" s="120" t="s">
        <v>281</v>
      </c>
      <c r="B10" s="146">
        <v>30</v>
      </c>
      <c r="C10" s="150">
        <v>2529</v>
      </c>
      <c r="D10" s="150">
        <v>393</v>
      </c>
      <c r="E10" s="150">
        <v>4</v>
      </c>
      <c r="F10" s="150">
        <v>0</v>
      </c>
      <c r="G10" s="150">
        <v>829</v>
      </c>
      <c r="H10" s="150">
        <v>1303</v>
      </c>
      <c r="I10" s="150">
        <v>117</v>
      </c>
      <c r="J10" s="150">
        <v>34</v>
      </c>
      <c r="K10" s="150">
        <v>83</v>
      </c>
      <c r="L10" s="150">
        <v>478</v>
      </c>
      <c r="M10" s="150">
        <v>9</v>
      </c>
      <c r="N10" s="121">
        <v>93</v>
      </c>
    </row>
    <row r="11" spans="1:14" ht="39.75" customHeight="1">
      <c r="A11" s="120" t="s">
        <v>282</v>
      </c>
      <c r="B11" s="146">
        <v>8</v>
      </c>
      <c r="C11" s="150">
        <v>1750</v>
      </c>
      <c r="D11" s="150">
        <v>345</v>
      </c>
      <c r="E11" s="150">
        <v>4</v>
      </c>
      <c r="F11" s="150">
        <v>5</v>
      </c>
      <c r="G11" s="150">
        <v>276</v>
      </c>
      <c r="H11" s="150">
        <v>1120</v>
      </c>
      <c r="I11" s="150">
        <v>90</v>
      </c>
      <c r="J11" s="150">
        <v>28</v>
      </c>
      <c r="K11" s="150">
        <v>62</v>
      </c>
      <c r="L11" s="150">
        <v>447</v>
      </c>
      <c r="M11" s="150">
        <v>168</v>
      </c>
      <c r="N11" s="121">
        <v>44</v>
      </c>
    </row>
    <row r="12" spans="1:14" ht="39.75" customHeight="1">
      <c r="A12" s="120" t="s">
        <v>283</v>
      </c>
      <c r="B12" s="146">
        <v>6</v>
      </c>
      <c r="C12" s="150">
        <v>1046</v>
      </c>
      <c r="D12" s="150">
        <v>418</v>
      </c>
      <c r="E12" s="150">
        <v>2</v>
      </c>
      <c r="F12" s="150">
        <v>0</v>
      </c>
      <c r="G12" s="150">
        <v>285</v>
      </c>
      <c r="H12" s="150">
        <v>341</v>
      </c>
      <c r="I12" s="150">
        <v>43</v>
      </c>
      <c r="J12" s="150">
        <v>6</v>
      </c>
      <c r="K12" s="150">
        <v>37</v>
      </c>
      <c r="L12" s="150">
        <v>82</v>
      </c>
      <c r="M12" s="150">
        <v>9</v>
      </c>
      <c r="N12" s="121">
        <v>22</v>
      </c>
    </row>
    <row r="13" spans="1:14" ht="39.75" customHeight="1">
      <c r="A13" s="120" t="s">
        <v>284</v>
      </c>
      <c r="B13" s="146">
        <v>12</v>
      </c>
      <c r="C13" s="150">
        <v>2526</v>
      </c>
      <c r="D13" s="150">
        <v>753</v>
      </c>
      <c r="E13" s="150">
        <v>2</v>
      </c>
      <c r="F13" s="150">
        <v>37</v>
      </c>
      <c r="G13" s="150">
        <v>376</v>
      </c>
      <c r="H13" s="150">
        <v>1358</v>
      </c>
      <c r="I13" s="150">
        <v>102</v>
      </c>
      <c r="J13" s="150">
        <v>23</v>
      </c>
      <c r="K13" s="150">
        <v>79</v>
      </c>
      <c r="L13" s="150">
        <v>359</v>
      </c>
      <c r="M13" s="150">
        <v>34</v>
      </c>
      <c r="N13" s="121">
        <v>55</v>
      </c>
    </row>
    <row r="14" spans="1:14" ht="39.75" customHeight="1">
      <c r="A14" s="120" t="s">
        <v>285</v>
      </c>
      <c r="B14" s="146">
        <v>10</v>
      </c>
      <c r="C14" s="150">
        <v>1854</v>
      </c>
      <c r="D14" s="150">
        <v>594</v>
      </c>
      <c r="E14" s="150">
        <v>2</v>
      </c>
      <c r="F14" s="150">
        <v>0</v>
      </c>
      <c r="G14" s="150">
        <v>535</v>
      </c>
      <c r="H14" s="150">
        <v>723</v>
      </c>
      <c r="I14" s="150">
        <v>92</v>
      </c>
      <c r="J14" s="150">
        <v>22</v>
      </c>
      <c r="K14" s="150">
        <v>70</v>
      </c>
      <c r="L14" s="150">
        <v>316</v>
      </c>
      <c r="M14" s="150">
        <v>0</v>
      </c>
      <c r="N14" s="121">
        <v>54</v>
      </c>
    </row>
    <row r="15" spans="1:14" ht="39.75" customHeight="1">
      <c r="A15" s="120" t="s">
        <v>286</v>
      </c>
      <c r="B15" s="146">
        <v>7</v>
      </c>
      <c r="C15" s="150">
        <v>1167</v>
      </c>
      <c r="D15" s="150">
        <v>267</v>
      </c>
      <c r="E15" s="150">
        <v>0</v>
      </c>
      <c r="F15" s="150">
        <v>26</v>
      </c>
      <c r="G15" s="150">
        <v>322</v>
      </c>
      <c r="H15" s="150">
        <v>552</v>
      </c>
      <c r="I15" s="150">
        <v>60</v>
      </c>
      <c r="J15" s="150">
        <v>9</v>
      </c>
      <c r="K15" s="150">
        <v>51</v>
      </c>
      <c r="L15" s="150">
        <v>134</v>
      </c>
      <c r="M15" s="150">
        <v>21</v>
      </c>
      <c r="N15" s="121">
        <v>27</v>
      </c>
    </row>
    <row r="16" spans="1:14" ht="39.75" customHeight="1">
      <c r="A16" s="120" t="s">
        <v>287</v>
      </c>
      <c r="B16" s="146">
        <v>2</v>
      </c>
      <c r="C16" s="150">
        <v>334</v>
      </c>
      <c r="D16" s="150">
        <v>0</v>
      </c>
      <c r="E16" s="150">
        <v>0</v>
      </c>
      <c r="F16" s="150">
        <v>0</v>
      </c>
      <c r="G16" s="150">
        <v>262</v>
      </c>
      <c r="H16" s="150">
        <v>72</v>
      </c>
      <c r="I16" s="150">
        <v>30</v>
      </c>
      <c r="J16" s="150">
        <v>6</v>
      </c>
      <c r="K16" s="150">
        <v>24</v>
      </c>
      <c r="L16" s="150">
        <v>79</v>
      </c>
      <c r="M16" s="150">
        <v>43</v>
      </c>
      <c r="N16" s="121">
        <v>15</v>
      </c>
    </row>
    <row r="17" spans="1:14" ht="39.75" customHeight="1">
      <c r="A17" s="120" t="s">
        <v>288</v>
      </c>
      <c r="B17" s="146">
        <v>9</v>
      </c>
      <c r="C17" s="150">
        <v>1348</v>
      </c>
      <c r="D17" s="150">
        <v>366</v>
      </c>
      <c r="E17" s="150">
        <v>4</v>
      </c>
      <c r="F17" s="150">
        <v>0</v>
      </c>
      <c r="G17" s="150">
        <v>320</v>
      </c>
      <c r="H17" s="150">
        <v>658</v>
      </c>
      <c r="I17" s="150">
        <v>58</v>
      </c>
      <c r="J17" s="150">
        <v>20</v>
      </c>
      <c r="K17" s="150">
        <v>38</v>
      </c>
      <c r="L17" s="150">
        <v>280</v>
      </c>
      <c r="M17" s="150">
        <v>20</v>
      </c>
      <c r="N17" s="121">
        <v>40</v>
      </c>
    </row>
    <row r="18" spans="1:14" ht="39.75" customHeight="1">
      <c r="A18" s="120" t="s">
        <v>289</v>
      </c>
      <c r="B18" s="146">
        <v>4</v>
      </c>
      <c r="C18" s="150">
        <v>371</v>
      </c>
      <c r="D18" s="150">
        <v>0</v>
      </c>
      <c r="E18" s="150">
        <v>2</v>
      </c>
      <c r="F18" s="150">
        <v>0</v>
      </c>
      <c r="G18" s="150">
        <v>159</v>
      </c>
      <c r="H18" s="150">
        <v>210</v>
      </c>
      <c r="I18" s="150">
        <v>44</v>
      </c>
      <c r="J18" s="150">
        <v>4</v>
      </c>
      <c r="K18" s="150">
        <v>40</v>
      </c>
      <c r="L18" s="150">
        <v>64</v>
      </c>
      <c r="M18" s="150">
        <v>12</v>
      </c>
      <c r="N18" s="121">
        <v>17</v>
      </c>
    </row>
    <row r="19" spans="1:14" ht="39.75" customHeight="1">
      <c r="A19" s="120" t="s">
        <v>290</v>
      </c>
      <c r="B19" s="147">
        <v>4</v>
      </c>
      <c r="C19" s="150">
        <v>1265</v>
      </c>
      <c r="D19" s="150">
        <v>40</v>
      </c>
      <c r="E19" s="150">
        <v>0</v>
      </c>
      <c r="F19" s="150">
        <v>49</v>
      </c>
      <c r="G19" s="150">
        <v>41</v>
      </c>
      <c r="H19" s="150">
        <v>1135</v>
      </c>
      <c r="I19" s="150">
        <v>28</v>
      </c>
      <c r="J19" s="150">
        <v>9</v>
      </c>
      <c r="K19" s="150">
        <v>19</v>
      </c>
      <c r="L19" s="150">
        <v>139</v>
      </c>
      <c r="M19" s="150">
        <v>33</v>
      </c>
      <c r="N19" s="121">
        <v>12</v>
      </c>
    </row>
    <row r="20" spans="1:14" ht="39.75" customHeight="1">
      <c r="A20" s="124" t="s">
        <v>291</v>
      </c>
      <c r="B20" s="148">
        <v>0</v>
      </c>
      <c r="C20" s="153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53">
        <v>6</v>
      </c>
      <c r="J20" s="153">
        <v>1</v>
      </c>
      <c r="K20" s="153">
        <v>5</v>
      </c>
      <c r="L20" s="153">
        <v>6</v>
      </c>
      <c r="M20" s="153">
        <v>0</v>
      </c>
      <c r="N20" s="125">
        <v>4</v>
      </c>
    </row>
    <row r="21" spans="1:14" ht="39.75" customHeight="1">
      <c r="A21" s="203" t="s">
        <v>292</v>
      </c>
      <c r="B21" s="146">
        <v>1</v>
      </c>
      <c r="C21" s="153">
        <v>77</v>
      </c>
      <c r="D21" s="153">
        <v>0</v>
      </c>
      <c r="E21" s="153">
        <v>0</v>
      </c>
      <c r="F21" s="153">
        <v>0</v>
      </c>
      <c r="G21" s="153">
        <v>30</v>
      </c>
      <c r="H21" s="153">
        <v>47</v>
      </c>
      <c r="I21" s="153">
        <v>10</v>
      </c>
      <c r="J21" s="153">
        <v>3</v>
      </c>
      <c r="K21" s="153">
        <v>7</v>
      </c>
      <c r="L21" s="153">
        <v>47</v>
      </c>
      <c r="M21" s="153">
        <v>21</v>
      </c>
      <c r="N21" s="125">
        <v>6</v>
      </c>
    </row>
    <row r="22" spans="1:14" ht="39.75" customHeight="1">
      <c r="A22" s="117" t="s">
        <v>293</v>
      </c>
      <c r="B22" s="145">
        <v>2</v>
      </c>
      <c r="C22" s="151">
        <v>209</v>
      </c>
      <c r="D22" s="151">
        <v>153</v>
      </c>
      <c r="E22" s="151">
        <v>0</v>
      </c>
      <c r="F22" s="151">
        <v>0</v>
      </c>
      <c r="G22" s="151">
        <v>56</v>
      </c>
      <c r="H22" s="151">
        <v>0</v>
      </c>
      <c r="I22" s="151">
        <v>24</v>
      </c>
      <c r="J22" s="151">
        <v>5</v>
      </c>
      <c r="K22" s="151">
        <v>19</v>
      </c>
      <c r="L22" s="151">
        <v>75</v>
      </c>
      <c r="M22" s="151">
        <v>8</v>
      </c>
      <c r="N22" s="119">
        <v>15</v>
      </c>
    </row>
    <row r="23" spans="1:14" ht="39.75" customHeight="1">
      <c r="A23" s="117" t="s">
        <v>294</v>
      </c>
      <c r="B23" s="147">
        <v>1</v>
      </c>
      <c r="C23" s="152">
        <v>213</v>
      </c>
      <c r="D23" s="152">
        <v>113</v>
      </c>
      <c r="E23" s="152">
        <v>0</v>
      </c>
      <c r="F23" s="152">
        <v>0</v>
      </c>
      <c r="G23" s="152">
        <v>100</v>
      </c>
      <c r="H23" s="152">
        <v>0</v>
      </c>
      <c r="I23" s="152">
        <v>19</v>
      </c>
      <c r="J23" s="152">
        <v>8</v>
      </c>
      <c r="K23" s="152">
        <v>11</v>
      </c>
      <c r="L23" s="152">
        <v>101</v>
      </c>
      <c r="M23" s="152">
        <v>19</v>
      </c>
      <c r="N23" s="123">
        <v>9</v>
      </c>
    </row>
    <row r="24" spans="1:14" s="14" customFormat="1" ht="39.75" customHeight="1">
      <c r="A24" s="203" t="s">
        <v>295</v>
      </c>
      <c r="B24" s="153">
        <v>1</v>
      </c>
      <c r="C24" s="153">
        <v>40</v>
      </c>
      <c r="D24" s="153">
        <v>0</v>
      </c>
      <c r="E24" s="153">
        <v>0</v>
      </c>
      <c r="F24" s="153">
        <v>0</v>
      </c>
      <c r="G24" s="153">
        <v>0</v>
      </c>
      <c r="H24" s="153">
        <v>40</v>
      </c>
      <c r="I24" s="153">
        <v>17</v>
      </c>
      <c r="J24" s="153">
        <v>1</v>
      </c>
      <c r="K24" s="153">
        <v>16</v>
      </c>
      <c r="L24" s="153">
        <v>19</v>
      </c>
      <c r="M24" s="153">
        <v>0</v>
      </c>
      <c r="N24" s="125">
        <v>9</v>
      </c>
    </row>
    <row r="25" spans="1:14" ht="39.75" customHeight="1">
      <c r="A25" s="203" t="s">
        <v>296</v>
      </c>
      <c r="B25" s="153">
        <v>0</v>
      </c>
      <c r="C25" s="153">
        <v>0</v>
      </c>
      <c r="D25" s="153">
        <v>0</v>
      </c>
      <c r="E25" s="153">
        <v>0</v>
      </c>
      <c r="F25" s="153">
        <v>0</v>
      </c>
      <c r="G25" s="153">
        <v>0</v>
      </c>
      <c r="H25" s="153">
        <v>0</v>
      </c>
      <c r="I25" s="153">
        <v>13</v>
      </c>
      <c r="J25" s="153">
        <v>2</v>
      </c>
      <c r="K25" s="153">
        <v>11</v>
      </c>
      <c r="L25" s="153">
        <v>28</v>
      </c>
      <c r="M25" s="153">
        <v>6</v>
      </c>
      <c r="N25" s="125">
        <v>4</v>
      </c>
    </row>
    <row r="26" spans="1:14" ht="39.75" customHeight="1">
      <c r="A26" s="117" t="s">
        <v>297</v>
      </c>
      <c r="B26" s="146">
        <v>0</v>
      </c>
      <c r="C26" s="150">
        <v>0</v>
      </c>
      <c r="D26" s="150">
        <v>0</v>
      </c>
      <c r="E26" s="150">
        <v>0</v>
      </c>
      <c r="F26" s="150">
        <v>0</v>
      </c>
      <c r="G26" s="150">
        <v>0</v>
      </c>
      <c r="H26" s="150">
        <v>0</v>
      </c>
      <c r="I26" s="150">
        <v>6</v>
      </c>
      <c r="J26" s="150">
        <v>1</v>
      </c>
      <c r="K26" s="150">
        <v>5</v>
      </c>
      <c r="L26" s="150">
        <v>19</v>
      </c>
      <c r="M26" s="150">
        <v>4</v>
      </c>
      <c r="N26" s="121">
        <v>2</v>
      </c>
    </row>
    <row r="27" spans="1:14" ht="39.75" customHeight="1">
      <c r="A27" s="117" t="s">
        <v>315</v>
      </c>
      <c r="B27" s="146">
        <v>2</v>
      </c>
      <c r="C27" s="150">
        <v>230</v>
      </c>
      <c r="D27" s="150">
        <v>0</v>
      </c>
      <c r="E27" s="150">
        <v>0</v>
      </c>
      <c r="F27" s="150">
        <v>0</v>
      </c>
      <c r="G27" s="150">
        <v>45</v>
      </c>
      <c r="H27" s="150">
        <v>185</v>
      </c>
      <c r="I27" s="150">
        <v>13</v>
      </c>
      <c r="J27" s="150">
        <v>3</v>
      </c>
      <c r="K27" s="150">
        <v>10</v>
      </c>
      <c r="L27" s="150">
        <v>52</v>
      </c>
      <c r="M27" s="150">
        <v>3</v>
      </c>
      <c r="N27" s="121">
        <v>4</v>
      </c>
    </row>
    <row r="28" spans="1:14" ht="39.75" customHeight="1" thickBot="1">
      <c r="A28" s="204" t="s">
        <v>298</v>
      </c>
      <c r="B28" s="207">
        <v>4</v>
      </c>
      <c r="C28" s="205">
        <v>396</v>
      </c>
      <c r="D28" s="205">
        <v>99</v>
      </c>
      <c r="E28" s="205">
        <v>0</v>
      </c>
      <c r="F28" s="205">
        <v>0</v>
      </c>
      <c r="G28" s="205">
        <v>60</v>
      </c>
      <c r="H28" s="205">
        <v>237</v>
      </c>
      <c r="I28" s="205">
        <v>23</v>
      </c>
      <c r="J28" s="205">
        <v>6</v>
      </c>
      <c r="K28" s="205">
        <v>17</v>
      </c>
      <c r="L28" s="205">
        <v>106</v>
      </c>
      <c r="M28" s="205">
        <v>22</v>
      </c>
      <c r="N28" s="206">
        <v>12</v>
      </c>
    </row>
    <row r="29" spans="1:14" ht="39.75" customHeight="1" thickTop="1">
      <c r="A29" s="149" t="s">
        <v>87</v>
      </c>
      <c r="B29" s="146">
        <f aca="true" t="shared" si="3" ref="B29:N29">B17</f>
        <v>9</v>
      </c>
      <c r="C29" s="150">
        <f t="shared" si="3"/>
        <v>1348</v>
      </c>
      <c r="D29" s="150">
        <f t="shared" si="3"/>
        <v>366</v>
      </c>
      <c r="E29" s="150">
        <f t="shared" si="3"/>
        <v>4</v>
      </c>
      <c r="F29" s="150">
        <f t="shared" si="3"/>
        <v>0</v>
      </c>
      <c r="G29" s="150">
        <f t="shared" si="3"/>
        <v>320</v>
      </c>
      <c r="H29" s="150">
        <f t="shared" si="3"/>
        <v>658</v>
      </c>
      <c r="I29" s="150">
        <f t="shared" si="3"/>
        <v>58</v>
      </c>
      <c r="J29" s="150">
        <f t="shared" si="3"/>
        <v>20</v>
      </c>
      <c r="K29" s="150">
        <f t="shared" si="3"/>
        <v>38</v>
      </c>
      <c r="L29" s="150">
        <f t="shared" si="3"/>
        <v>280</v>
      </c>
      <c r="M29" s="150">
        <f t="shared" si="3"/>
        <v>20</v>
      </c>
      <c r="N29" s="121">
        <f t="shared" si="3"/>
        <v>40</v>
      </c>
    </row>
    <row r="30" spans="1:14" ht="39.75" customHeight="1">
      <c r="A30" s="117" t="s">
        <v>88</v>
      </c>
      <c r="B30" s="146">
        <f aca="true" t="shared" si="4" ref="B30:N30">B13+B14</f>
        <v>22</v>
      </c>
      <c r="C30" s="150">
        <f t="shared" si="4"/>
        <v>4380</v>
      </c>
      <c r="D30" s="150">
        <f t="shared" si="4"/>
        <v>1347</v>
      </c>
      <c r="E30" s="150">
        <f t="shared" si="4"/>
        <v>4</v>
      </c>
      <c r="F30" s="150">
        <f t="shared" si="4"/>
        <v>37</v>
      </c>
      <c r="G30" s="150">
        <f t="shared" si="4"/>
        <v>911</v>
      </c>
      <c r="H30" s="150">
        <f t="shared" si="4"/>
        <v>2081</v>
      </c>
      <c r="I30" s="150">
        <f t="shared" si="4"/>
        <v>194</v>
      </c>
      <c r="J30" s="150">
        <f t="shared" si="4"/>
        <v>45</v>
      </c>
      <c r="K30" s="150">
        <f t="shared" si="4"/>
        <v>149</v>
      </c>
      <c r="L30" s="150">
        <f t="shared" si="4"/>
        <v>675</v>
      </c>
      <c r="M30" s="150">
        <f t="shared" si="4"/>
        <v>34</v>
      </c>
      <c r="N30" s="121">
        <f t="shared" si="4"/>
        <v>109</v>
      </c>
    </row>
    <row r="31" spans="1:14" ht="39.75" customHeight="1">
      <c r="A31" s="117" t="s">
        <v>89</v>
      </c>
      <c r="B31" s="146">
        <f aca="true" t="shared" si="5" ref="B31:N31">B10+B20</f>
        <v>30</v>
      </c>
      <c r="C31" s="150">
        <f t="shared" si="5"/>
        <v>2529</v>
      </c>
      <c r="D31" s="150">
        <f t="shared" si="5"/>
        <v>393</v>
      </c>
      <c r="E31" s="150">
        <f t="shared" si="5"/>
        <v>4</v>
      </c>
      <c r="F31" s="150">
        <f t="shared" si="5"/>
        <v>0</v>
      </c>
      <c r="G31" s="150">
        <f t="shared" si="5"/>
        <v>829</v>
      </c>
      <c r="H31" s="150">
        <f t="shared" si="5"/>
        <v>1303</v>
      </c>
      <c r="I31" s="150">
        <f t="shared" si="5"/>
        <v>123</v>
      </c>
      <c r="J31" s="150">
        <f t="shared" si="5"/>
        <v>35</v>
      </c>
      <c r="K31" s="150">
        <f t="shared" si="5"/>
        <v>88</v>
      </c>
      <c r="L31" s="150">
        <f t="shared" si="5"/>
        <v>484</v>
      </c>
      <c r="M31" s="150">
        <f t="shared" si="5"/>
        <v>9</v>
      </c>
      <c r="N31" s="121">
        <f t="shared" si="5"/>
        <v>97</v>
      </c>
    </row>
    <row r="32" spans="1:14" ht="39.75" customHeight="1">
      <c r="A32" s="117" t="s">
        <v>90</v>
      </c>
      <c r="B32" s="146">
        <f aca="true" t="shared" si="6" ref="B32:N32">B9+B16+B19+B21+B22+B23</f>
        <v>53</v>
      </c>
      <c r="C32" s="150">
        <f t="shared" si="6"/>
        <v>9961</v>
      </c>
      <c r="D32" s="150">
        <f t="shared" si="6"/>
        <v>1985</v>
      </c>
      <c r="E32" s="150">
        <f t="shared" si="6"/>
        <v>6</v>
      </c>
      <c r="F32" s="150">
        <f t="shared" si="6"/>
        <v>85</v>
      </c>
      <c r="G32" s="150">
        <f t="shared" si="6"/>
        <v>2328</v>
      </c>
      <c r="H32" s="150">
        <f t="shared" si="6"/>
        <v>5557</v>
      </c>
      <c r="I32" s="150">
        <f t="shared" si="6"/>
        <v>562</v>
      </c>
      <c r="J32" s="150">
        <f t="shared" si="6"/>
        <v>163</v>
      </c>
      <c r="K32" s="150">
        <f t="shared" si="6"/>
        <v>399</v>
      </c>
      <c r="L32" s="150">
        <f t="shared" si="6"/>
        <v>2484</v>
      </c>
      <c r="M32" s="150">
        <f t="shared" si="6"/>
        <v>423</v>
      </c>
      <c r="N32" s="121">
        <f t="shared" si="6"/>
        <v>305</v>
      </c>
    </row>
    <row r="33" spans="1:14" ht="39.75" customHeight="1">
      <c r="A33" s="117" t="s">
        <v>91</v>
      </c>
      <c r="B33" s="146">
        <f aca="true" t="shared" si="7" ref="B33:N33">B12+B15+B18+B24+B25</f>
        <v>18</v>
      </c>
      <c r="C33" s="150">
        <f t="shared" si="7"/>
        <v>2624</v>
      </c>
      <c r="D33" s="150">
        <f t="shared" si="7"/>
        <v>685</v>
      </c>
      <c r="E33" s="150">
        <f t="shared" si="7"/>
        <v>4</v>
      </c>
      <c r="F33" s="150">
        <f t="shared" si="7"/>
        <v>26</v>
      </c>
      <c r="G33" s="150">
        <f t="shared" si="7"/>
        <v>766</v>
      </c>
      <c r="H33" s="150">
        <f t="shared" si="7"/>
        <v>1143</v>
      </c>
      <c r="I33" s="150">
        <f t="shared" si="7"/>
        <v>177</v>
      </c>
      <c r="J33" s="150">
        <f t="shared" si="7"/>
        <v>22</v>
      </c>
      <c r="K33" s="150">
        <f t="shared" si="7"/>
        <v>155</v>
      </c>
      <c r="L33" s="150">
        <f t="shared" si="7"/>
        <v>327</v>
      </c>
      <c r="M33" s="150">
        <f t="shared" si="7"/>
        <v>48</v>
      </c>
      <c r="N33" s="121">
        <f t="shared" si="7"/>
        <v>79</v>
      </c>
    </row>
    <row r="34" spans="1:14" ht="39.75" customHeight="1">
      <c r="A34" s="126" t="s">
        <v>92</v>
      </c>
      <c r="B34" s="147">
        <f aca="true" t="shared" si="8" ref="B34:N34">B11+B26+B27+B28</f>
        <v>14</v>
      </c>
      <c r="C34" s="152">
        <f t="shared" si="8"/>
        <v>2376</v>
      </c>
      <c r="D34" s="152">
        <f t="shared" si="8"/>
        <v>444</v>
      </c>
      <c r="E34" s="152">
        <f t="shared" si="8"/>
        <v>4</v>
      </c>
      <c r="F34" s="152">
        <f t="shared" si="8"/>
        <v>5</v>
      </c>
      <c r="G34" s="152">
        <f t="shared" si="8"/>
        <v>381</v>
      </c>
      <c r="H34" s="152">
        <f t="shared" si="8"/>
        <v>1542</v>
      </c>
      <c r="I34" s="152">
        <f t="shared" si="8"/>
        <v>132</v>
      </c>
      <c r="J34" s="152">
        <f t="shared" si="8"/>
        <v>38</v>
      </c>
      <c r="K34" s="152">
        <f t="shared" si="8"/>
        <v>94</v>
      </c>
      <c r="L34" s="152">
        <f t="shared" si="8"/>
        <v>624</v>
      </c>
      <c r="M34" s="152">
        <f t="shared" si="8"/>
        <v>197</v>
      </c>
      <c r="N34" s="123">
        <f t="shared" si="8"/>
        <v>62</v>
      </c>
    </row>
  </sheetData>
  <mergeCells count="16">
    <mergeCell ref="C3:H3"/>
    <mergeCell ref="I3:K4"/>
    <mergeCell ref="E4:E5"/>
    <mergeCell ref="F4:F5"/>
    <mergeCell ref="G4:G5"/>
    <mergeCell ref="H4:H5"/>
    <mergeCell ref="B3:B5"/>
    <mergeCell ref="A2:A5"/>
    <mergeCell ref="N2:N5"/>
    <mergeCell ref="A1:K1"/>
    <mergeCell ref="L3:L5"/>
    <mergeCell ref="I2:L2"/>
    <mergeCell ref="B2:H2"/>
    <mergeCell ref="L1:N1"/>
    <mergeCell ref="C4:C5"/>
    <mergeCell ref="D4:D5"/>
  </mergeCells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N35"/>
  <sheetViews>
    <sheetView zoomScale="75" zoomScaleNormal="75" zoomScaleSheetLayoutView="75" workbookViewId="0" topLeftCell="A1">
      <selection activeCell="A1" sqref="A1:K1"/>
    </sheetView>
  </sheetViews>
  <sheetFormatPr defaultColWidth="9.00390625" defaultRowHeight="13.5"/>
  <cols>
    <col min="1" max="1" width="11.875" style="2" customWidth="1"/>
    <col min="2" max="14" width="9.625" style="2" customWidth="1"/>
    <col min="15" max="16384" width="9.125" style="2" customWidth="1"/>
  </cols>
  <sheetData>
    <row r="1" spans="1:14" ht="21">
      <c r="A1" s="277" t="s">
        <v>335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304">
        <v>39356</v>
      </c>
      <c r="M1" s="304"/>
      <c r="N1" s="304"/>
    </row>
    <row r="2" spans="1:14" ht="14.25" customHeight="1">
      <c r="A2" s="273" t="s">
        <v>323</v>
      </c>
      <c r="B2" s="278" t="s">
        <v>2</v>
      </c>
      <c r="C2" s="260"/>
      <c r="D2" s="260"/>
      <c r="E2" s="260"/>
      <c r="F2" s="260"/>
      <c r="G2" s="260"/>
      <c r="H2" s="260"/>
      <c r="I2" s="278" t="s">
        <v>3</v>
      </c>
      <c r="J2" s="260"/>
      <c r="K2" s="260"/>
      <c r="L2" s="260"/>
      <c r="M2" s="34"/>
      <c r="N2" s="276" t="s">
        <v>4</v>
      </c>
    </row>
    <row r="3" spans="1:14" ht="14.25" customHeight="1">
      <c r="A3" s="274"/>
      <c r="B3" s="270" t="s">
        <v>5</v>
      </c>
      <c r="C3" s="278" t="s">
        <v>6</v>
      </c>
      <c r="D3" s="260"/>
      <c r="E3" s="260"/>
      <c r="F3" s="260"/>
      <c r="G3" s="260"/>
      <c r="H3" s="260"/>
      <c r="I3" s="306" t="s">
        <v>5</v>
      </c>
      <c r="J3" s="307"/>
      <c r="K3" s="308"/>
      <c r="L3" s="270" t="s">
        <v>0</v>
      </c>
      <c r="M3" s="5" t="s">
        <v>94</v>
      </c>
      <c r="N3" s="271"/>
    </row>
    <row r="4" spans="1:14" ht="14.25" customHeight="1">
      <c r="A4" s="274"/>
      <c r="B4" s="271"/>
      <c r="C4" s="305" t="s">
        <v>8</v>
      </c>
      <c r="D4" s="305" t="s">
        <v>9</v>
      </c>
      <c r="E4" s="305" t="s">
        <v>10</v>
      </c>
      <c r="F4" s="305" t="s">
        <v>11</v>
      </c>
      <c r="G4" s="305" t="s">
        <v>240</v>
      </c>
      <c r="H4" s="305" t="s">
        <v>12</v>
      </c>
      <c r="I4" s="309"/>
      <c r="J4" s="310"/>
      <c r="K4" s="311"/>
      <c r="L4" s="271"/>
      <c r="M4" s="35"/>
      <c r="N4" s="271"/>
    </row>
    <row r="5" spans="1:14" ht="52.5" customHeight="1">
      <c r="A5" s="275"/>
      <c r="B5" s="272"/>
      <c r="C5" s="305"/>
      <c r="D5" s="305"/>
      <c r="E5" s="305"/>
      <c r="F5" s="305"/>
      <c r="G5" s="305"/>
      <c r="H5" s="305"/>
      <c r="I5" s="154" t="s">
        <v>275</v>
      </c>
      <c r="J5" s="7" t="s">
        <v>13</v>
      </c>
      <c r="K5" s="3" t="s">
        <v>14</v>
      </c>
      <c r="L5" s="272"/>
      <c r="M5" s="6" t="s">
        <v>240</v>
      </c>
      <c r="N5" s="272"/>
    </row>
    <row r="6" spans="1:14" ht="39.75" customHeight="1">
      <c r="A6" s="118" t="s">
        <v>93</v>
      </c>
      <c r="B6" s="20">
        <v>10.1</v>
      </c>
      <c r="C6" s="21">
        <v>1599</v>
      </c>
      <c r="D6" s="21">
        <v>359.5</v>
      </c>
      <c r="E6" s="21">
        <v>1.8</v>
      </c>
      <c r="F6" s="21">
        <v>10.5</v>
      </c>
      <c r="G6" s="21">
        <v>381.2</v>
      </c>
      <c r="H6" s="21">
        <v>846</v>
      </c>
      <c r="I6" s="21">
        <v>85.8</v>
      </c>
      <c r="J6" s="21">
        <v>22.2</v>
      </c>
      <c r="K6" s="21">
        <v>63.6</v>
      </c>
      <c r="L6" s="21">
        <v>335.7</v>
      </c>
      <c r="M6" s="24">
        <v>50.3</v>
      </c>
      <c r="N6" s="22">
        <v>47.7</v>
      </c>
    </row>
    <row r="7" spans="1:14" ht="39.75" customHeight="1">
      <c r="A7" s="120" t="s">
        <v>313</v>
      </c>
      <c r="B7" s="23">
        <v>10.3</v>
      </c>
      <c r="C7" s="24">
        <v>1685.3</v>
      </c>
      <c r="D7" s="24">
        <v>371</v>
      </c>
      <c r="E7" s="24">
        <v>2</v>
      </c>
      <c r="F7" s="24">
        <v>11.7</v>
      </c>
      <c r="G7" s="24">
        <v>400.7</v>
      </c>
      <c r="H7" s="24">
        <v>899.8</v>
      </c>
      <c r="I7" s="24">
        <v>85.2</v>
      </c>
      <c r="J7" s="24">
        <v>22.4</v>
      </c>
      <c r="K7" s="24">
        <v>62.8</v>
      </c>
      <c r="L7" s="24">
        <v>337.8</v>
      </c>
      <c r="M7" s="24">
        <v>49.5</v>
      </c>
      <c r="N7" s="25">
        <v>47.9</v>
      </c>
    </row>
    <row r="8" spans="1:14" ht="39.75" customHeight="1">
      <c r="A8" s="122" t="s">
        <v>314</v>
      </c>
      <c r="B8" s="26">
        <v>7.7</v>
      </c>
      <c r="C8" s="27">
        <v>812.4</v>
      </c>
      <c r="D8" s="27">
        <v>254.5</v>
      </c>
      <c r="E8" s="27">
        <v>0</v>
      </c>
      <c r="F8" s="27">
        <v>0</v>
      </c>
      <c r="G8" s="27">
        <v>202.9</v>
      </c>
      <c r="H8" s="27">
        <v>354.9</v>
      </c>
      <c r="I8" s="27">
        <v>91.4</v>
      </c>
      <c r="J8" s="27">
        <v>20.9</v>
      </c>
      <c r="K8" s="27">
        <v>70.4</v>
      </c>
      <c r="L8" s="27">
        <v>315.9</v>
      </c>
      <c r="M8" s="27">
        <v>57.9</v>
      </c>
      <c r="N8" s="28">
        <v>45.3</v>
      </c>
    </row>
    <row r="9" spans="1:14" ht="39.75" customHeight="1">
      <c r="A9" s="120" t="s">
        <v>280</v>
      </c>
      <c r="B9" s="36">
        <v>8.3</v>
      </c>
      <c r="C9" s="29">
        <v>1526.9</v>
      </c>
      <c r="D9" s="29">
        <v>326</v>
      </c>
      <c r="E9" s="29">
        <v>1.2</v>
      </c>
      <c r="F9" s="29">
        <v>7</v>
      </c>
      <c r="G9" s="29">
        <v>357.1</v>
      </c>
      <c r="H9" s="29">
        <v>835.6</v>
      </c>
      <c r="I9" s="29">
        <v>87.6</v>
      </c>
      <c r="J9" s="29">
        <v>25.6</v>
      </c>
      <c r="K9" s="29">
        <v>61.9</v>
      </c>
      <c r="L9" s="37">
        <v>396.7</v>
      </c>
      <c r="M9" s="29">
        <v>58.1</v>
      </c>
      <c r="N9" s="38">
        <v>48.2</v>
      </c>
    </row>
    <row r="10" spans="1:14" ht="39.75" customHeight="1">
      <c r="A10" s="120" t="s">
        <v>281</v>
      </c>
      <c r="B10" s="36">
        <v>17.5</v>
      </c>
      <c r="C10" s="29">
        <v>1477.3</v>
      </c>
      <c r="D10" s="29">
        <v>229.6</v>
      </c>
      <c r="E10" s="29">
        <v>2.3</v>
      </c>
      <c r="F10" s="29">
        <v>0</v>
      </c>
      <c r="G10" s="29">
        <v>484.3</v>
      </c>
      <c r="H10" s="29">
        <v>761.1</v>
      </c>
      <c r="I10" s="29">
        <v>68.3</v>
      </c>
      <c r="J10" s="29">
        <v>19.9</v>
      </c>
      <c r="K10" s="29">
        <v>48.5</v>
      </c>
      <c r="L10" s="29">
        <v>279.2</v>
      </c>
      <c r="M10" s="29">
        <v>5.3</v>
      </c>
      <c r="N10" s="38">
        <v>54.3</v>
      </c>
    </row>
    <row r="11" spans="1:14" ht="39.75" customHeight="1">
      <c r="A11" s="120" t="s">
        <v>282</v>
      </c>
      <c r="B11" s="36">
        <v>9.2</v>
      </c>
      <c r="C11" s="29">
        <v>2009.7</v>
      </c>
      <c r="D11" s="29">
        <v>396.2</v>
      </c>
      <c r="E11" s="29">
        <v>4.6</v>
      </c>
      <c r="F11" s="29">
        <v>5.7</v>
      </c>
      <c r="G11" s="29">
        <v>317</v>
      </c>
      <c r="H11" s="29">
        <v>1286.2</v>
      </c>
      <c r="I11" s="29">
        <v>103.4</v>
      </c>
      <c r="J11" s="29">
        <v>32.2</v>
      </c>
      <c r="K11" s="29">
        <v>71.2</v>
      </c>
      <c r="L11" s="29">
        <v>513.3</v>
      </c>
      <c r="M11" s="29">
        <v>192.9</v>
      </c>
      <c r="N11" s="38">
        <v>50.5</v>
      </c>
    </row>
    <row r="12" spans="1:14" ht="39.75" customHeight="1">
      <c r="A12" s="120" t="s">
        <v>283</v>
      </c>
      <c r="B12" s="36">
        <v>15</v>
      </c>
      <c r="C12" s="29">
        <v>2610.7</v>
      </c>
      <c r="D12" s="29">
        <v>1043.3</v>
      </c>
      <c r="E12" s="29">
        <v>5</v>
      </c>
      <c r="F12" s="29">
        <v>0</v>
      </c>
      <c r="G12" s="29">
        <v>711.3</v>
      </c>
      <c r="H12" s="29">
        <v>851.1</v>
      </c>
      <c r="I12" s="29">
        <v>107.3</v>
      </c>
      <c r="J12" s="29">
        <v>15</v>
      </c>
      <c r="K12" s="29">
        <v>92.3</v>
      </c>
      <c r="L12" s="29">
        <v>204.7</v>
      </c>
      <c r="M12" s="29">
        <v>22.5</v>
      </c>
      <c r="N12" s="38">
        <v>54.9</v>
      </c>
    </row>
    <row r="13" spans="1:14" ht="39.75" customHeight="1">
      <c r="A13" s="120" t="s">
        <v>284</v>
      </c>
      <c r="B13" s="36">
        <v>9.7</v>
      </c>
      <c r="C13" s="29">
        <v>2048.7</v>
      </c>
      <c r="D13" s="29">
        <v>610.7</v>
      </c>
      <c r="E13" s="29">
        <v>1.6</v>
      </c>
      <c r="F13" s="29">
        <v>30</v>
      </c>
      <c r="G13" s="29">
        <v>305</v>
      </c>
      <c r="H13" s="29">
        <v>1101.4</v>
      </c>
      <c r="I13" s="29">
        <v>82.7</v>
      </c>
      <c r="J13" s="29">
        <v>18.7</v>
      </c>
      <c r="K13" s="29">
        <v>64.1</v>
      </c>
      <c r="L13" s="29">
        <v>291.2</v>
      </c>
      <c r="M13" s="29">
        <v>27.6</v>
      </c>
      <c r="N13" s="38">
        <v>44.6</v>
      </c>
    </row>
    <row r="14" spans="1:14" ht="39.75" customHeight="1">
      <c r="A14" s="120" t="s">
        <v>285</v>
      </c>
      <c r="B14" s="36">
        <v>8.9</v>
      </c>
      <c r="C14" s="29">
        <v>1646.5</v>
      </c>
      <c r="D14" s="29">
        <v>527.5</v>
      </c>
      <c r="E14" s="29">
        <v>1.8</v>
      </c>
      <c r="F14" s="29">
        <v>0</v>
      </c>
      <c r="G14" s="29">
        <v>475.1</v>
      </c>
      <c r="H14" s="29">
        <v>642.1</v>
      </c>
      <c r="I14" s="29">
        <v>81.7</v>
      </c>
      <c r="J14" s="29">
        <v>19.5</v>
      </c>
      <c r="K14" s="29">
        <v>62.2</v>
      </c>
      <c r="L14" s="29">
        <v>280.6</v>
      </c>
      <c r="M14" s="29">
        <v>0</v>
      </c>
      <c r="N14" s="38">
        <v>48</v>
      </c>
    </row>
    <row r="15" spans="1:14" ht="39.75" customHeight="1">
      <c r="A15" s="120" t="s">
        <v>286</v>
      </c>
      <c r="B15" s="36">
        <v>14.1</v>
      </c>
      <c r="C15" s="29">
        <v>2351.8</v>
      </c>
      <c r="D15" s="29">
        <v>538.1</v>
      </c>
      <c r="E15" s="29">
        <v>0</v>
      </c>
      <c r="F15" s="29">
        <v>52.4</v>
      </c>
      <c r="G15" s="29">
        <v>648.9</v>
      </c>
      <c r="H15" s="29">
        <v>1112.4</v>
      </c>
      <c r="I15" s="29">
        <v>120.9</v>
      </c>
      <c r="J15" s="29">
        <v>18.1</v>
      </c>
      <c r="K15" s="29">
        <v>102.8</v>
      </c>
      <c r="L15" s="29">
        <v>270</v>
      </c>
      <c r="M15" s="29">
        <v>42.3</v>
      </c>
      <c r="N15" s="38">
        <v>54.4</v>
      </c>
    </row>
    <row r="16" spans="1:14" ht="39.75" customHeight="1">
      <c r="A16" s="120" t="s">
        <v>287</v>
      </c>
      <c r="B16" s="36">
        <v>5.1</v>
      </c>
      <c r="C16" s="29">
        <v>857.2</v>
      </c>
      <c r="D16" s="29">
        <v>0</v>
      </c>
      <c r="E16" s="29">
        <v>0</v>
      </c>
      <c r="F16" s="29">
        <v>0</v>
      </c>
      <c r="G16" s="29">
        <v>672.5</v>
      </c>
      <c r="H16" s="29">
        <v>184.8</v>
      </c>
      <c r="I16" s="29">
        <v>77</v>
      </c>
      <c r="J16" s="29">
        <v>15.4</v>
      </c>
      <c r="K16" s="29">
        <v>61.6</v>
      </c>
      <c r="L16" s="29">
        <v>202.8</v>
      </c>
      <c r="M16" s="29">
        <v>110.4</v>
      </c>
      <c r="N16" s="38">
        <v>38.5</v>
      </c>
    </row>
    <row r="17" spans="1:14" ht="39.75" customHeight="1">
      <c r="A17" s="120" t="s">
        <v>288</v>
      </c>
      <c r="B17" s="36">
        <v>9.8</v>
      </c>
      <c r="C17" s="29">
        <v>1469.9</v>
      </c>
      <c r="D17" s="29">
        <v>399.1</v>
      </c>
      <c r="E17" s="29">
        <v>4.4</v>
      </c>
      <c r="F17" s="29">
        <v>0</v>
      </c>
      <c r="G17" s="29">
        <v>348.9</v>
      </c>
      <c r="H17" s="29">
        <v>717.5</v>
      </c>
      <c r="I17" s="29">
        <v>63.2</v>
      </c>
      <c r="J17" s="29">
        <v>21.8</v>
      </c>
      <c r="K17" s="29">
        <v>41.4</v>
      </c>
      <c r="L17" s="29">
        <v>305.3</v>
      </c>
      <c r="M17" s="29">
        <v>21.8</v>
      </c>
      <c r="N17" s="38">
        <v>43.6</v>
      </c>
    </row>
    <row r="18" spans="1:14" ht="39.75" customHeight="1">
      <c r="A18" s="120" t="s">
        <v>289</v>
      </c>
      <c r="B18" s="36">
        <v>9.2</v>
      </c>
      <c r="C18" s="29">
        <v>851.6</v>
      </c>
      <c r="D18" s="29">
        <v>0</v>
      </c>
      <c r="E18" s="29">
        <v>4.6</v>
      </c>
      <c r="F18" s="29">
        <v>0</v>
      </c>
      <c r="G18" s="29">
        <v>365</v>
      </c>
      <c r="H18" s="29">
        <v>482.1</v>
      </c>
      <c r="I18" s="29">
        <v>101</v>
      </c>
      <c r="J18" s="29">
        <v>9.2</v>
      </c>
      <c r="K18" s="29">
        <v>91.8</v>
      </c>
      <c r="L18" s="29">
        <v>146.9</v>
      </c>
      <c r="M18" s="29">
        <v>27.5</v>
      </c>
      <c r="N18" s="38">
        <v>39</v>
      </c>
    </row>
    <row r="19" spans="1:14" ht="39.75" customHeight="1">
      <c r="A19" s="120" t="s">
        <v>290</v>
      </c>
      <c r="B19" s="36">
        <v>11.3</v>
      </c>
      <c r="C19" s="29">
        <v>3562.8</v>
      </c>
      <c r="D19" s="29">
        <v>112.7</v>
      </c>
      <c r="E19" s="29">
        <v>0</v>
      </c>
      <c r="F19" s="29">
        <v>138</v>
      </c>
      <c r="G19" s="29">
        <v>115.5</v>
      </c>
      <c r="H19" s="29">
        <v>3196.6</v>
      </c>
      <c r="I19" s="29">
        <v>78.9</v>
      </c>
      <c r="J19" s="29">
        <v>25.3</v>
      </c>
      <c r="K19" s="29">
        <v>53.5</v>
      </c>
      <c r="L19" s="29">
        <v>391.5</v>
      </c>
      <c r="M19" s="29">
        <v>92.9</v>
      </c>
      <c r="N19" s="38">
        <v>33.8</v>
      </c>
    </row>
    <row r="20" spans="1:14" ht="39.75" customHeight="1">
      <c r="A20" s="124" t="s">
        <v>291</v>
      </c>
      <c r="B20" s="211">
        <v>0</v>
      </c>
      <c r="C20" s="212">
        <v>0</v>
      </c>
      <c r="D20" s="212">
        <v>0</v>
      </c>
      <c r="E20" s="212">
        <v>0</v>
      </c>
      <c r="F20" s="212">
        <v>0</v>
      </c>
      <c r="G20" s="212">
        <v>0</v>
      </c>
      <c r="H20" s="212">
        <v>0</v>
      </c>
      <c r="I20" s="212">
        <v>76.9</v>
      </c>
      <c r="J20" s="212">
        <v>12.8</v>
      </c>
      <c r="K20" s="212">
        <v>64</v>
      </c>
      <c r="L20" s="212">
        <v>76.9</v>
      </c>
      <c r="M20" s="212">
        <v>0</v>
      </c>
      <c r="N20" s="213">
        <v>51.2</v>
      </c>
    </row>
    <row r="21" spans="1:14" s="14" customFormat="1" ht="39.75" customHeight="1">
      <c r="A21" s="203" t="s">
        <v>292</v>
      </c>
      <c r="B21" s="214">
        <v>9.6</v>
      </c>
      <c r="C21" s="30">
        <v>741.2</v>
      </c>
      <c r="D21" s="30">
        <v>0</v>
      </c>
      <c r="E21" s="212">
        <v>0</v>
      </c>
      <c r="F21" s="212">
        <v>0</v>
      </c>
      <c r="G21" s="212">
        <v>288.8</v>
      </c>
      <c r="H21" s="30">
        <v>452.4</v>
      </c>
      <c r="I21" s="30">
        <v>96.3</v>
      </c>
      <c r="J21" s="30">
        <v>28.9</v>
      </c>
      <c r="K21" s="30">
        <v>67.4</v>
      </c>
      <c r="L21" s="30">
        <v>452.4</v>
      </c>
      <c r="M21" s="30">
        <v>202.1</v>
      </c>
      <c r="N21" s="31">
        <v>57.8</v>
      </c>
    </row>
    <row r="22" spans="1:14" ht="39.75" customHeight="1">
      <c r="A22" s="117" t="s">
        <v>293</v>
      </c>
      <c r="B22" s="155">
        <v>6.5</v>
      </c>
      <c r="C22" s="37">
        <v>684.4</v>
      </c>
      <c r="D22" s="37">
        <v>501</v>
      </c>
      <c r="E22" s="37">
        <v>0</v>
      </c>
      <c r="F22" s="37">
        <v>0</v>
      </c>
      <c r="G22" s="37">
        <v>183.4</v>
      </c>
      <c r="H22" s="37">
        <v>0</v>
      </c>
      <c r="I22" s="37">
        <v>78.6</v>
      </c>
      <c r="J22" s="37">
        <v>16.4</v>
      </c>
      <c r="K22" s="37">
        <v>62.2</v>
      </c>
      <c r="L22" s="37">
        <v>245.6</v>
      </c>
      <c r="M22" s="37">
        <v>26.2</v>
      </c>
      <c r="N22" s="156">
        <v>49.1</v>
      </c>
    </row>
    <row r="23" spans="1:14" ht="39.75" customHeight="1">
      <c r="A23" s="117" t="s">
        <v>294</v>
      </c>
      <c r="B23" s="36">
        <v>4.5</v>
      </c>
      <c r="C23" s="29">
        <v>953.5</v>
      </c>
      <c r="D23" s="29">
        <v>505.8</v>
      </c>
      <c r="E23" s="29">
        <v>0</v>
      </c>
      <c r="F23" s="29">
        <v>0</v>
      </c>
      <c r="G23" s="29">
        <v>447.6</v>
      </c>
      <c r="H23" s="29">
        <v>0</v>
      </c>
      <c r="I23" s="29">
        <v>85.1</v>
      </c>
      <c r="J23" s="29">
        <v>35.8</v>
      </c>
      <c r="K23" s="29">
        <v>49.2</v>
      </c>
      <c r="L23" s="29">
        <v>452.1</v>
      </c>
      <c r="M23" s="29">
        <v>85.1</v>
      </c>
      <c r="N23" s="38">
        <v>40.3</v>
      </c>
    </row>
    <row r="24" spans="1:14" ht="39.75" customHeight="1">
      <c r="A24" s="203" t="s">
        <v>295</v>
      </c>
      <c r="B24" s="211">
        <v>5.3</v>
      </c>
      <c r="C24" s="212">
        <v>212</v>
      </c>
      <c r="D24" s="212">
        <v>0</v>
      </c>
      <c r="E24" s="212">
        <v>0</v>
      </c>
      <c r="F24" s="212">
        <v>0</v>
      </c>
      <c r="G24" s="212">
        <v>0</v>
      </c>
      <c r="H24" s="212">
        <v>212</v>
      </c>
      <c r="I24" s="212">
        <v>90.1</v>
      </c>
      <c r="J24" s="212">
        <v>5.3</v>
      </c>
      <c r="K24" s="212">
        <v>84.8</v>
      </c>
      <c r="L24" s="212">
        <v>100.7</v>
      </c>
      <c r="M24" s="212">
        <v>0</v>
      </c>
      <c r="N24" s="213">
        <v>47.7</v>
      </c>
    </row>
    <row r="25" spans="1:14" ht="39.75" customHeight="1">
      <c r="A25" s="203" t="s">
        <v>296</v>
      </c>
      <c r="B25" s="211">
        <v>0</v>
      </c>
      <c r="C25" s="212">
        <v>0</v>
      </c>
      <c r="D25" s="212">
        <v>0</v>
      </c>
      <c r="E25" s="212">
        <v>0</v>
      </c>
      <c r="F25" s="212">
        <v>0</v>
      </c>
      <c r="G25" s="212">
        <v>0</v>
      </c>
      <c r="H25" s="212">
        <v>0</v>
      </c>
      <c r="I25" s="212">
        <v>113.7</v>
      </c>
      <c r="J25" s="212">
        <v>17.5</v>
      </c>
      <c r="K25" s="212">
        <v>96.2</v>
      </c>
      <c r="L25" s="212">
        <v>244.8</v>
      </c>
      <c r="M25" s="212">
        <v>52.5</v>
      </c>
      <c r="N25" s="213">
        <v>35</v>
      </c>
    </row>
    <row r="26" spans="1:14" ht="39.75" customHeight="1">
      <c r="A26" s="117" t="s">
        <v>297</v>
      </c>
      <c r="B26" s="36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132.9</v>
      </c>
      <c r="J26" s="29">
        <v>22.2</v>
      </c>
      <c r="K26" s="29">
        <v>110.8</v>
      </c>
      <c r="L26" s="29">
        <v>421</v>
      </c>
      <c r="M26" s="29">
        <v>88.6</v>
      </c>
      <c r="N26" s="38">
        <v>44.3</v>
      </c>
    </row>
    <row r="27" spans="1:14" ht="39.75" customHeight="1">
      <c r="A27" s="117" t="s">
        <v>315</v>
      </c>
      <c r="B27" s="36">
        <v>16.5</v>
      </c>
      <c r="C27" s="29">
        <v>1892.8</v>
      </c>
      <c r="D27" s="29">
        <v>0</v>
      </c>
      <c r="E27" s="29">
        <v>0</v>
      </c>
      <c r="F27" s="29">
        <v>0</v>
      </c>
      <c r="G27" s="29">
        <v>370.3</v>
      </c>
      <c r="H27" s="29">
        <v>1522.5</v>
      </c>
      <c r="I27" s="29">
        <v>107</v>
      </c>
      <c r="J27" s="29">
        <v>24.7</v>
      </c>
      <c r="K27" s="29">
        <v>82.3</v>
      </c>
      <c r="L27" s="29">
        <v>427.9</v>
      </c>
      <c r="M27" s="29">
        <v>24.7</v>
      </c>
      <c r="N27" s="38">
        <v>32.9</v>
      </c>
    </row>
    <row r="28" spans="1:14" ht="39.75" customHeight="1" thickBot="1">
      <c r="A28" s="204" t="s">
        <v>298</v>
      </c>
      <c r="B28" s="208">
        <v>15.8</v>
      </c>
      <c r="C28" s="209">
        <v>1561.4</v>
      </c>
      <c r="D28" s="209">
        <v>390.3</v>
      </c>
      <c r="E28" s="209">
        <v>0</v>
      </c>
      <c r="F28" s="209">
        <v>0</v>
      </c>
      <c r="G28" s="209">
        <v>236.6</v>
      </c>
      <c r="H28" s="209">
        <v>934.5</v>
      </c>
      <c r="I28" s="209">
        <v>90.7</v>
      </c>
      <c r="J28" s="209">
        <v>23.7</v>
      </c>
      <c r="K28" s="209">
        <v>67</v>
      </c>
      <c r="L28" s="209">
        <v>417.9</v>
      </c>
      <c r="M28" s="209">
        <v>86.7</v>
      </c>
      <c r="N28" s="210">
        <v>47.3</v>
      </c>
    </row>
    <row r="29" spans="1:14" ht="39.75" customHeight="1" thickTop="1">
      <c r="A29" s="149" t="s">
        <v>87</v>
      </c>
      <c r="B29" s="157">
        <v>9.8</v>
      </c>
      <c r="C29" s="158">
        <v>1469.9</v>
      </c>
      <c r="D29" s="158">
        <v>399.1</v>
      </c>
      <c r="E29" s="158">
        <v>4.4</v>
      </c>
      <c r="F29" s="158">
        <v>0</v>
      </c>
      <c r="G29" s="158">
        <v>348.9</v>
      </c>
      <c r="H29" s="158">
        <v>717.5</v>
      </c>
      <c r="I29" s="158">
        <v>63.2</v>
      </c>
      <c r="J29" s="158">
        <v>21.8</v>
      </c>
      <c r="K29" s="158">
        <v>41.4</v>
      </c>
      <c r="L29" s="158">
        <v>305.3</v>
      </c>
      <c r="M29" s="158">
        <v>21.8</v>
      </c>
      <c r="N29" s="159">
        <v>43.6</v>
      </c>
    </row>
    <row r="30" spans="1:14" ht="39.75" customHeight="1">
      <c r="A30" s="117" t="s">
        <v>88</v>
      </c>
      <c r="B30" s="36">
        <v>9.3</v>
      </c>
      <c r="C30" s="29">
        <v>1856.8</v>
      </c>
      <c r="D30" s="29">
        <v>571</v>
      </c>
      <c r="E30" s="29">
        <v>1.7</v>
      </c>
      <c r="F30" s="29">
        <v>15.7</v>
      </c>
      <c r="G30" s="29">
        <v>386.2</v>
      </c>
      <c r="H30" s="29">
        <v>882.2</v>
      </c>
      <c r="I30" s="29">
        <v>82.2</v>
      </c>
      <c r="J30" s="29">
        <v>19.1</v>
      </c>
      <c r="K30" s="29">
        <v>63.2</v>
      </c>
      <c r="L30" s="29">
        <v>286.1</v>
      </c>
      <c r="M30" s="29">
        <v>14.4</v>
      </c>
      <c r="N30" s="38">
        <v>46.2</v>
      </c>
    </row>
    <row r="31" spans="1:14" ht="39.75" customHeight="1">
      <c r="A31" s="117" t="s">
        <v>89</v>
      </c>
      <c r="B31" s="36">
        <v>16.8</v>
      </c>
      <c r="C31" s="29">
        <v>1412.9</v>
      </c>
      <c r="D31" s="29">
        <v>219.6</v>
      </c>
      <c r="E31" s="29">
        <v>2.2</v>
      </c>
      <c r="F31" s="29">
        <v>0</v>
      </c>
      <c r="G31" s="29">
        <v>463.1</v>
      </c>
      <c r="H31" s="29">
        <v>727.9</v>
      </c>
      <c r="I31" s="29">
        <v>68.7</v>
      </c>
      <c r="J31" s="29">
        <v>19.6</v>
      </c>
      <c r="K31" s="29">
        <v>49.2</v>
      </c>
      <c r="L31" s="29">
        <v>270.4</v>
      </c>
      <c r="M31" s="29">
        <v>5</v>
      </c>
      <c r="N31" s="38">
        <v>54.2</v>
      </c>
    </row>
    <row r="32" spans="1:14" ht="39.75" customHeight="1">
      <c r="A32" s="117" t="s">
        <v>90</v>
      </c>
      <c r="B32" s="36">
        <v>8.1</v>
      </c>
      <c r="C32" s="29">
        <v>1526.1</v>
      </c>
      <c r="D32" s="29">
        <v>304.1</v>
      </c>
      <c r="E32" s="29">
        <v>0.9</v>
      </c>
      <c r="F32" s="29">
        <v>13</v>
      </c>
      <c r="G32" s="29">
        <v>356.7</v>
      </c>
      <c r="H32" s="29">
        <v>851.4</v>
      </c>
      <c r="I32" s="29">
        <v>86.1</v>
      </c>
      <c r="J32" s="29">
        <v>25</v>
      </c>
      <c r="K32" s="29">
        <v>61.1</v>
      </c>
      <c r="L32" s="29">
        <v>380.6</v>
      </c>
      <c r="M32" s="29">
        <v>64.8</v>
      </c>
      <c r="N32" s="38">
        <v>46.7</v>
      </c>
    </row>
    <row r="33" spans="1:14" ht="39.75" customHeight="1">
      <c r="A33" s="117" t="s">
        <v>91</v>
      </c>
      <c r="B33" s="36">
        <v>11</v>
      </c>
      <c r="C33" s="29">
        <v>1604.3</v>
      </c>
      <c r="D33" s="29">
        <v>418.8</v>
      </c>
      <c r="E33" s="29">
        <v>2.4</v>
      </c>
      <c r="F33" s="29">
        <v>15.9</v>
      </c>
      <c r="G33" s="29">
        <v>468.3</v>
      </c>
      <c r="H33" s="29">
        <v>698.8</v>
      </c>
      <c r="I33" s="29">
        <v>108.2</v>
      </c>
      <c r="J33" s="29">
        <v>13.5</v>
      </c>
      <c r="K33" s="29">
        <v>94.8</v>
      </c>
      <c r="L33" s="29">
        <v>199.9</v>
      </c>
      <c r="M33" s="29">
        <v>29.3</v>
      </c>
      <c r="N33" s="38">
        <v>48.3</v>
      </c>
    </row>
    <row r="34" spans="1:14" ht="39.75" customHeight="1">
      <c r="A34" s="126" t="s">
        <v>92</v>
      </c>
      <c r="B34" s="39">
        <v>10.8</v>
      </c>
      <c r="C34" s="32">
        <v>1840.4</v>
      </c>
      <c r="D34" s="32">
        <v>343.9</v>
      </c>
      <c r="E34" s="32">
        <v>3.1</v>
      </c>
      <c r="F34" s="32">
        <v>3.9</v>
      </c>
      <c r="G34" s="32">
        <v>295.1</v>
      </c>
      <c r="H34" s="32">
        <v>1194.4</v>
      </c>
      <c r="I34" s="32">
        <v>102.2</v>
      </c>
      <c r="J34" s="32">
        <v>29.4</v>
      </c>
      <c r="K34" s="32">
        <v>72.8</v>
      </c>
      <c r="L34" s="32">
        <v>483.3</v>
      </c>
      <c r="M34" s="32">
        <v>152.6</v>
      </c>
      <c r="N34" s="40">
        <v>48</v>
      </c>
    </row>
    <row r="35" ht="13.5">
      <c r="A35" s="33" t="s">
        <v>274</v>
      </c>
    </row>
    <row r="36" ht="19.5" customHeight="1"/>
    <row r="37" ht="19.5" customHeight="1"/>
    <row r="38" ht="19.5" customHeight="1"/>
    <row r="39" ht="19.5" customHeight="1"/>
    <row r="40" ht="19.5" customHeight="1"/>
  </sheetData>
  <mergeCells count="16">
    <mergeCell ref="B3:B5"/>
    <mergeCell ref="A2:A5"/>
    <mergeCell ref="N2:N5"/>
    <mergeCell ref="A1:K1"/>
    <mergeCell ref="L3:L5"/>
    <mergeCell ref="I2:L2"/>
    <mergeCell ref="B2:H2"/>
    <mergeCell ref="I3:K4"/>
    <mergeCell ref="L1:N1"/>
    <mergeCell ref="C4:C5"/>
    <mergeCell ref="H4:H5"/>
    <mergeCell ref="C3:H3"/>
    <mergeCell ref="D4:D5"/>
    <mergeCell ref="E4:E5"/>
    <mergeCell ref="F4:F5"/>
    <mergeCell ref="G4:G5"/>
  </mergeCells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R33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11.75390625" style="2" customWidth="1"/>
    <col min="2" max="9" width="7.125" style="2" customWidth="1"/>
    <col min="10" max="10" width="10.125" style="2" customWidth="1"/>
    <col min="11" max="18" width="7.125" style="2" customWidth="1"/>
    <col min="19" max="16384" width="7.625" style="2" customWidth="1"/>
  </cols>
  <sheetData>
    <row r="1" spans="1:18" ht="21">
      <c r="A1" s="1" t="s">
        <v>325</v>
      </c>
      <c r="B1" s="19"/>
      <c r="C1" s="19"/>
      <c r="D1" s="19"/>
      <c r="E1" s="19"/>
      <c r="F1" s="19"/>
      <c r="G1" s="19"/>
      <c r="H1" s="41"/>
      <c r="I1" s="4"/>
      <c r="J1" s="4"/>
      <c r="K1" s="4"/>
      <c r="L1" s="4"/>
      <c r="M1" s="4"/>
      <c r="N1" s="312">
        <v>39356</v>
      </c>
      <c r="O1" s="312"/>
      <c r="P1" s="313"/>
      <c r="Q1" s="313"/>
      <c r="R1" s="313"/>
    </row>
    <row r="2" spans="1:18" ht="13.5" customHeight="1">
      <c r="A2" s="273" t="s">
        <v>323</v>
      </c>
      <c r="B2" s="270" t="s">
        <v>8</v>
      </c>
      <c r="C2" s="278" t="s">
        <v>154</v>
      </c>
      <c r="D2" s="260"/>
      <c r="E2" s="314"/>
      <c r="F2" s="278" t="s">
        <v>155</v>
      </c>
      <c r="G2" s="260"/>
      <c r="H2" s="260"/>
      <c r="I2" s="314"/>
      <c r="J2" s="276" t="s">
        <v>156</v>
      </c>
      <c r="K2" s="276" t="s">
        <v>267</v>
      </c>
      <c r="L2" s="270" t="s">
        <v>157</v>
      </c>
      <c r="M2" s="318" t="s">
        <v>158</v>
      </c>
      <c r="N2" s="315" t="s">
        <v>321</v>
      </c>
      <c r="O2" s="276" t="s">
        <v>252</v>
      </c>
      <c r="P2" s="270" t="s">
        <v>153</v>
      </c>
      <c r="Q2" s="276" t="s">
        <v>159</v>
      </c>
      <c r="R2" s="270" t="s">
        <v>160</v>
      </c>
    </row>
    <row r="3" spans="1:18" ht="40.5">
      <c r="A3" s="290"/>
      <c r="B3" s="271"/>
      <c r="C3" s="50" t="s">
        <v>306</v>
      </c>
      <c r="D3" s="50" t="s">
        <v>307</v>
      </c>
      <c r="E3" s="50" t="s">
        <v>308</v>
      </c>
      <c r="F3" s="34" t="s">
        <v>161</v>
      </c>
      <c r="G3" s="5" t="s">
        <v>1</v>
      </c>
      <c r="H3" s="54" t="s">
        <v>162</v>
      </c>
      <c r="I3" s="5" t="s">
        <v>163</v>
      </c>
      <c r="J3" s="272"/>
      <c r="K3" s="272"/>
      <c r="L3" s="272"/>
      <c r="M3" s="316"/>
      <c r="N3" s="316"/>
      <c r="O3" s="317"/>
      <c r="P3" s="271"/>
      <c r="Q3" s="272"/>
      <c r="R3" s="271"/>
    </row>
    <row r="4" spans="1:18" ht="39.75" customHeight="1">
      <c r="A4" s="118" t="s">
        <v>93</v>
      </c>
      <c r="B4" s="145">
        <f aca="true" t="shared" si="0" ref="B4:R4">SUM(B5:B6)</f>
        <v>146</v>
      </c>
      <c r="C4" s="151">
        <f t="shared" si="0"/>
        <v>2</v>
      </c>
      <c r="D4" s="151">
        <f t="shared" si="0"/>
        <v>1</v>
      </c>
      <c r="E4" s="151">
        <f t="shared" si="0"/>
        <v>1</v>
      </c>
      <c r="F4" s="151">
        <f t="shared" si="0"/>
        <v>6</v>
      </c>
      <c r="G4" s="151">
        <f t="shared" si="0"/>
        <v>11</v>
      </c>
      <c r="H4" s="151">
        <f t="shared" si="0"/>
        <v>1</v>
      </c>
      <c r="I4" s="151">
        <f t="shared" si="0"/>
        <v>5</v>
      </c>
      <c r="J4" s="151">
        <f t="shared" si="0"/>
        <v>1</v>
      </c>
      <c r="K4" s="151">
        <f t="shared" si="0"/>
        <v>1</v>
      </c>
      <c r="L4" s="151">
        <f t="shared" si="0"/>
        <v>13</v>
      </c>
      <c r="M4" s="151">
        <f t="shared" si="0"/>
        <v>96</v>
      </c>
      <c r="N4" s="151">
        <f t="shared" si="0"/>
        <v>1</v>
      </c>
      <c r="O4" s="151">
        <f t="shared" si="0"/>
        <v>2</v>
      </c>
      <c r="P4" s="151">
        <f t="shared" si="0"/>
        <v>2</v>
      </c>
      <c r="Q4" s="151">
        <f t="shared" si="0"/>
        <v>1</v>
      </c>
      <c r="R4" s="119">
        <f t="shared" si="0"/>
        <v>2</v>
      </c>
    </row>
    <row r="5" spans="1:18" ht="39.75" customHeight="1">
      <c r="A5" s="120" t="s">
        <v>313</v>
      </c>
      <c r="B5" s="146">
        <f aca="true" t="shared" si="1" ref="B5:R5">SUM(B7:B17)</f>
        <v>135</v>
      </c>
      <c r="C5" s="150">
        <f t="shared" si="1"/>
        <v>2</v>
      </c>
      <c r="D5" s="150">
        <f t="shared" si="1"/>
        <v>1</v>
      </c>
      <c r="E5" s="150">
        <f t="shared" si="1"/>
        <v>1</v>
      </c>
      <c r="F5" s="150">
        <f t="shared" si="1"/>
        <v>5</v>
      </c>
      <c r="G5" s="150">
        <f t="shared" si="1"/>
        <v>8</v>
      </c>
      <c r="H5" s="150">
        <f t="shared" si="1"/>
        <v>1</v>
      </c>
      <c r="I5" s="150">
        <f t="shared" si="1"/>
        <v>4</v>
      </c>
      <c r="J5" s="150">
        <f t="shared" si="1"/>
        <v>1</v>
      </c>
      <c r="K5" s="150">
        <f t="shared" si="1"/>
        <v>1</v>
      </c>
      <c r="L5" s="150">
        <f t="shared" si="1"/>
        <v>12</v>
      </c>
      <c r="M5" s="150">
        <f t="shared" si="1"/>
        <v>92</v>
      </c>
      <c r="N5" s="150">
        <f t="shared" si="1"/>
        <v>0</v>
      </c>
      <c r="O5" s="150">
        <f t="shared" si="1"/>
        <v>2</v>
      </c>
      <c r="P5" s="150">
        <f t="shared" si="1"/>
        <v>2</v>
      </c>
      <c r="Q5" s="150">
        <f t="shared" si="1"/>
        <v>1</v>
      </c>
      <c r="R5" s="121">
        <f t="shared" si="1"/>
        <v>2</v>
      </c>
    </row>
    <row r="6" spans="1:18" ht="39.75" customHeight="1">
      <c r="A6" s="122" t="s">
        <v>314</v>
      </c>
      <c r="B6" s="147">
        <f aca="true" t="shared" si="2" ref="B6:R6">SUM(B18:B26)</f>
        <v>11</v>
      </c>
      <c r="C6" s="152">
        <f t="shared" si="2"/>
        <v>0</v>
      </c>
      <c r="D6" s="152">
        <f t="shared" si="2"/>
        <v>0</v>
      </c>
      <c r="E6" s="152">
        <f t="shared" si="2"/>
        <v>0</v>
      </c>
      <c r="F6" s="152">
        <f t="shared" si="2"/>
        <v>1</v>
      </c>
      <c r="G6" s="152">
        <f t="shared" si="2"/>
        <v>3</v>
      </c>
      <c r="H6" s="152">
        <f t="shared" si="2"/>
        <v>0</v>
      </c>
      <c r="I6" s="152">
        <f t="shared" si="2"/>
        <v>1</v>
      </c>
      <c r="J6" s="152">
        <f t="shared" si="2"/>
        <v>0</v>
      </c>
      <c r="K6" s="152">
        <f t="shared" si="2"/>
        <v>0</v>
      </c>
      <c r="L6" s="152">
        <f t="shared" si="2"/>
        <v>1</v>
      </c>
      <c r="M6" s="152">
        <f t="shared" si="2"/>
        <v>4</v>
      </c>
      <c r="N6" s="152">
        <f t="shared" si="2"/>
        <v>1</v>
      </c>
      <c r="O6" s="152">
        <f t="shared" si="2"/>
        <v>0</v>
      </c>
      <c r="P6" s="152">
        <f t="shared" si="2"/>
        <v>0</v>
      </c>
      <c r="Q6" s="152">
        <f t="shared" si="2"/>
        <v>0</v>
      </c>
      <c r="R6" s="123">
        <f t="shared" si="2"/>
        <v>0</v>
      </c>
    </row>
    <row r="7" spans="1:18" ht="39.75" customHeight="1">
      <c r="A7" s="120" t="s">
        <v>280</v>
      </c>
      <c r="B7" s="146">
        <v>43</v>
      </c>
      <c r="C7" s="150">
        <v>1</v>
      </c>
      <c r="D7" s="150">
        <v>0</v>
      </c>
      <c r="E7" s="150">
        <v>0</v>
      </c>
      <c r="F7" s="150">
        <v>1</v>
      </c>
      <c r="G7" s="150">
        <v>0</v>
      </c>
      <c r="H7" s="150">
        <v>1</v>
      </c>
      <c r="I7" s="150">
        <v>1</v>
      </c>
      <c r="J7" s="150">
        <v>0</v>
      </c>
      <c r="K7" s="150">
        <v>0</v>
      </c>
      <c r="L7" s="150">
        <v>3</v>
      </c>
      <c r="M7" s="150">
        <v>32</v>
      </c>
      <c r="N7" s="150">
        <v>0</v>
      </c>
      <c r="O7" s="150">
        <v>2</v>
      </c>
      <c r="P7" s="150">
        <v>1</v>
      </c>
      <c r="Q7" s="150">
        <v>0</v>
      </c>
      <c r="R7" s="121">
        <v>1</v>
      </c>
    </row>
    <row r="8" spans="1:18" ht="39.75" customHeight="1">
      <c r="A8" s="120" t="s">
        <v>281</v>
      </c>
      <c r="B8" s="146">
        <v>30</v>
      </c>
      <c r="C8" s="150">
        <v>0</v>
      </c>
      <c r="D8" s="150">
        <v>0</v>
      </c>
      <c r="E8" s="150">
        <v>0</v>
      </c>
      <c r="F8" s="150">
        <v>1</v>
      </c>
      <c r="G8" s="150">
        <v>0</v>
      </c>
      <c r="H8" s="150">
        <v>0</v>
      </c>
      <c r="I8" s="150">
        <v>2</v>
      </c>
      <c r="J8" s="150">
        <v>0</v>
      </c>
      <c r="K8" s="150">
        <v>0</v>
      </c>
      <c r="L8" s="150">
        <v>2</v>
      </c>
      <c r="M8" s="150">
        <v>25</v>
      </c>
      <c r="N8" s="150">
        <v>0</v>
      </c>
      <c r="O8" s="150">
        <v>0</v>
      </c>
      <c r="P8" s="150">
        <v>0</v>
      </c>
      <c r="Q8" s="150">
        <v>0</v>
      </c>
      <c r="R8" s="121">
        <v>0</v>
      </c>
    </row>
    <row r="9" spans="1:18" ht="39.75" customHeight="1">
      <c r="A9" s="120" t="s">
        <v>282</v>
      </c>
      <c r="B9" s="146">
        <v>8</v>
      </c>
      <c r="C9" s="150">
        <v>0</v>
      </c>
      <c r="D9" s="150">
        <v>0</v>
      </c>
      <c r="E9" s="150">
        <v>0</v>
      </c>
      <c r="F9" s="150">
        <v>0</v>
      </c>
      <c r="G9" s="150">
        <v>3</v>
      </c>
      <c r="H9" s="150">
        <v>0</v>
      </c>
      <c r="I9" s="150">
        <v>0</v>
      </c>
      <c r="J9" s="150">
        <v>1</v>
      </c>
      <c r="K9" s="150">
        <v>0</v>
      </c>
      <c r="L9" s="150">
        <v>1</v>
      </c>
      <c r="M9" s="150">
        <v>2</v>
      </c>
      <c r="N9" s="150">
        <v>0</v>
      </c>
      <c r="O9" s="150">
        <v>0</v>
      </c>
      <c r="P9" s="150">
        <v>0</v>
      </c>
      <c r="Q9" s="150">
        <v>0</v>
      </c>
      <c r="R9" s="121">
        <v>1</v>
      </c>
    </row>
    <row r="10" spans="1:18" ht="39.75" customHeight="1">
      <c r="A10" s="120" t="s">
        <v>283</v>
      </c>
      <c r="B10" s="146">
        <v>6</v>
      </c>
      <c r="C10" s="150">
        <v>0</v>
      </c>
      <c r="D10" s="150">
        <v>0</v>
      </c>
      <c r="E10" s="150">
        <v>0</v>
      </c>
      <c r="F10" s="150">
        <v>0</v>
      </c>
      <c r="G10" s="150">
        <v>1</v>
      </c>
      <c r="H10" s="150">
        <v>0</v>
      </c>
      <c r="I10" s="150">
        <v>0</v>
      </c>
      <c r="J10" s="150">
        <v>0</v>
      </c>
      <c r="K10" s="150">
        <v>0</v>
      </c>
      <c r="L10" s="150">
        <v>1</v>
      </c>
      <c r="M10" s="150">
        <v>4</v>
      </c>
      <c r="N10" s="150">
        <v>0</v>
      </c>
      <c r="O10" s="150">
        <v>0</v>
      </c>
      <c r="P10" s="150">
        <v>0</v>
      </c>
      <c r="Q10" s="150">
        <v>0</v>
      </c>
      <c r="R10" s="121">
        <v>0</v>
      </c>
    </row>
    <row r="11" spans="1:18" ht="39.75" customHeight="1">
      <c r="A11" s="120" t="s">
        <v>284</v>
      </c>
      <c r="B11" s="146">
        <v>12</v>
      </c>
      <c r="C11" s="150">
        <v>0</v>
      </c>
      <c r="D11" s="150">
        <v>0</v>
      </c>
      <c r="E11" s="150">
        <v>1</v>
      </c>
      <c r="F11" s="150">
        <v>1</v>
      </c>
      <c r="G11" s="150">
        <v>0</v>
      </c>
      <c r="H11" s="150">
        <v>0</v>
      </c>
      <c r="I11" s="150">
        <v>0</v>
      </c>
      <c r="J11" s="150">
        <v>0</v>
      </c>
      <c r="K11" s="150">
        <v>0</v>
      </c>
      <c r="L11" s="150">
        <v>2</v>
      </c>
      <c r="M11" s="150">
        <v>6</v>
      </c>
      <c r="N11" s="150">
        <v>0</v>
      </c>
      <c r="O11" s="150">
        <v>0</v>
      </c>
      <c r="P11" s="150">
        <v>1</v>
      </c>
      <c r="Q11" s="150">
        <v>1</v>
      </c>
      <c r="R11" s="121">
        <v>0</v>
      </c>
    </row>
    <row r="12" spans="1:18" ht="39.75" customHeight="1">
      <c r="A12" s="120" t="s">
        <v>285</v>
      </c>
      <c r="B12" s="146">
        <v>10</v>
      </c>
      <c r="C12" s="150">
        <v>0</v>
      </c>
      <c r="D12" s="150">
        <v>0</v>
      </c>
      <c r="E12" s="150">
        <v>0</v>
      </c>
      <c r="F12" s="150">
        <v>0</v>
      </c>
      <c r="G12" s="150">
        <v>1</v>
      </c>
      <c r="H12" s="150">
        <v>0</v>
      </c>
      <c r="I12" s="150">
        <v>1</v>
      </c>
      <c r="J12" s="150">
        <v>0</v>
      </c>
      <c r="K12" s="150">
        <v>0</v>
      </c>
      <c r="L12" s="150">
        <v>0</v>
      </c>
      <c r="M12" s="150">
        <v>8</v>
      </c>
      <c r="N12" s="150">
        <v>0</v>
      </c>
      <c r="O12" s="150">
        <v>0</v>
      </c>
      <c r="P12" s="150">
        <v>0</v>
      </c>
      <c r="Q12" s="150">
        <v>0</v>
      </c>
      <c r="R12" s="121">
        <v>0</v>
      </c>
    </row>
    <row r="13" spans="1:18" ht="39.75" customHeight="1">
      <c r="A13" s="120" t="s">
        <v>286</v>
      </c>
      <c r="B13" s="146">
        <v>7</v>
      </c>
      <c r="C13" s="150">
        <v>0</v>
      </c>
      <c r="D13" s="150">
        <v>0</v>
      </c>
      <c r="E13" s="150">
        <v>0</v>
      </c>
      <c r="F13" s="150">
        <v>0</v>
      </c>
      <c r="G13" s="150">
        <v>1</v>
      </c>
      <c r="H13" s="150">
        <v>0</v>
      </c>
      <c r="I13" s="150">
        <v>0</v>
      </c>
      <c r="J13" s="150">
        <v>0</v>
      </c>
      <c r="K13" s="150">
        <v>0</v>
      </c>
      <c r="L13" s="150">
        <v>1</v>
      </c>
      <c r="M13" s="150">
        <v>5</v>
      </c>
      <c r="N13" s="150">
        <v>0</v>
      </c>
      <c r="O13" s="150">
        <v>0</v>
      </c>
      <c r="P13" s="150">
        <v>0</v>
      </c>
      <c r="Q13" s="150">
        <v>0</v>
      </c>
      <c r="R13" s="121">
        <v>0</v>
      </c>
    </row>
    <row r="14" spans="1:18" ht="39.75" customHeight="1">
      <c r="A14" s="120" t="s">
        <v>287</v>
      </c>
      <c r="B14" s="146">
        <v>2</v>
      </c>
      <c r="C14" s="150">
        <v>0</v>
      </c>
      <c r="D14" s="150">
        <v>0</v>
      </c>
      <c r="E14" s="150">
        <v>0</v>
      </c>
      <c r="F14" s="150">
        <v>0</v>
      </c>
      <c r="G14" s="150">
        <v>0</v>
      </c>
      <c r="H14" s="150">
        <v>0</v>
      </c>
      <c r="I14" s="150">
        <v>0</v>
      </c>
      <c r="J14" s="150">
        <v>0</v>
      </c>
      <c r="K14" s="150">
        <v>0</v>
      </c>
      <c r="L14" s="150">
        <v>0</v>
      </c>
      <c r="M14" s="150">
        <v>2</v>
      </c>
      <c r="N14" s="150">
        <v>0</v>
      </c>
      <c r="O14" s="150">
        <v>0</v>
      </c>
      <c r="P14" s="150">
        <v>0</v>
      </c>
      <c r="Q14" s="150">
        <v>0</v>
      </c>
      <c r="R14" s="121">
        <v>0</v>
      </c>
    </row>
    <row r="15" spans="1:18" ht="39.75" customHeight="1">
      <c r="A15" s="120" t="s">
        <v>288</v>
      </c>
      <c r="B15" s="146">
        <v>9</v>
      </c>
      <c r="C15" s="150">
        <v>0</v>
      </c>
      <c r="D15" s="150">
        <v>0</v>
      </c>
      <c r="E15" s="150">
        <v>0</v>
      </c>
      <c r="F15" s="150">
        <v>1</v>
      </c>
      <c r="G15" s="150">
        <v>0</v>
      </c>
      <c r="H15" s="150">
        <v>0</v>
      </c>
      <c r="I15" s="150">
        <v>0</v>
      </c>
      <c r="J15" s="150">
        <v>0</v>
      </c>
      <c r="K15" s="150">
        <v>1</v>
      </c>
      <c r="L15" s="150">
        <v>1</v>
      </c>
      <c r="M15" s="150">
        <v>6</v>
      </c>
      <c r="N15" s="150">
        <v>0</v>
      </c>
      <c r="O15" s="150">
        <v>0</v>
      </c>
      <c r="P15" s="150">
        <v>0</v>
      </c>
      <c r="Q15" s="150">
        <v>0</v>
      </c>
      <c r="R15" s="121">
        <v>0</v>
      </c>
    </row>
    <row r="16" spans="1:18" ht="39.75" customHeight="1">
      <c r="A16" s="120" t="s">
        <v>289</v>
      </c>
      <c r="B16" s="146">
        <v>4</v>
      </c>
      <c r="C16" s="150">
        <v>0</v>
      </c>
      <c r="D16" s="150">
        <v>0</v>
      </c>
      <c r="E16" s="150">
        <v>0</v>
      </c>
      <c r="F16" s="150">
        <v>0</v>
      </c>
      <c r="G16" s="150">
        <v>2</v>
      </c>
      <c r="H16" s="150">
        <v>0</v>
      </c>
      <c r="I16" s="150">
        <v>0</v>
      </c>
      <c r="J16" s="150">
        <v>0</v>
      </c>
      <c r="K16" s="150">
        <v>0</v>
      </c>
      <c r="L16" s="150">
        <v>0</v>
      </c>
      <c r="M16" s="150">
        <v>2</v>
      </c>
      <c r="N16" s="150">
        <v>0</v>
      </c>
      <c r="O16" s="150">
        <v>0</v>
      </c>
      <c r="P16" s="150">
        <v>0</v>
      </c>
      <c r="Q16" s="150">
        <v>0</v>
      </c>
      <c r="R16" s="121">
        <v>0</v>
      </c>
    </row>
    <row r="17" spans="1:18" ht="39.75" customHeight="1">
      <c r="A17" s="120" t="s">
        <v>290</v>
      </c>
      <c r="B17" s="146">
        <v>4</v>
      </c>
      <c r="C17" s="150">
        <v>1</v>
      </c>
      <c r="D17" s="150">
        <v>1</v>
      </c>
      <c r="E17" s="150">
        <v>0</v>
      </c>
      <c r="F17" s="150">
        <v>1</v>
      </c>
      <c r="G17" s="150">
        <v>0</v>
      </c>
      <c r="H17" s="150">
        <v>0</v>
      </c>
      <c r="I17" s="150">
        <v>0</v>
      </c>
      <c r="J17" s="150">
        <v>0</v>
      </c>
      <c r="K17" s="150">
        <v>0</v>
      </c>
      <c r="L17" s="150">
        <v>1</v>
      </c>
      <c r="M17" s="150">
        <v>0</v>
      </c>
      <c r="N17" s="150">
        <v>0</v>
      </c>
      <c r="O17" s="150">
        <v>0</v>
      </c>
      <c r="P17" s="150">
        <v>0</v>
      </c>
      <c r="Q17" s="150">
        <v>0</v>
      </c>
      <c r="R17" s="121">
        <v>0</v>
      </c>
    </row>
    <row r="18" spans="1:18" ht="39.75" customHeight="1">
      <c r="A18" s="124" t="s">
        <v>291</v>
      </c>
      <c r="B18" s="148">
        <v>0</v>
      </c>
      <c r="C18" s="153">
        <v>0</v>
      </c>
      <c r="D18" s="153">
        <v>0</v>
      </c>
      <c r="E18" s="153">
        <v>0</v>
      </c>
      <c r="F18" s="153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53">
        <v>0</v>
      </c>
      <c r="Q18" s="153">
        <v>0</v>
      </c>
      <c r="R18" s="125">
        <v>0</v>
      </c>
    </row>
    <row r="19" spans="1:18" s="14" customFormat="1" ht="39.75" customHeight="1">
      <c r="A19" s="203" t="s">
        <v>292</v>
      </c>
      <c r="B19" s="148">
        <v>1</v>
      </c>
      <c r="C19" s="153">
        <v>0</v>
      </c>
      <c r="D19" s="153">
        <v>0</v>
      </c>
      <c r="E19" s="153">
        <v>0</v>
      </c>
      <c r="F19" s="153">
        <v>0</v>
      </c>
      <c r="G19" s="153">
        <v>1</v>
      </c>
      <c r="H19" s="153">
        <v>0</v>
      </c>
      <c r="I19" s="153">
        <v>0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53">
        <v>0</v>
      </c>
      <c r="Q19" s="153">
        <v>0</v>
      </c>
      <c r="R19" s="125">
        <v>0</v>
      </c>
    </row>
    <row r="20" spans="1:18" ht="39.75" customHeight="1">
      <c r="A20" s="117" t="s">
        <v>293</v>
      </c>
      <c r="B20" s="145">
        <v>2</v>
      </c>
      <c r="C20" s="151">
        <v>0</v>
      </c>
      <c r="D20" s="151">
        <v>0</v>
      </c>
      <c r="E20" s="151">
        <v>0</v>
      </c>
      <c r="F20" s="151">
        <v>0</v>
      </c>
      <c r="G20" s="151">
        <v>0</v>
      </c>
      <c r="H20" s="151">
        <v>0</v>
      </c>
      <c r="I20" s="151">
        <v>0</v>
      </c>
      <c r="J20" s="151">
        <v>0</v>
      </c>
      <c r="K20" s="151">
        <v>0</v>
      </c>
      <c r="L20" s="151">
        <v>0</v>
      </c>
      <c r="M20" s="151">
        <v>2</v>
      </c>
      <c r="N20" s="151">
        <v>0</v>
      </c>
      <c r="O20" s="151">
        <v>0</v>
      </c>
      <c r="P20" s="151">
        <v>0</v>
      </c>
      <c r="Q20" s="151">
        <v>0</v>
      </c>
      <c r="R20" s="119">
        <v>0</v>
      </c>
    </row>
    <row r="21" spans="1:18" ht="39.75" customHeight="1">
      <c r="A21" s="117" t="s">
        <v>294</v>
      </c>
      <c r="B21" s="146">
        <v>1</v>
      </c>
      <c r="C21" s="150">
        <v>0</v>
      </c>
      <c r="D21" s="150">
        <v>0</v>
      </c>
      <c r="E21" s="150">
        <v>0</v>
      </c>
      <c r="F21" s="150">
        <v>0</v>
      </c>
      <c r="G21" s="150">
        <v>0</v>
      </c>
      <c r="H21" s="150">
        <v>0</v>
      </c>
      <c r="I21" s="150">
        <v>0</v>
      </c>
      <c r="J21" s="150">
        <v>0</v>
      </c>
      <c r="K21" s="150">
        <v>0</v>
      </c>
      <c r="L21" s="150">
        <v>0</v>
      </c>
      <c r="M21" s="150">
        <v>1</v>
      </c>
      <c r="N21" s="150">
        <v>0</v>
      </c>
      <c r="O21" s="150">
        <v>0</v>
      </c>
      <c r="P21" s="150">
        <v>0</v>
      </c>
      <c r="Q21" s="150">
        <v>0</v>
      </c>
      <c r="R21" s="121">
        <v>0</v>
      </c>
    </row>
    <row r="22" spans="1:18" ht="39.75" customHeight="1">
      <c r="A22" s="203" t="s">
        <v>295</v>
      </c>
      <c r="B22" s="148">
        <v>1</v>
      </c>
      <c r="C22" s="153">
        <v>0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1</v>
      </c>
      <c r="J22" s="153">
        <v>0</v>
      </c>
      <c r="K22" s="153">
        <v>0</v>
      </c>
      <c r="L22" s="153">
        <v>0</v>
      </c>
      <c r="M22" s="153">
        <v>0</v>
      </c>
      <c r="N22" s="153">
        <v>0</v>
      </c>
      <c r="O22" s="153">
        <v>0</v>
      </c>
      <c r="P22" s="153">
        <v>0</v>
      </c>
      <c r="Q22" s="153">
        <v>0</v>
      </c>
      <c r="R22" s="125">
        <v>0</v>
      </c>
    </row>
    <row r="23" spans="1:18" ht="39.75" customHeight="1">
      <c r="A23" s="203" t="s">
        <v>296</v>
      </c>
      <c r="B23" s="148">
        <v>0</v>
      </c>
      <c r="C23" s="153">
        <v>0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53">
        <v>0</v>
      </c>
      <c r="Q23" s="153">
        <v>0</v>
      </c>
      <c r="R23" s="125">
        <v>0</v>
      </c>
    </row>
    <row r="24" spans="1:18" ht="39.75" customHeight="1">
      <c r="A24" s="117" t="s">
        <v>297</v>
      </c>
      <c r="B24" s="146">
        <v>0</v>
      </c>
      <c r="C24" s="150">
        <v>0</v>
      </c>
      <c r="D24" s="150">
        <v>0</v>
      </c>
      <c r="E24" s="150">
        <v>0</v>
      </c>
      <c r="F24" s="150">
        <v>0</v>
      </c>
      <c r="G24" s="150">
        <v>0</v>
      </c>
      <c r="H24" s="150">
        <v>0</v>
      </c>
      <c r="I24" s="150">
        <v>0</v>
      </c>
      <c r="J24" s="150">
        <v>0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150">
        <v>0</v>
      </c>
      <c r="Q24" s="150">
        <v>0</v>
      </c>
      <c r="R24" s="121">
        <v>0</v>
      </c>
    </row>
    <row r="25" spans="1:18" ht="39.75" customHeight="1">
      <c r="A25" s="117" t="s">
        <v>315</v>
      </c>
      <c r="B25" s="146">
        <v>2</v>
      </c>
      <c r="C25" s="150">
        <v>0</v>
      </c>
      <c r="D25" s="150">
        <v>0</v>
      </c>
      <c r="E25" s="150">
        <v>0</v>
      </c>
      <c r="F25" s="150">
        <v>0</v>
      </c>
      <c r="G25" s="150">
        <v>1</v>
      </c>
      <c r="H25" s="150">
        <v>0</v>
      </c>
      <c r="I25" s="150">
        <v>0</v>
      </c>
      <c r="J25" s="150">
        <v>0</v>
      </c>
      <c r="K25" s="150">
        <v>0</v>
      </c>
      <c r="L25" s="150">
        <v>0</v>
      </c>
      <c r="M25" s="150">
        <v>0</v>
      </c>
      <c r="N25" s="150">
        <v>1</v>
      </c>
      <c r="O25" s="150">
        <v>0</v>
      </c>
      <c r="P25" s="150">
        <v>0</v>
      </c>
      <c r="Q25" s="150">
        <v>0</v>
      </c>
      <c r="R25" s="121">
        <v>0</v>
      </c>
    </row>
    <row r="26" spans="1:18" ht="39.75" customHeight="1" thickBot="1">
      <c r="A26" s="204" t="s">
        <v>298</v>
      </c>
      <c r="B26" s="207">
        <v>4</v>
      </c>
      <c r="C26" s="205">
        <v>0</v>
      </c>
      <c r="D26" s="205">
        <v>0</v>
      </c>
      <c r="E26" s="205">
        <v>0</v>
      </c>
      <c r="F26" s="205">
        <v>1</v>
      </c>
      <c r="G26" s="205">
        <v>1</v>
      </c>
      <c r="H26" s="205">
        <v>0</v>
      </c>
      <c r="I26" s="205">
        <v>0</v>
      </c>
      <c r="J26" s="205">
        <v>0</v>
      </c>
      <c r="K26" s="205">
        <v>0</v>
      </c>
      <c r="L26" s="205">
        <v>1</v>
      </c>
      <c r="M26" s="205">
        <v>1</v>
      </c>
      <c r="N26" s="205">
        <v>0</v>
      </c>
      <c r="O26" s="205">
        <v>0</v>
      </c>
      <c r="P26" s="205">
        <v>0</v>
      </c>
      <c r="Q26" s="205">
        <v>0</v>
      </c>
      <c r="R26" s="206">
        <v>0</v>
      </c>
    </row>
    <row r="27" spans="1:18" ht="39.75" customHeight="1" thickTop="1">
      <c r="A27" s="117" t="s">
        <v>87</v>
      </c>
      <c r="B27" s="146">
        <f aca="true" t="shared" si="3" ref="B27:R27">B15</f>
        <v>9</v>
      </c>
      <c r="C27" s="150">
        <f t="shared" si="3"/>
        <v>0</v>
      </c>
      <c r="D27" s="150">
        <f t="shared" si="3"/>
        <v>0</v>
      </c>
      <c r="E27" s="150">
        <f t="shared" si="3"/>
        <v>0</v>
      </c>
      <c r="F27" s="150">
        <f t="shared" si="3"/>
        <v>1</v>
      </c>
      <c r="G27" s="150">
        <f t="shared" si="3"/>
        <v>0</v>
      </c>
      <c r="H27" s="150">
        <f t="shared" si="3"/>
        <v>0</v>
      </c>
      <c r="I27" s="150">
        <f t="shared" si="3"/>
        <v>0</v>
      </c>
      <c r="J27" s="150">
        <f t="shared" si="3"/>
        <v>0</v>
      </c>
      <c r="K27" s="150">
        <f t="shared" si="3"/>
        <v>1</v>
      </c>
      <c r="L27" s="150">
        <f t="shared" si="3"/>
        <v>1</v>
      </c>
      <c r="M27" s="150">
        <f t="shared" si="3"/>
        <v>6</v>
      </c>
      <c r="N27" s="150">
        <f t="shared" si="3"/>
        <v>0</v>
      </c>
      <c r="O27" s="150">
        <f t="shared" si="3"/>
        <v>0</v>
      </c>
      <c r="P27" s="150">
        <f t="shared" si="3"/>
        <v>0</v>
      </c>
      <c r="Q27" s="150">
        <f t="shared" si="3"/>
        <v>0</v>
      </c>
      <c r="R27" s="121">
        <f t="shared" si="3"/>
        <v>0</v>
      </c>
    </row>
    <row r="28" spans="1:18" ht="39.75" customHeight="1">
      <c r="A28" s="117" t="s">
        <v>88</v>
      </c>
      <c r="B28" s="146">
        <f aca="true" t="shared" si="4" ref="B28:R28">B11+B12</f>
        <v>22</v>
      </c>
      <c r="C28" s="150">
        <f t="shared" si="4"/>
        <v>0</v>
      </c>
      <c r="D28" s="150">
        <f t="shared" si="4"/>
        <v>0</v>
      </c>
      <c r="E28" s="150">
        <f t="shared" si="4"/>
        <v>1</v>
      </c>
      <c r="F28" s="150">
        <f t="shared" si="4"/>
        <v>1</v>
      </c>
      <c r="G28" s="150">
        <f t="shared" si="4"/>
        <v>1</v>
      </c>
      <c r="H28" s="150">
        <f t="shared" si="4"/>
        <v>0</v>
      </c>
      <c r="I28" s="150">
        <f t="shared" si="4"/>
        <v>1</v>
      </c>
      <c r="J28" s="150">
        <f t="shared" si="4"/>
        <v>0</v>
      </c>
      <c r="K28" s="150">
        <f t="shared" si="4"/>
        <v>0</v>
      </c>
      <c r="L28" s="150">
        <f t="shared" si="4"/>
        <v>2</v>
      </c>
      <c r="M28" s="150">
        <f t="shared" si="4"/>
        <v>14</v>
      </c>
      <c r="N28" s="150">
        <f t="shared" si="4"/>
        <v>0</v>
      </c>
      <c r="O28" s="150">
        <f t="shared" si="4"/>
        <v>0</v>
      </c>
      <c r="P28" s="150">
        <f t="shared" si="4"/>
        <v>1</v>
      </c>
      <c r="Q28" s="150">
        <f t="shared" si="4"/>
        <v>1</v>
      </c>
      <c r="R28" s="121">
        <f t="shared" si="4"/>
        <v>0</v>
      </c>
    </row>
    <row r="29" spans="1:18" ht="39.75" customHeight="1">
      <c r="A29" s="117" t="s">
        <v>89</v>
      </c>
      <c r="B29" s="146">
        <f aca="true" t="shared" si="5" ref="B29:R29">B8+B18</f>
        <v>30</v>
      </c>
      <c r="C29" s="150">
        <f t="shared" si="5"/>
        <v>0</v>
      </c>
      <c r="D29" s="150">
        <f t="shared" si="5"/>
        <v>0</v>
      </c>
      <c r="E29" s="150">
        <f t="shared" si="5"/>
        <v>0</v>
      </c>
      <c r="F29" s="150">
        <f t="shared" si="5"/>
        <v>1</v>
      </c>
      <c r="G29" s="150">
        <f t="shared" si="5"/>
        <v>0</v>
      </c>
      <c r="H29" s="150">
        <f t="shared" si="5"/>
        <v>0</v>
      </c>
      <c r="I29" s="150">
        <f t="shared" si="5"/>
        <v>2</v>
      </c>
      <c r="J29" s="150">
        <f t="shared" si="5"/>
        <v>0</v>
      </c>
      <c r="K29" s="150">
        <f t="shared" si="5"/>
        <v>0</v>
      </c>
      <c r="L29" s="150">
        <f t="shared" si="5"/>
        <v>2</v>
      </c>
      <c r="M29" s="150">
        <f t="shared" si="5"/>
        <v>25</v>
      </c>
      <c r="N29" s="150">
        <f t="shared" si="5"/>
        <v>0</v>
      </c>
      <c r="O29" s="150">
        <f t="shared" si="5"/>
        <v>0</v>
      </c>
      <c r="P29" s="150">
        <f t="shared" si="5"/>
        <v>0</v>
      </c>
      <c r="Q29" s="150">
        <f t="shared" si="5"/>
        <v>0</v>
      </c>
      <c r="R29" s="121">
        <f t="shared" si="5"/>
        <v>0</v>
      </c>
    </row>
    <row r="30" spans="1:18" ht="39.75" customHeight="1">
      <c r="A30" s="117" t="s">
        <v>90</v>
      </c>
      <c r="B30" s="146">
        <f aca="true" t="shared" si="6" ref="B30:R30">B7+B14+B17+B19+B20+B21</f>
        <v>53</v>
      </c>
      <c r="C30" s="150">
        <f t="shared" si="6"/>
        <v>2</v>
      </c>
      <c r="D30" s="150">
        <f t="shared" si="6"/>
        <v>1</v>
      </c>
      <c r="E30" s="150">
        <f t="shared" si="6"/>
        <v>0</v>
      </c>
      <c r="F30" s="150">
        <f t="shared" si="6"/>
        <v>2</v>
      </c>
      <c r="G30" s="150">
        <f t="shared" si="6"/>
        <v>1</v>
      </c>
      <c r="H30" s="150">
        <f t="shared" si="6"/>
        <v>1</v>
      </c>
      <c r="I30" s="150">
        <f t="shared" si="6"/>
        <v>1</v>
      </c>
      <c r="J30" s="150">
        <f t="shared" si="6"/>
        <v>0</v>
      </c>
      <c r="K30" s="150">
        <f t="shared" si="6"/>
        <v>0</v>
      </c>
      <c r="L30" s="150">
        <f t="shared" si="6"/>
        <v>4</v>
      </c>
      <c r="M30" s="150">
        <f t="shared" si="6"/>
        <v>37</v>
      </c>
      <c r="N30" s="150">
        <f t="shared" si="6"/>
        <v>0</v>
      </c>
      <c r="O30" s="150">
        <f t="shared" si="6"/>
        <v>2</v>
      </c>
      <c r="P30" s="150">
        <f t="shared" si="6"/>
        <v>1</v>
      </c>
      <c r="Q30" s="150">
        <f t="shared" si="6"/>
        <v>0</v>
      </c>
      <c r="R30" s="121">
        <f t="shared" si="6"/>
        <v>1</v>
      </c>
    </row>
    <row r="31" spans="1:18" ht="39.75" customHeight="1">
      <c r="A31" s="117" t="s">
        <v>91</v>
      </c>
      <c r="B31" s="146">
        <f aca="true" t="shared" si="7" ref="B31:R31">B10+B13+B16+B22+B23</f>
        <v>18</v>
      </c>
      <c r="C31" s="150">
        <f t="shared" si="7"/>
        <v>0</v>
      </c>
      <c r="D31" s="150">
        <f t="shared" si="7"/>
        <v>0</v>
      </c>
      <c r="E31" s="150">
        <f t="shared" si="7"/>
        <v>0</v>
      </c>
      <c r="F31" s="150">
        <f t="shared" si="7"/>
        <v>0</v>
      </c>
      <c r="G31" s="150">
        <f t="shared" si="7"/>
        <v>4</v>
      </c>
      <c r="H31" s="150">
        <f t="shared" si="7"/>
        <v>0</v>
      </c>
      <c r="I31" s="150">
        <f t="shared" si="7"/>
        <v>1</v>
      </c>
      <c r="J31" s="150">
        <f t="shared" si="7"/>
        <v>0</v>
      </c>
      <c r="K31" s="150">
        <f t="shared" si="7"/>
        <v>0</v>
      </c>
      <c r="L31" s="150">
        <f t="shared" si="7"/>
        <v>2</v>
      </c>
      <c r="M31" s="150">
        <f t="shared" si="7"/>
        <v>11</v>
      </c>
      <c r="N31" s="150">
        <f t="shared" si="7"/>
        <v>0</v>
      </c>
      <c r="O31" s="150">
        <f t="shared" si="7"/>
        <v>0</v>
      </c>
      <c r="P31" s="150">
        <f t="shared" si="7"/>
        <v>0</v>
      </c>
      <c r="Q31" s="150">
        <f t="shared" si="7"/>
        <v>0</v>
      </c>
      <c r="R31" s="121">
        <f t="shared" si="7"/>
        <v>0</v>
      </c>
    </row>
    <row r="32" spans="1:18" ht="39.75" customHeight="1">
      <c r="A32" s="126" t="s">
        <v>92</v>
      </c>
      <c r="B32" s="147">
        <f aca="true" t="shared" si="8" ref="B32:R32">B9+B24+B25+B26</f>
        <v>14</v>
      </c>
      <c r="C32" s="152">
        <f t="shared" si="8"/>
        <v>0</v>
      </c>
      <c r="D32" s="152">
        <f t="shared" si="8"/>
        <v>0</v>
      </c>
      <c r="E32" s="152">
        <f t="shared" si="8"/>
        <v>0</v>
      </c>
      <c r="F32" s="152">
        <f t="shared" si="8"/>
        <v>1</v>
      </c>
      <c r="G32" s="152">
        <f t="shared" si="8"/>
        <v>5</v>
      </c>
      <c r="H32" s="152">
        <f t="shared" si="8"/>
        <v>0</v>
      </c>
      <c r="I32" s="152">
        <f t="shared" si="8"/>
        <v>0</v>
      </c>
      <c r="J32" s="152">
        <f t="shared" si="8"/>
        <v>1</v>
      </c>
      <c r="K32" s="152">
        <f t="shared" si="8"/>
        <v>0</v>
      </c>
      <c r="L32" s="152">
        <f t="shared" si="8"/>
        <v>2</v>
      </c>
      <c r="M32" s="152">
        <f t="shared" si="8"/>
        <v>3</v>
      </c>
      <c r="N32" s="152">
        <f t="shared" si="8"/>
        <v>1</v>
      </c>
      <c r="O32" s="152">
        <f t="shared" si="8"/>
        <v>0</v>
      </c>
      <c r="P32" s="152">
        <f t="shared" si="8"/>
        <v>0</v>
      </c>
      <c r="Q32" s="152">
        <f t="shared" si="8"/>
        <v>0</v>
      </c>
      <c r="R32" s="123">
        <f t="shared" si="8"/>
        <v>1</v>
      </c>
    </row>
    <row r="33" ht="12.75" customHeight="1">
      <c r="A33" s="74"/>
    </row>
  </sheetData>
  <mergeCells count="14">
    <mergeCell ref="O2:O3"/>
    <mergeCell ref="A2:A3"/>
    <mergeCell ref="P2:P3"/>
    <mergeCell ref="M2:M3"/>
    <mergeCell ref="R2:R3"/>
    <mergeCell ref="N1:R1"/>
    <mergeCell ref="B2:B3"/>
    <mergeCell ref="C2:E2"/>
    <mergeCell ref="F2:I2"/>
    <mergeCell ref="Q2:Q3"/>
    <mergeCell ref="J2:J3"/>
    <mergeCell ref="K2:K3"/>
    <mergeCell ref="L2:L3"/>
    <mergeCell ref="N2:N3"/>
  </mergeCells>
  <printOptions/>
  <pageMargins left="0.36" right="0.7874015748031497" top="0.5905511811023623" bottom="0.5905511811023623" header="0" footer="0"/>
  <pageSetup blackAndWhite="1" fitToWidth="0" fitToHeight="1" horizontalDpi="300" verticalDpi="3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D13"/>
  <sheetViews>
    <sheetView view="pageBreakPreview" zoomScaleSheetLayoutView="100" workbookViewId="0" topLeftCell="A1">
      <selection activeCell="A1" sqref="A1"/>
    </sheetView>
  </sheetViews>
  <sheetFormatPr defaultColWidth="9.00390625" defaultRowHeight="13.5" customHeight="1"/>
  <cols>
    <col min="1" max="1" width="18.50390625" style="79" customWidth="1"/>
    <col min="2" max="4" width="17.00390625" style="2" customWidth="1"/>
    <col min="5" max="5" width="12.625" style="2" customWidth="1"/>
    <col min="6" max="6" width="6.625" style="2" customWidth="1"/>
    <col min="7" max="16384" width="12.625" style="2" customWidth="1"/>
  </cols>
  <sheetData>
    <row r="1" spans="1:4" s="78" customFormat="1" ht="21">
      <c r="A1" s="75" t="s">
        <v>172</v>
      </c>
      <c r="B1" s="76"/>
      <c r="C1" s="77"/>
      <c r="D1" s="52">
        <v>39356</v>
      </c>
    </row>
    <row r="2" spans="1:4" s="78" customFormat="1" ht="13.5" customHeight="1">
      <c r="A2" s="7" t="s">
        <v>173</v>
      </c>
      <c r="B2" s="7" t="s">
        <v>8</v>
      </c>
      <c r="C2" s="7" t="s">
        <v>174</v>
      </c>
      <c r="D2" s="7" t="s">
        <v>7</v>
      </c>
    </row>
    <row r="3" spans="1:4" ht="13.5" customHeight="1">
      <c r="A3" s="51" t="s">
        <v>8</v>
      </c>
      <c r="B3" s="65">
        <f>SUM(C3:D3)</f>
        <v>146</v>
      </c>
      <c r="C3" s="59">
        <f>SUM(C4:C12)</f>
        <v>15</v>
      </c>
      <c r="D3" s="60">
        <f>SUM(D4:D12)</f>
        <v>131</v>
      </c>
    </row>
    <row r="4" spans="1:4" ht="13.5" customHeight="1">
      <c r="A4" s="53" t="s">
        <v>176</v>
      </c>
      <c r="B4" s="65">
        <v>70</v>
      </c>
      <c r="C4" s="66">
        <v>1</v>
      </c>
      <c r="D4" s="67">
        <v>69</v>
      </c>
    </row>
    <row r="5" spans="1:4" ht="13.5" customHeight="1">
      <c r="A5" s="53" t="s">
        <v>164</v>
      </c>
      <c r="B5" s="65">
        <v>39</v>
      </c>
      <c r="C5" s="66">
        <v>5</v>
      </c>
      <c r="D5" s="67">
        <v>34</v>
      </c>
    </row>
    <row r="6" spans="1:4" ht="13.5" customHeight="1">
      <c r="A6" s="53" t="s">
        <v>165</v>
      </c>
      <c r="B6" s="65">
        <v>14</v>
      </c>
      <c r="C6" s="66">
        <v>3</v>
      </c>
      <c r="D6" s="67">
        <v>11</v>
      </c>
    </row>
    <row r="7" spans="1:4" ht="13.5" customHeight="1">
      <c r="A7" s="53" t="s">
        <v>166</v>
      </c>
      <c r="B7" s="65">
        <v>12</v>
      </c>
      <c r="C7" s="66">
        <v>3</v>
      </c>
      <c r="D7" s="67">
        <v>9</v>
      </c>
    </row>
    <row r="8" spans="1:4" ht="13.5" customHeight="1">
      <c r="A8" s="53" t="s">
        <v>167</v>
      </c>
      <c r="B8" s="65">
        <v>5</v>
      </c>
      <c r="C8" s="66">
        <v>2</v>
      </c>
      <c r="D8" s="67">
        <v>3</v>
      </c>
    </row>
    <row r="9" spans="1:4" ht="13.5" customHeight="1">
      <c r="A9" s="53" t="s">
        <v>168</v>
      </c>
      <c r="B9" s="65">
        <v>2</v>
      </c>
      <c r="C9" s="66" t="s">
        <v>238</v>
      </c>
      <c r="D9" s="67">
        <v>2</v>
      </c>
    </row>
    <row r="10" spans="1:4" ht="13.5" customHeight="1">
      <c r="A10" s="53" t="s">
        <v>169</v>
      </c>
      <c r="B10" s="65">
        <v>1</v>
      </c>
      <c r="C10" s="66" t="s">
        <v>238</v>
      </c>
      <c r="D10" s="67">
        <v>1</v>
      </c>
    </row>
    <row r="11" spans="1:4" ht="13.5" customHeight="1">
      <c r="A11" s="53" t="s">
        <v>170</v>
      </c>
      <c r="B11" s="65">
        <v>2</v>
      </c>
      <c r="C11" s="66">
        <v>1</v>
      </c>
      <c r="D11" s="67">
        <v>1</v>
      </c>
    </row>
    <row r="12" spans="1:4" ht="13.5" customHeight="1">
      <c r="A12" s="81" t="s">
        <v>171</v>
      </c>
      <c r="B12" s="82">
        <v>1</v>
      </c>
      <c r="C12" s="70" t="s">
        <v>238</v>
      </c>
      <c r="D12" s="71">
        <v>1</v>
      </c>
    </row>
    <row r="13" spans="1:4" ht="51" customHeight="1">
      <c r="A13" s="73"/>
      <c r="B13" s="66"/>
      <c r="C13" s="66"/>
      <c r="D13" s="66"/>
    </row>
    <row r="14" ht="45" customHeight="1"/>
  </sheetData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14"/>
  <sheetViews>
    <sheetView zoomScaleSheetLayoutView="50" workbookViewId="0" topLeftCell="A1">
      <selection activeCell="A1" sqref="A1"/>
    </sheetView>
  </sheetViews>
  <sheetFormatPr defaultColWidth="9.00390625" defaultRowHeight="13.5" customHeight="1"/>
  <cols>
    <col min="1" max="1" width="19.125" style="2" customWidth="1"/>
    <col min="2" max="3" width="6.625" style="2" customWidth="1"/>
    <col min="4" max="4" width="5.50390625" style="2" customWidth="1"/>
    <col min="5" max="5" width="7.125" style="2" customWidth="1"/>
    <col min="6" max="6" width="7.25390625" style="2" customWidth="1"/>
    <col min="7" max="8" width="6.625" style="2" customWidth="1"/>
    <col min="9" max="9" width="6.00390625" style="2" customWidth="1"/>
    <col min="10" max="10" width="7.125" style="2" customWidth="1"/>
    <col min="11" max="11" width="5.875" style="2" customWidth="1"/>
    <col min="12" max="16384" width="9.125" style="2" customWidth="1"/>
  </cols>
  <sheetData>
    <row r="1" spans="1:11" s="237" customFormat="1" ht="21">
      <c r="A1" s="236" t="s">
        <v>342</v>
      </c>
      <c r="B1" s="76"/>
      <c r="C1" s="76"/>
      <c r="D1" s="76"/>
      <c r="I1" s="304">
        <v>39356</v>
      </c>
      <c r="J1" s="304"/>
      <c r="K1" s="304"/>
    </row>
    <row r="2" spans="1:11" ht="46.5" customHeight="1">
      <c r="A2" s="319" t="s">
        <v>173</v>
      </c>
      <c r="B2" s="278" t="s">
        <v>8</v>
      </c>
      <c r="C2" s="314"/>
      <c r="D2" s="51" t="s">
        <v>154</v>
      </c>
      <c r="E2" s="238" t="s">
        <v>343</v>
      </c>
      <c r="F2" s="238" t="s">
        <v>344</v>
      </c>
      <c r="G2" s="238" t="s">
        <v>345</v>
      </c>
      <c r="H2" s="238" t="s">
        <v>346</v>
      </c>
      <c r="I2" s="7" t="s">
        <v>347</v>
      </c>
      <c r="J2" s="238" t="s">
        <v>348</v>
      </c>
      <c r="K2" s="5" t="s">
        <v>160</v>
      </c>
    </row>
    <row r="3" spans="1:11" s="239" customFormat="1" ht="13.5" customHeight="1">
      <c r="A3" s="320"/>
      <c r="B3" s="80" t="s">
        <v>175</v>
      </c>
      <c r="C3" s="80" t="s">
        <v>349</v>
      </c>
      <c r="D3" s="321" t="s">
        <v>175</v>
      </c>
      <c r="E3" s="322"/>
      <c r="F3" s="322"/>
      <c r="G3" s="322"/>
      <c r="H3" s="322"/>
      <c r="I3" s="322"/>
      <c r="J3" s="322"/>
      <c r="K3" s="323"/>
    </row>
    <row r="4" spans="1:11" ht="13.5" customHeight="1">
      <c r="A4" s="5" t="s">
        <v>93</v>
      </c>
      <c r="B4" s="240">
        <f aca="true" t="shared" si="0" ref="B4:B13">SUM(D4:K4)</f>
        <v>146</v>
      </c>
      <c r="C4" s="241">
        <f aca="true" t="shared" si="1" ref="C4:C13">B4/$B$4*100</f>
        <v>100</v>
      </c>
      <c r="D4" s="242">
        <v>4</v>
      </c>
      <c r="E4" s="242">
        <v>23</v>
      </c>
      <c r="F4" s="242">
        <v>2</v>
      </c>
      <c r="G4" s="242">
        <v>13</v>
      </c>
      <c r="H4" s="242">
        <v>96</v>
      </c>
      <c r="I4" s="242">
        <v>2</v>
      </c>
      <c r="J4" s="242">
        <v>4</v>
      </c>
      <c r="K4" s="243">
        <v>2</v>
      </c>
    </row>
    <row r="5" spans="1:11" ht="13.5" customHeight="1">
      <c r="A5" s="35" t="s">
        <v>350</v>
      </c>
      <c r="B5" s="244">
        <f t="shared" si="0"/>
        <v>70</v>
      </c>
      <c r="C5" s="245">
        <f t="shared" si="1"/>
        <v>47.94520547945205</v>
      </c>
      <c r="D5" s="66">
        <v>0</v>
      </c>
      <c r="E5" s="66">
        <v>4</v>
      </c>
      <c r="F5" s="66">
        <v>0</v>
      </c>
      <c r="G5" s="66">
        <v>2</v>
      </c>
      <c r="H5" s="66">
        <v>58</v>
      </c>
      <c r="I5" s="66">
        <v>1</v>
      </c>
      <c r="J5" s="66">
        <v>3</v>
      </c>
      <c r="K5" s="67">
        <v>2</v>
      </c>
    </row>
    <row r="6" spans="1:11" ht="13.5" customHeight="1">
      <c r="A6" s="35" t="s">
        <v>164</v>
      </c>
      <c r="B6" s="244">
        <f t="shared" si="0"/>
        <v>39</v>
      </c>
      <c r="C6" s="245">
        <f t="shared" si="1"/>
        <v>26.71232876712329</v>
      </c>
      <c r="D6" s="66">
        <v>0</v>
      </c>
      <c r="E6" s="66">
        <v>12</v>
      </c>
      <c r="F6" s="66">
        <v>0</v>
      </c>
      <c r="G6" s="66">
        <v>3</v>
      </c>
      <c r="H6" s="66">
        <v>23</v>
      </c>
      <c r="I6" s="66">
        <v>0</v>
      </c>
      <c r="J6" s="66">
        <v>1</v>
      </c>
      <c r="K6" s="67">
        <v>0</v>
      </c>
    </row>
    <row r="7" spans="1:11" ht="13.5" customHeight="1">
      <c r="A7" s="35" t="s">
        <v>165</v>
      </c>
      <c r="B7" s="244">
        <f t="shared" si="0"/>
        <v>14</v>
      </c>
      <c r="C7" s="245">
        <f t="shared" si="1"/>
        <v>9.58904109589041</v>
      </c>
      <c r="D7" s="66">
        <v>0</v>
      </c>
      <c r="E7" s="66">
        <v>0</v>
      </c>
      <c r="F7" s="66">
        <v>2</v>
      </c>
      <c r="G7" s="66">
        <v>2</v>
      </c>
      <c r="H7" s="66">
        <v>10</v>
      </c>
      <c r="I7" s="66">
        <v>0</v>
      </c>
      <c r="J7" s="66">
        <v>0</v>
      </c>
      <c r="K7" s="67">
        <v>0</v>
      </c>
    </row>
    <row r="8" spans="1:11" ht="13.5" customHeight="1">
      <c r="A8" s="35" t="s">
        <v>166</v>
      </c>
      <c r="B8" s="244">
        <f t="shared" si="0"/>
        <v>12</v>
      </c>
      <c r="C8" s="245">
        <f t="shared" si="1"/>
        <v>8.21917808219178</v>
      </c>
      <c r="D8" s="66">
        <v>1</v>
      </c>
      <c r="E8" s="66">
        <v>4</v>
      </c>
      <c r="F8" s="66">
        <v>0</v>
      </c>
      <c r="G8" s="66">
        <v>3</v>
      </c>
      <c r="H8" s="66">
        <v>4</v>
      </c>
      <c r="I8" s="66">
        <v>0</v>
      </c>
      <c r="J8" s="66">
        <v>0</v>
      </c>
      <c r="K8" s="67">
        <v>0</v>
      </c>
    </row>
    <row r="9" spans="1:11" ht="13.5" customHeight="1">
      <c r="A9" s="35" t="s">
        <v>167</v>
      </c>
      <c r="B9" s="244">
        <f t="shared" si="0"/>
        <v>5</v>
      </c>
      <c r="C9" s="245">
        <f t="shared" si="1"/>
        <v>3.4246575342465753</v>
      </c>
      <c r="D9" s="66">
        <v>2</v>
      </c>
      <c r="E9" s="66">
        <v>0</v>
      </c>
      <c r="F9" s="66">
        <v>0</v>
      </c>
      <c r="G9" s="66">
        <v>1</v>
      </c>
      <c r="H9" s="66">
        <v>1</v>
      </c>
      <c r="I9" s="66">
        <v>1</v>
      </c>
      <c r="J9" s="66">
        <v>0</v>
      </c>
      <c r="K9" s="67">
        <v>0</v>
      </c>
    </row>
    <row r="10" spans="1:11" ht="13.5" customHeight="1">
      <c r="A10" s="35" t="s">
        <v>168</v>
      </c>
      <c r="B10" s="244">
        <f t="shared" si="0"/>
        <v>2</v>
      </c>
      <c r="C10" s="245">
        <f t="shared" si="1"/>
        <v>1.36986301369863</v>
      </c>
      <c r="D10" s="66">
        <v>0</v>
      </c>
      <c r="E10" s="66">
        <v>1</v>
      </c>
      <c r="F10" s="66">
        <v>0</v>
      </c>
      <c r="G10" s="66">
        <v>1</v>
      </c>
      <c r="H10" s="66">
        <v>0</v>
      </c>
      <c r="I10" s="66">
        <v>0</v>
      </c>
      <c r="J10" s="66">
        <v>0</v>
      </c>
      <c r="K10" s="67">
        <v>0</v>
      </c>
    </row>
    <row r="11" spans="1:11" ht="13.5" customHeight="1">
      <c r="A11" s="35" t="s">
        <v>169</v>
      </c>
      <c r="B11" s="244">
        <f t="shared" si="0"/>
        <v>1</v>
      </c>
      <c r="C11" s="245">
        <f t="shared" si="1"/>
        <v>0.684931506849315</v>
      </c>
      <c r="D11" s="66">
        <v>1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7">
        <v>0</v>
      </c>
    </row>
    <row r="12" spans="1:11" ht="13.5" customHeight="1">
      <c r="A12" s="35" t="s">
        <v>170</v>
      </c>
      <c r="B12" s="244">
        <f t="shared" si="0"/>
        <v>2</v>
      </c>
      <c r="C12" s="245">
        <f t="shared" si="1"/>
        <v>1.36986301369863</v>
      </c>
      <c r="D12" s="66">
        <v>0</v>
      </c>
      <c r="E12" s="66">
        <v>1</v>
      </c>
      <c r="F12" s="66">
        <v>0</v>
      </c>
      <c r="G12" s="66">
        <v>1</v>
      </c>
      <c r="H12" s="66">
        <v>0</v>
      </c>
      <c r="I12" s="66">
        <v>0</v>
      </c>
      <c r="J12" s="66">
        <v>0</v>
      </c>
      <c r="K12" s="67">
        <v>0</v>
      </c>
    </row>
    <row r="13" spans="1:11" ht="13.5" customHeight="1">
      <c r="A13" s="6" t="s">
        <v>171</v>
      </c>
      <c r="B13" s="246">
        <f t="shared" si="0"/>
        <v>1</v>
      </c>
      <c r="C13" s="247">
        <f t="shared" si="1"/>
        <v>0.684931506849315</v>
      </c>
      <c r="D13" s="70">
        <v>0</v>
      </c>
      <c r="E13" s="70">
        <v>1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1">
        <v>0</v>
      </c>
    </row>
    <row r="14" ht="13.5" customHeight="1">
      <c r="A14" s="79"/>
    </row>
  </sheetData>
  <mergeCells count="4">
    <mergeCell ref="I1:K1"/>
    <mergeCell ref="B2:C2"/>
    <mergeCell ref="A2:A3"/>
    <mergeCell ref="D3:K3"/>
  </mergeCells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N40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 customHeight="1"/>
  <cols>
    <col min="1" max="1" width="8.75390625" style="88" customWidth="1"/>
    <col min="2" max="2" width="7.50390625" style="88" bestFit="1" customWidth="1"/>
    <col min="3" max="5" width="8.875" style="87" customWidth="1"/>
    <col min="6" max="11" width="7.25390625" style="87" customWidth="1"/>
    <col min="12" max="12" width="18.625" style="87" bestFit="1" customWidth="1"/>
    <col min="13" max="13" width="16.625" style="87" bestFit="1" customWidth="1"/>
    <col min="14" max="16384" width="9.125" style="87" customWidth="1"/>
  </cols>
  <sheetData>
    <row r="1" spans="1:14" s="78" customFormat="1" ht="21">
      <c r="A1" s="75" t="s">
        <v>183</v>
      </c>
      <c r="B1" s="76"/>
      <c r="C1" s="76"/>
      <c r="D1" s="76"/>
      <c r="E1" s="76"/>
      <c r="F1" s="76"/>
      <c r="G1" s="76"/>
      <c r="H1" s="14"/>
      <c r="I1" s="14"/>
      <c r="J1" s="312">
        <v>39356</v>
      </c>
      <c r="K1" s="312"/>
      <c r="L1"/>
      <c r="M1"/>
      <c r="N1"/>
    </row>
    <row r="2" spans="1:14" ht="13.5" customHeight="1">
      <c r="A2" s="326" t="s">
        <v>184</v>
      </c>
      <c r="B2" s="327"/>
      <c r="C2" s="305" t="s">
        <v>175</v>
      </c>
      <c r="D2" s="305"/>
      <c r="E2" s="305"/>
      <c r="F2" s="305" t="s">
        <v>185</v>
      </c>
      <c r="G2" s="305"/>
      <c r="H2" s="305"/>
      <c r="I2" s="305" t="s">
        <v>186</v>
      </c>
      <c r="J2" s="305"/>
      <c r="K2" s="305"/>
      <c r="L2"/>
      <c r="M2"/>
      <c r="N2"/>
    </row>
    <row r="3" spans="1:14" ht="13.5" customHeight="1">
      <c r="A3" s="328"/>
      <c r="B3" s="329"/>
      <c r="C3" s="5" t="s">
        <v>8</v>
      </c>
      <c r="D3" s="5" t="s">
        <v>187</v>
      </c>
      <c r="E3" s="5" t="s">
        <v>188</v>
      </c>
      <c r="F3" s="5" t="s">
        <v>8</v>
      </c>
      <c r="G3" s="5" t="s">
        <v>187</v>
      </c>
      <c r="H3" s="5" t="s">
        <v>188</v>
      </c>
      <c r="I3" s="5" t="s">
        <v>8</v>
      </c>
      <c r="J3" s="5" t="s">
        <v>187</v>
      </c>
      <c r="K3" s="5" t="s">
        <v>188</v>
      </c>
      <c r="L3"/>
      <c r="M3"/>
      <c r="N3"/>
    </row>
    <row r="4" spans="1:14" ht="21" customHeight="1">
      <c r="A4" s="321" t="s">
        <v>8</v>
      </c>
      <c r="B4" s="323"/>
      <c r="C4" s="142">
        <v>24605.6</v>
      </c>
      <c r="D4" s="140">
        <v>23552.2</v>
      </c>
      <c r="E4" s="143">
        <v>1053.4</v>
      </c>
      <c r="F4" s="127">
        <v>105.97639762253422</v>
      </c>
      <c r="G4" s="127">
        <v>106.79816804969849</v>
      </c>
      <c r="H4" s="129">
        <v>90.4206008583691</v>
      </c>
      <c r="I4" s="127">
        <v>168.53150684931506</v>
      </c>
      <c r="J4" s="127">
        <v>174.46074074074076</v>
      </c>
      <c r="K4" s="129">
        <v>95.76363636363638</v>
      </c>
      <c r="L4"/>
      <c r="N4"/>
    </row>
    <row r="5" spans="1:14" ht="21" customHeight="1">
      <c r="A5" s="276" t="s">
        <v>189</v>
      </c>
      <c r="B5" s="80" t="s">
        <v>8</v>
      </c>
      <c r="C5" s="128">
        <v>2249.6</v>
      </c>
      <c r="D5" s="139">
        <v>2181.9</v>
      </c>
      <c r="E5" s="139">
        <v>67.7</v>
      </c>
      <c r="F5" s="128">
        <v>9.689034369885434</v>
      </c>
      <c r="G5" s="32">
        <v>9.893891987484697</v>
      </c>
      <c r="H5" s="40">
        <v>5.811158798283262</v>
      </c>
      <c r="I5" s="128">
        <v>15.408219178082192</v>
      </c>
      <c r="J5" s="32">
        <v>16.162222222222223</v>
      </c>
      <c r="K5" s="40">
        <v>6.154545454545455</v>
      </c>
      <c r="L5" s="160"/>
      <c r="N5"/>
    </row>
    <row r="6" spans="1:14" ht="21" customHeight="1">
      <c r="A6" s="324"/>
      <c r="B6" s="80" t="s">
        <v>190</v>
      </c>
      <c r="C6" s="128">
        <v>1856</v>
      </c>
      <c r="D6" s="140">
        <v>1802</v>
      </c>
      <c r="E6" s="140">
        <v>54</v>
      </c>
      <c r="F6" s="128">
        <v>7.993797915410457</v>
      </c>
      <c r="G6" s="32">
        <v>8.171223869768285</v>
      </c>
      <c r="H6" s="40">
        <v>4.63519313304721</v>
      </c>
      <c r="I6" s="128">
        <v>12.712328767123287</v>
      </c>
      <c r="J6" s="32">
        <v>13.348148148148148</v>
      </c>
      <c r="K6" s="40">
        <v>4.909090909090909</v>
      </c>
      <c r="L6"/>
      <c r="M6"/>
      <c r="N6"/>
    </row>
    <row r="7" spans="1:13" ht="21" customHeight="1">
      <c r="A7" s="325"/>
      <c r="B7" s="80" t="s">
        <v>191</v>
      </c>
      <c r="C7" s="128">
        <v>393.6</v>
      </c>
      <c r="D7" s="141">
        <v>379.9</v>
      </c>
      <c r="E7" s="140">
        <v>13.7</v>
      </c>
      <c r="F7" s="128">
        <v>1.695236454474976</v>
      </c>
      <c r="G7" s="32">
        <v>1.7226681177164103</v>
      </c>
      <c r="H7" s="40">
        <v>1.1759656652360515</v>
      </c>
      <c r="I7" s="128">
        <v>2.6958904109589037</v>
      </c>
      <c r="J7" s="32">
        <v>2.8140740740740737</v>
      </c>
      <c r="K7" s="40">
        <v>1.2454545454545454</v>
      </c>
      <c r="M7"/>
    </row>
    <row r="8" spans="1:11" ht="21" customHeight="1">
      <c r="A8" s="330" t="s">
        <v>192</v>
      </c>
      <c r="B8" s="80" t="s">
        <v>8</v>
      </c>
      <c r="C8" s="128">
        <v>50.7</v>
      </c>
      <c r="D8" s="140">
        <v>48.7</v>
      </c>
      <c r="E8" s="140">
        <v>2</v>
      </c>
      <c r="F8" s="128">
        <v>0.21836506159014557</v>
      </c>
      <c r="G8" s="32">
        <v>0.22083163288441482</v>
      </c>
      <c r="H8" s="40">
        <v>0.17167381974248927</v>
      </c>
      <c r="I8" s="128">
        <v>0.3472602739726028</v>
      </c>
      <c r="J8" s="32">
        <v>0.36074074074074075</v>
      </c>
      <c r="K8" s="40">
        <v>0.18181818181818182</v>
      </c>
    </row>
    <row r="9" spans="1:11" ht="21" customHeight="1">
      <c r="A9" s="331"/>
      <c r="B9" s="80" t="s">
        <v>190</v>
      </c>
      <c r="C9" s="128">
        <v>32</v>
      </c>
      <c r="D9" s="140">
        <v>30</v>
      </c>
      <c r="E9" s="140">
        <v>2</v>
      </c>
      <c r="F9" s="128">
        <v>0.13782410198983547</v>
      </c>
      <c r="G9" s="32">
        <v>0.13603591348115904</v>
      </c>
      <c r="H9" s="40">
        <v>0.17167381974248927</v>
      </c>
      <c r="I9" s="128">
        <v>0.2191780821917808</v>
      </c>
      <c r="J9" s="32">
        <v>0.2222222222222222</v>
      </c>
      <c r="K9" s="40">
        <v>0.18181818181818182</v>
      </c>
    </row>
    <row r="10" spans="1:11" ht="21" customHeight="1">
      <c r="A10" s="332"/>
      <c r="B10" s="80" t="s">
        <v>191</v>
      </c>
      <c r="C10" s="128">
        <v>18.7</v>
      </c>
      <c r="D10" s="140">
        <v>18.7</v>
      </c>
      <c r="E10" s="140">
        <v>0</v>
      </c>
      <c r="F10" s="128">
        <v>0.0805409596003101</v>
      </c>
      <c r="G10" s="32">
        <v>0.0847957194032558</v>
      </c>
      <c r="H10" s="40">
        <v>0</v>
      </c>
      <c r="I10" s="128">
        <v>0.12808219178082192</v>
      </c>
      <c r="J10" s="32">
        <v>0.1385185185185185</v>
      </c>
      <c r="K10" s="40">
        <v>0</v>
      </c>
    </row>
    <row r="11" spans="1:13" ht="21" customHeight="1">
      <c r="A11" s="321" t="s">
        <v>193</v>
      </c>
      <c r="B11" s="323"/>
      <c r="C11" s="128">
        <v>567.2</v>
      </c>
      <c r="D11" s="140">
        <v>542.8</v>
      </c>
      <c r="E11" s="140">
        <v>24.4</v>
      </c>
      <c r="F11" s="128">
        <v>2.442932207769833</v>
      </c>
      <c r="G11" s="32">
        <v>2.4613431279191036</v>
      </c>
      <c r="H11" s="40">
        <v>2.094420600858369</v>
      </c>
      <c r="I11" s="128">
        <v>3.8849315068493144</v>
      </c>
      <c r="J11" s="32">
        <v>4.020740740740741</v>
      </c>
      <c r="K11" s="40">
        <v>2.2181818181818183</v>
      </c>
      <c r="M11"/>
    </row>
    <row r="12" spans="1:13" ht="21" customHeight="1">
      <c r="A12" s="321" t="s">
        <v>244</v>
      </c>
      <c r="B12" s="323"/>
      <c r="C12" s="128">
        <v>22</v>
      </c>
      <c r="D12" s="140">
        <v>22</v>
      </c>
      <c r="E12" s="140">
        <v>0</v>
      </c>
      <c r="F12" s="128">
        <v>0.09475407011801189</v>
      </c>
      <c r="G12" s="32">
        <v>0.09975966988618329</v>
      </c>
      <c r="H12" s="40">
        <v>0</v>
      </c>
      <c r="I12" s="128">
        <v>0.1506849315068493</v>
      </c>
      <c r="J12" s="32">
        <v>0.16296296296296298</v>
      </c>
      <c r="K12" s="40">
        <v>0</v>
      </c>
      <c r="M12"/>
    </row>
    <row r="13" spans="1:13" ht="21" customHeight="1">
      <c r="A13" s="321" t="s">
        <v>245</v>
      </c>
      <c r="B13" s="323"/>
      <c r="C13" s="128">
        <v>164.8</v>
      </c>
      <c r="D13" s="140">
        <v>164.8</v>
      </c>
      <c r="E13" s="140">
        <v>0</v>
      </c>
      <c r="F13" s="128">
        <v>0.7097941252476527</v>
      </c>
      <c r="G13" s="32">
        <v>0.7472906180565003</v>
      </c>
      <c r="H13" s="40">
        <v>0</v>
      </c>
      <c r="I13" s="128">
        <v>1.1287671232876713</v>
      </c>
      <c r="J13" s="32">
        <v>1.220740740740741</v>
      </c>
      <c r="K13" s="40">
        <v>0</v>
      </c>
      <c r="M13"/>
    </row>
    <row r="14" spans="1:13" ht="21" customHeight="1">
      <c r="A14" s="321" t="s">
        <v>246</v>
      </c>
      <c r="B14" s="323"/>
      <c r="C14" s="128">
        <v>9398.8</v>
      </c>
      <c r="D14" s="140">
        <v>9030.7</v>
      </c>
      <c r="E14" s="140">
        <v>368.1</v>
      </c>
      <c r="F14" s="128">
        <v>40.48066155568956</v>
      </c>
      <c r="G14" s="32">
        <v>40.94998412914343</v>
      </c>
      <c r="H14" s="40">
        <v>31.59656652360515</v>
      </c>
      <c r="I14" s="128">
        <v>64.37534246575343</v>
      </c>
      <c r="J14" s="32">
        <v>66.89407407407408</v>
      </c>
      <c r="K14" s="40">
        <v>33.46363636363637</v>
      </c>
      <c r="M14"/>
    </row>
    <row r="15" spans="1:13" ht="21" customHeight="1">
      <c r="A15" s="321" t="s">
        <v>247</v>
      </c>
      <c r="B15" s="323"/>
      <c r="C15" s="128">
        <v>2429.4</v>
      </c>
      <c r="D15" s="140">
        <v>2288.1</v>
      </c>
      <c r="E15" s="140">
        <v>141.3</v>
      </c>
      <c r="F15" s="128">
        <v>10.463433542940823</v>
      </c>
      <c r="G15" s="32">
        <v>10.375459121208</v>
      </c>
      <c r="H15" s="40">
        <v>12.128755364806867</v>
      </c>
      <c r="I15" s="128">
        <v>16.63972602739726</v>
      </c>
      <c r="J15" s="32">
        <v>16.948888888888888</v>
      </c>
      <c r="K15" s="40">
        <v>12.845454545454546</v>
      </c>
      <c r="M15"/>
    </row>
    <row r="16" spans="1:13" ht="21" customHeight="1">
      <c r="A16" s="321" t="s">
        <v>194</v>
      </c>
      <c r="B16" s="323"/>
      <c r="C16" s="128">
        <v>2449.8</v>
      </c>
      <c r="D16" s="140">
        <v>2296.2</v>
      </c>
      <c r="E16" s="140">
        <v>153.6</v>
      </c>
      <c r="F16" s="128">
        <v>10.55129640795934</v>
      </c>
      <c r="G16" s="32">
        <v>10.412188817847913</v>
      </c>
      <c r="H16" s="40">
        <v>13.184549356223174</v>
      </c>
      <c r="I16" s="128">
        <v>16.77945205479452</v>
      </c>
      <c r="J16" s="32">
        <v>17.008888888888887</v>
      </c>
      <c r="K16" s="40">
        <v>13.963636363636363</v>
      </c>
      <c r="M16"/>
    </row>
    <row r="17" spans="1:13" ht="21" customHeight="1">
      <c r="A17" s="321" t="s">
        <v>195</v>
      </c>
      <c r="B17" s="323"/>
      <c r="C17" s="128">
        <v>599.6</v>
      </c>
      <c r="D17" s="140">
        <v>570.1</v>
      </c>
      <c r="E17" s="140">
        <v>29.5</v>
      </c>
      <c r="F17" s="128">
        <v>2.582479111034542</v>
      </c>
      <c r="G17" s="32">
        <v>2.5851358091869585</v>
      </c>
      <c r="H17" s="40">
        <v>2.532188841201717</v>
      </c>
      <c r="I17" s="128">
        <v>4.1068493150684935</v>
      </c>
      <c r="J17" s="32">
        <v>4.2229629629629635</v>
      </c>
      <c r="K17" s="40">
        <v>2.6818181818181817</v>
      </c>
      <c r="M17"/>
    </row>
    <row r="18" spans="1:13" ht="21" customHeight="1">
      <c r="A18" s="321" t="s">
        <v>196</v>
      </c>
      <c r="B18" s="323"/>
      <c r="C18" s="128">
        <v>393.5</v>
      </c>
      <c r="D18" s="140">
        <v>382.5</v>
      </c>
      <c r="E18" s="140">
        <v>11</v>
      </c>
      <c r="F18" s="128">
        <v>1.6948057541562582</v>
      </c>
      <c r="G18" s="32">
        <v>1.7344578968847775</v>
      </c>
      <c r="H18" s="40">
        <v>0.944206008583691</v>
      </c>
      <c r="I18" s="128">
        <v>2.6952054794520546</v>
      </c>
      <c r="J18" s="32">
        <v>2.8333333333333335</v>
      </c>
      <c r="K18" s="40">
        <v>1</v>
      </c>
      <c r="M18"/>
    </row>
    <row r="19" spans="1:13" ht="21" customHeight="1">
      <c r="A19" s="321" t="s">
        <v>197</v>
      </c>
      <c r="B19" s="323"/>
      <c r="C19" s="128">
        <v>20.9</v>
      </c>
      <c r="D19" s="140">
        <v>20.9</v>
      </c>
      <c r="E19" s="40">
        <v>0</v>
      </c>
      <c r="F19" s="128">
        <v>0.09001636661211128</v>
      </c>
      <c r="G19" s="32">
        <v>0.09477168639187411</v>
      </c>
      <c r="H19" s="40">
        <v>0</v>
      </c>
      <c r="I19" s="128">
        <v>0.14315068493150684</v>
      </c>
      <c r="J19" s="32">
        <v>0.1548148148148148</v>
      </c>
      <c r="K19" s="40">
        <v>0</v>
      </c>
      <c r="M19"/>
    </row>
    <row r="20" spans="1:13" ht="21" customHeight="1">
      <c r="A20" s="321" t="s">
        <v>198</v>
      </c>
      <c r="B20" s="323"/>
      <c r="C20" s="128">
        <v>109.8</v>
      </c>
      <c r="D20" s="140">
        <v>104.8</v>
      </c>
      <c r="E20" s="140">
        <v>5</v>
      </c>
      <c r="F20" s="128">
        <v>0.4729089499526229</v>
      </c>
      <c r="G20" s="32">
        <v>0.4752187910941822</v>
      </c>
      <c r="H20" s="40">
        <v>0.4291845493562232</v>
      </c>
      <c r="I20" s="128">
        <v>0.7520547945205479</v>
      </c>
      <c r="J20" s="32">
        <v>0.7762962962962963</v>
      </c>
      <c r="K20" s="40">
        <v>0.45454545454545453</v>
      </c>
      <c r="M20"/>
    </row>
    <row r="21" spans="1:13" ht="21" customHeight="1">
      <c r="A21" s="321" t="s">
        <v>199</v>
      </c>
      <c r="B21" s="323"/>
      <c r="C21" s="128">
        <v>1</v>
      </c>
      <c r="D21" s="140">
        <v>1</v>
      </c>
      <c r="E21" s="140">
        <v>0</v>
      </c>
      <c r="F21" s="128">
        <v>0.004307003187182358</v>
      </c>
      <c r="G21" s="32">
        <v>0.004534530449371968</v>
      </c>
      <c r="H21" s="40">
        <v>0</v>
      </c>
      <c r="I21" s="128">
        <v>0.00684931506849315</v>
      </c>
      <c r="J21" s="32">
        <v>0.007407407407407408</v>
      </c>
      <c r="K21" s="40">
        <v>0</v>
      </c>
      <c r="M21"/>
    </row>
    <row r="22" spans="1:13" ht="21" customHeight="1">
      <c r="A22" s="321" t="s">
        <v>200</v>
      </c>
      <c r="B22" s="323"/>
      <c r="C22" s="128">
        <v>48.9</v>
      </c>
      <c r="D22" s="140">
        <v>44.9</v>
      </c>
      <c r="E22" s="140">
        <v>4</v>
      </c>
      <c r="F22" s="128">
        <v>0.21061245585321733</v>
      </c>
      <c r="G22" s="32">
        <v>0.20360041717680136</v>
      </c>
      <c r="H22" s="40">
        <v>0.34334763948497854</v>
      </c>
      <c r="I22" s="128">
        <v>0.33493150684931505</v>
      </c>
      <c r="J22" s="32">
        <v>0.3325925925925926</v>
      </c>
      <c r="K22" s="40">
        <v>0.36363636363636365</v>
      </c>
      <c r="M22"/>
    </row>
    <row r="23" spans="1:13" ht="21" customHeight="1">
      <c r="A23" s="321" t="s">
        <v>201</v>
      </c>
      <c r="B23" s="323"/>
      <c r="C23" s="128">
        <v>11</v>
      </c>
      <c r="D23" s="140">
        <v>11</v>
      </c>
      <c r="E23" s="140">
        <v>0</v>
      </c>
      <c r="F23" s="128">
        <v>0.047377035059005944</v>
      </c>
      <c r="G23" s="32">
        <v>0.049879834943091644</v>
      </c>
      <c r="H23" s="40">
        <v>0</v>
      </c>
      <c r="I23" s="128">
        <v>0.07534246575342465</v>
      </c>
      <c r="J23" s="32">
        <v>0.08148148148148149</v>
      </c>
      <c r="K23" s="40">
        <v>0</v>
      </c>
      <c r="M23"/>
    </row>
    <row r="24" spans="1:13" ht="21" customHeight="1">
      <c r="A24" s="321" t="s">
        <v>202</v>
      </c>
      <c r="B24" s="323"/>
      <c r="C24" s="128">
        <v>441.7</v>
      </c>
      <c r="D24" s="140">
        <v>428.3</v>
      </c>
      <c r="E24" s="140">
        <v>13.4</v>
      </c>
      <c r="F24" s="128">
        <v>1.9024033077784477</v>
      </c>
      <c r="G24" s="32">
        <v>1.9421393914660139</v>
      </c>
      <c r="H24" s="40">
        <v>1.1502145922746783</v>
      </c>
      <c r="I24" s="128">
        <v>3.0253424657534245</v>
      </c>
      <c r="J24" s="32">
        <v>3.1725925925925926</v>
      </c>
      <c r="K24" s="40">
        <v>1.2181818181818183</v>
      </c>
      <c r="M24"/>
    </row>
    <row r="25" spans="1:13" ht="21" customHeight="1">
      <c r="A25" s="321" t="s">
        <v>203</v>
      </c>
      <c r="B25" s="323"/>
      <c r="C25" s="128">
        <v>4.1</v>
      </c>
      <c r="D25" s="140">
        <v>4.1</v>
      </c>
      <c r="E25" s="140">
        <v>0</v>
      </c>
      <c r="F25" s="128">
        <v>0.01765871306744767</v>
      </c>
      <c r="G25" s="32">
        <v>0.018591574842425063</v>
      </c>
      <c r="H25" s="40">
        <v>0</v>
      </c>
      <c r="I25" s="128">
        <v>0.028082191780821917</v>
      </c>
      <c r="J25" s="32">
        <v>0.030370370370370367</v>
      </c>
      <c r="K25" s="40">
        <v>0</v>
      </c>
      <c r="M25"/>
    </row>
    <row r="26" spans="1:13" ht="21" customHeight="1">
      <c r="A26" s="321" t="s">
        <v>204</v>
      </c>
      <c r="B26" s="323"/>
      <c r="C26" s="128">
        <v>626</v>
      </c>
      <c r="D26" s="140">
        <v>608.5</v>
      </c>
      <c r="E26" s="140">
        <v>17.5</v>
      </c>
      <c r="F26" s="128">
        <v>2.696183995176156</v>
      </c>
      <c r="G26" s="32">
        <v>2.759261778442842</v>
      </c>
      <c r="H26" s="40">
        <v>1.502145922746781</v>
      </c>
      <c r="I26" s="128">
        <v>4.287671232876712</v>
      </c>
      <c r="J26" s="32">
        <v>4.507407407407407</v>
      </c>
      <c r="K26" s="40">
        <v>1.5909090909090908</v>
      </c>
      <c r="M26"/>
    </row>
    <row r="27" spans="1:13" ht="21" customHeight="1">
      <c r="A27" s="321" t="s">
        <v>205</v>
      </c>
      <c r="B27" s="323"/>
      <c r="C27" s="128">
        <v>4</v>
      </c>
      <c r="D27" s="140">
        <v>4</v>
      </c>
      <c r="E27" s="140">
        <v>0</v>
      </c>
      <c r="F27" s="128">
        <v>0.017228012748729434</v>
      </c>
      <c r="G27" s="32">
        <v>0.01813812179748787</v>
      </c>
      <c r="H27" s="40">
        <v>0</v>
      </c>
      <c r="I27" s="128">
        <v>0.0273972602739726</v>
      </c>
      <c r="J27" s="32">
        <v>0.02962962962962963</v>
      </c>
      <c r="K27" s="40">
        <v>0</v>
      </c>
      <c r="M27"/>
    </row>
    <row r="28" spans="1:13" ht="21" customHeight="1">
      <c r="A28" s="321" t="s">
        <v>253</v>
      </c>
      <c r="B28" s="323"/>
      <c r="C28" s="128">
        <v>100</v>
      </c>
      <c r="D28" s="140">
        <v>100</v>
      </c>
      <c r="E28" s="140">
        <v>0</v>
      </c>
      <c r="F28" s="128">
        <v>0.43070031871823583</v>
      </c>
      <c r="G28" s="32">
        <v>0.4534530449371968</v>
      </c>
      <c r="H28" s="40">
        <v>0</v>
      </c>
      <c r="I28" s="128">
        <v>0.684931506849315</v>
      </c>
      <c r="J28" s="32">
        <v>0.7407407407407407</v>
      </c>
      <c r="K28" s="40">
        <v>0</v>
      </c>
      <c r="M28"/>
    </row>
    <row r="29" spans="1:13" ht="21" customHeight="1">
      <c r="A29" s="321" t="s">
        <v>268</v>
      </c>
      <c r="B29" s="323"/>
      <c r="C29" s="128">
        <v>58.5</v>
      </c>
      <c r="D29" s="140">
        <v>58.5</v>
      </c>
      <c r="E29" s="140">
        <v>0</v>
      </c>
      <c r="F29" s="128">
        <v>0.251959686450168</v>
      </c>
      <c r="G29" s="32">
        <v>0.2652700312882601</v>
      </c>
      <c r="H29" s="40">
        <v>0</v>
      </c>
      <c r="I29" s="128">
        <v>0.4006849315068493</v>
      </c>
      <c r="J29" s="32">
        <v>0.43333333333333335</v>
      </c>
      <c r="K29" s="40">
        <v>0</v>
      </c>
      <c r="M29"/>
    </row>
    <row r="30" spans="1:13" ht="21" customHeight="1">
      <c r="A30" s="321" t="s">
        <v>254</v>
      </c>
      <c r="B30" s="323"/>
      <c r="C30" s="227">
        <v>0</v>
      </c>
      <c r="D30" s="227">
        <v>0</v>
      </c>
      <c r="E30" s="226">
        <v>0</v>
      </c>
      <c r="F30" s="128">
        <v>0</v>
      </c>
      <c r="G30" s="32">
        <v>0</v>
      </c>
      <c r="H30" s="40">
        <v>0</v>
      </c>
      <c r="I30" s="128">
        <v>0</v>
      </c>
      <c r="J30" s="32">
        <v>0</v>
      </c>
      <c r="K30" s="40">
        <v>0</v>
      </c>
      <c r="M30"/>
    </row>
    <row r="31" spans="1:13" ht="21" customHeight="1">
      <c r="A31" s="321" t="s">
        <v>206</v>
      </c>
      <c r="B31" s="323"/>
      <c r="C31" s="128">
        <v>253</v>
      </c>
      <c r="D31" s="140">
        <v>240</v>
      </c>
      <c r="E31" s="140">
        <v>13</v>
      </c>
      <c r="F31" s="128">
        <v>1.0896718063571367</v>
      </c>
      <c r="G31" s="32">
        <v>1.0882873078492723</v>
      </c>
      <c r="H31" s="40">
        <v>1.1158798283261802</v>
      </c>
      <c r="I31" s="128">
        <v>1.7328767123287672</v>
      </c>
      <c r="J31" s="32">
        <v>1.7777777777777777</v>
      </c>
      <c r="K31" s="40">
        <v>1.1818181818181819</v>
      </c>
      <c r="M31"/>
    </row>
    <row r="32" spans="1:13" ht="21" customHeight="1">
      <c r="A32" s="321" t="s">
        <v>207</v>
      </c>
      <c r="B32" s="323"/>
      <c r="C32" s="128">
        <v>111.9</v>
      </c>
      <c r="D32" s="140">
        <v>108.9</v>
      </c>
      <c r="E32" s="140">
        <v>3</v>
      </c>
      <c r="F32" s="128">
        <v>0.48195365664570594</v>
      </c>
      <c r="G32" s="32">
        <v>0.4938103659366073</v>
      </c>
      <c r="H32" s="40">
        <v>0.2575107296137339</v>
      </c>
      <c r="I32" s="128">
        <v>0.7664383561643836</v>
      </c>
      <c r="J32" s="32">
        <v>0.8066666666666668</v>
      </c>
      <c r="K32" s="40">
        <v>0.2727272727272727</v>
      </c>
      <c r="M32"/>
    </row>
    <row r="33" spans="1:13" ht="21" customHeight="1">
      <c r="A33" s="321" t="s">
        <v>208</v>
      </c>
      <c r="B33" s="323"/>
      <c r="C33" s="128">
        <v>91.5</v>
      </c>
      <c r="D33" s="140">
        <v>83.5</v>
      </c>
      <c r="E33" s="140">
        <v>8</v>
      </c>
      <c r="F33" s="128">
        <v>0.39409079162718585</v>
      </c>
      <c r="G33" s="32">
        <v>0.3786332925225593</v>
      </c>
      <c r="H33" s="40">
        <v>0.6866952789699571</v>
      </c>
      <c r="I33" s="128">
        <v>0.6267123287671232</v>
      </c>
      <c r="J33" s="32">
        <v>0.6185185185185185</v>
      </c>
      <c r="K33" s="40">
        <v>0.7272727272727273</v>
      </c>
      <c r="M33"/>
    </row>
    <row r="34" spans="1:13" ht="21" customHeight="1">
      <c r="A34" s="321" t="s">
        <v>255</v>
      </c>
      <c r="B34" s="323"/>
      <c r="C34" s="128">
        <v>48.8</v>
      </c>
      <c r="D34" s="140">
        <v>47.8</v>
      </c>
      <c r="E34" s="140">
        <v>1</v>
      </c>
      <c r="F34" s="128">
        <v>0.21018175553449905</v>
      </c>
      <c r="G34" s="32">
        <v>0.21675055547998004</v>
      </c>
      <c r="H34" s="40">
        <v>0.08583690987124463</v>
      </c>
      <c r="I34" s="128">
        <v>0.3342465753424657</v>
      </c>
      <c r="J34" s="32">
        <v>0.35407407407407404</v>
      </c>
      <c r="K34" s="40">
        <v>0.09090909090909091</v>
      </c>
      <c r="M34"/>
    </row>
    <row r="35" spans="1:13" ht="21" customHeight="1">
      <c r="A35" s="321" t="s">
        <v>256</v>
      </c>
      <c r="B35" s="323"/>
      <c r="C35" s="128">
        <v>426.9</v>
      </c>
      <c r="D35" s="140">
        <v>421.9</v>
      </c>
      <c r="E35" s="140">
        <v>5</v>
      </c>
      <c r="F35" s="128">
        <v>1.838659660608149</v>
      </c>
      <c r="G35" s="32">
        <v>1.9131183965900331</v>
      </c>
      <c r="H35" s="40">
        <v>0.4291845493562232</v>
      </c>
      <c r="I35" s="128">
        <v>2.9239726027397257</v>
      </c>
      <c r="J35" s="32">
        <v>3.125185185185185</v>
      </c>
      <c r="K35" s="40">
        <v>0.45454545454545453</v>
      </c>
      <c r="M35"/>
    </row>
    <row r="36" spans="1:13" ht="21" customHeight="1">
      <c r="A36" s="321" t="s">
        <v>257</v>
      </c>
      <c r="B36" s="323"/>
      <c r="C36" s="128">
        <v>242.7</v>
      </c>
      <c r="D36" s="140">
        <v>236.7</v>
      </c>
      <c r="E36" s="140">
        <v>6</v>
      </c>
      <c r="F36" s="128">
        <v>1.0453096735291583</v>
      </c>
      <c r="G36" s="32">
        <v>1.0733233573663448</v>
      </c>
      <c r="H36" s="40">
        <v>0.5150214592274678</v>
      </c>
      <c r="I36" s="128">
        <v>1.6623287671232876</v>
      </c>
      <c r="J36" s="32">
        <v>1.7533333333333332</v>
      </c>
      <c r="K36" s="40">
        <v>0.5454545454545454</v>
      </c>
      <c r="M36"/>
    </row>
    <row r="37" spans="1:13" ht="21" customHeight="1">
      <c r="A37" s="321" t="s">
        <v>209</v>
      </c>
      <c r="B37" s="323"/>
      <c r="C37" s="128">
        <v>64.4</v>
      </c>
      <c r="D37" s="140">
        <v>64.4</v>
      </c>
      <c r="E37" s="140">
        <v>0</v>
      </c>
      <c r="F37" s="128">
        <v>0.27737100525454395</v>
      </c>
      <c r="G37" s="32">
        <v>0.29202376093955473</v>
      </c>
      <c r="H37" s="40">
        <v>0</v>
      </c>
      <c r="I37" s="128">
        <v>0.4410958904109589</v>
      </c>
      <c r="J37" s="32">
        <v>0.4770370370370371</v>
      </c>
      <c r="K37" s="40">
        <v>0</v>
      </c>
      <c r="M37"/>
    </row>
    <row r="38" spans="1:13" ht="20.25" customHeight="1">
      <c r="A38" s="321" t="s">
        <v>210</v>
      </c>
      <c r="B38" s="323"/>
      <c r="C38" s="128">
        <v>2112.9</v>
      </c>
      <c r="D38" s="140">
        <v>2042.4</v>
      </c>
      <c r="E38" s="140">
        <v>70.5</v>
      </c>
      <c r="F38" s="128">
        <v>9.100267034197605</v>
      </c>
      <c r="G38" s="32">
        <v>9.261324989797307</v>
      </c>
      <c r="H38" s="40">
        <v>6.051502145922747</v>
      </c>
      <c r="I38" s="128">
        <v>14.471917808219178</v>
      </c>
      <c r="J38" s="32">
        <v>15.12888888888889</v>
      </c>
      <c r="K38" s="40">
        <v>6.409090909090909</v>
      </c>
      <c r="M38"/>
    </row>
    <row r="39" spans="1:13" ht="20.25" customHeight="1">
      <c r="A39" s="321" t="s">
        <v>211</v>
      </c>
      <c r="B39" s="323"/>
      <c r="C39" s="128">
        <v>1502.2</v>
      </c>
      <c r="D39" s="140">
        <v>1392.8</v>
      </c>
      <c r="E39" s="140">
        <v>109.4</v>
      </c>
      <c r="F39" s="128">
        <v>6.469980187785339</v>
      </c>
      <c r="G39" s="32">
        <v>6.315694009885277</v>
      </c>
      <c r="H39" s="40">
        <v>9.390557939914164</v>
      </c>
      <c r="I39" s="128">
        <v>10.289041095890411</v>
      </c>
      <c r="J39" s="32">
        <v>10.317037037037037</v>
      </c>
      <c r="K39" s="40">
        <v>9.945454545454545</v>
      </c>
      <c r="M39"/>
    </row>
    <row r="40" ht="23.25" customHeight="1">
      <c r="A40" s="198" t="s">
        <v>309</v>
      </c>
    </row>
  </sheetData>
  <mergeCells count="37">
    <mergeCell ref="A38:B38"/>
    <mergeCell ref="A39:B39"/>
    <mergeCell ref="A29:B29"/>
    <mergeCell ref="A30:B30"/>
    <mergeCell ref="A18:B18"/>
    <mergeCell ref="A19:B19"/>
    <mergeCell ref="A22:B22"/>
    <mergeCell ref="A21:B21"/>
    <mergeCell ref="A27:B27"/>
    <mergeCell ref="A28:B28"/>
    <mergeCell ref="A24:B24"/>
    <mergeCell ref="A25:B25"/>
    <mergeCell ref="A26:B26"/>
    <mergeCell ref="A15:B15"/>
    <mergeCell ref="A13:B13"/>
    <mergeCell ref="A14:B14"/>
    <mergeCell ref="A16:B16"/>
    <mergeCell ref="A17:B17"/>
    <mergeCell ref="A23:B23"/>
    <mergeCell ref="A20:B20"/>
    <mergeCell ref="A37:B37"/>
    <mergeCell ref="A31:B31"/>
    <mergeCell ref="A32:B32"/>
    <mergeCell ref="A34:B34"/>
    <mergeCell ref="A35:B35"/>
    <mergeCell ref="A36:B36"/>
    <mergeCell ref="A33:B33"/>
    <mergeCell ref="A12:B12"/>
    <mergeCell ref="C2:E2"/>
    <mergeCell ref="F2:H2"/>
    <mergeCell ref="A2:B3"/>
    <mergeCell ref="A8:A10"/>
    <mergeCell ref="J1:K1"/>
    <mergeCell ref="I2:K2"/>
    <mergeCell ref="A4:B4"/>
    <mergeCell ref="A11:B11"/>
    <mergeCell ref="A5:A7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M90"/>
  <sheetViews>
    <sheetView view="pageBreakPreview" zoomScale="75" zoomScaleSheetLayoutView="75" workbookViewId="0" topLeftCell="A34">
      <selection activeCell="M91" sqref="M91"/>
    </sheetView>
  </sheetViews>
  <sheetFormatPr defaultColWidth="9.00390625" defaultRowHeight="13.5"/>
  <cols>
    <col min="1" max="1" width="13.625" style="2" customWidth="1"/>
    <col min="2" max="2" width="11.375" style="2" customWidth="1"/>
    <col min="3" max="3" width="11.50390625" style="2" customWidth="1"/>
    <col min="4" max="11" width="11.375" style="2" customWidth="1"/>
    <col min="12" max="12" width="9.125" style="2" customWidth="1"/>
    <col min="13" max="13" width="11.125" style="228" customWidth="1"/>
    <col min="14" max="16384" width="9.125" style="2" customWidth="1"/>
  </cols>
  <sheetData>
    <row r="1" spans="1:11" ht="21">
      <c r="A1" s="1" t="s">
        <v>212</v>
      </c>
      <c r="B1" s="19"/>
      <c r="C1" s="19"/>
      <c r="D1" s="19"/>
      <c r="E1" s="19"/>
      <c r="F1" s="19"/>
      <c r="H1" s="333" t="s">
        <v>95</v>
      </c>
      <c r="I1" s="333"/>
      <c r="J1" s="333"/>
      <c r="K1" s="333"/>
    </row>
    <row r="2" spans="1:11" ht="19.5" customHeight="1">
      <c r="A2" s="334" t="s">
        <v>96</v>
      </c>
      <c r="B2" s="307" t="s">
        <v>249</v>
      </c>
      <c r="C2" s="307"/>
      <c r="D2" s="307"/>
      <c r="E2" s="307"/>
      <c r="F2" s="308"/>
      <c r="G2" s="307" t="s">
        <v>250</v>
      </c>
      <c r="H2" s="307"/>
      <c r="I2" s="307"/>
      <c r="J2" s="307"/>
      <c r="K2" s="308"/>
    </row>
    <row r="3" spans="1:13" ht="20.25" customHeight="1">
      <c r="A3" s="335"/>
      <c r="B3" s="202" t="s">
        <v>299</v>
      </c>
      <c r="C3" s="7" t="s">
        <v>300</v>
      </c>
      <c r="D3" s="7" t="s">
        <v>327</v>
      </c>
      <c r="E3" s="7" t="s">
        <v>328</v>
      </c>
      <c r="F3" s="7" t="s">
        <v>338</v>
      </c>
      <c r="G3" s="202" t="s">
        <v>299</v>
      </c>
      <c r="H3" s="7" t="s">
        <v>300</v>
      </c>
      <c r="I3" s="7" t="s">
        <v>317</v>
      </c>
      <c r="J3" s="7" t="s">
        <v>328</v>
      </c>
      <c r="K3" s="7" t="s">
        <v>339</v>
      </c>
      <c r="M3" s="41"/>
    </row>
    <row r="4" spans="1:11" ht="13.5" customHeight="1">
      <c r="A4" s="16" t="s">
        <v>15</v>
      </c>
      <c r="B4" s="8">
        <v>153</v>
      </c>
      <c r="C4" s="102">
        <v>155</v>
      </c>
      <c r="D4" s="102">
        <v>153</v>
      </c>
      <c r="E4" s="102">
        <v>148</v>
      </c>
      <c r="F4" s="102">
        <v>146</v>
      </c>
      <c r="G4" s="20">
        <v>10.3</v>
      </c>
      <c r="H4" s="111">
        <v>10.5</v>
      </c>
      <c r="I4" s="111">
        <v>10.423656932242825</v>
      </c>
      <c r="J4" s="61">
        <v>10.136986301369863</v>
      </c>
      <c r="K4" s="90">
        <v>10.055096418732782</v>
      </c>
    </row>
    <row r="5" spans="1:11" ht="13.5" customHeight="1">
      <c r="A5" s="17" t="s">
        <v>16</v>
      </c>
      <c r="B5" s="9">
        <v>124</v>
      </c>
      <c r="C5" s="43">
        <v>136</v>
      </c>
      <c r="D5" s="43">
        <v>141</v>
      </c>
      <c r="E5" s="43">
        <v>136</v>
      </c>
      <c r="F5" s="43">
        <v>135</v>
      </c>
      <c r="G5" s="23">
        <v>11.5</v>
      </c>
      <c r="H5" s="112">
        <v>11.6</v>
      </c>
      <c r="I5" s="112">
        <v>10.679310162007408</v>
      </c>
      <c r="J5" s="68">
        <v>10.346509156280217</v>
      </c>
      <c r="K5" s="91">
        <v>10.316613033015454</v>
      </c>
    </row>
    <row r="6" spans="1:11" ht="13.5" customHeight="1">
      <c r="A6" s="18" t="s">
        <v>17</v>
      </c>
      <c r="B6" s="10">
        <v>29</v>
      </c>
      <c r="C6" s="45">
        <v>19</v>
      </c>
      <c r="D6" s="45">
        <v>12</v>
      </c>
      <c r="E6" s="45">
        <v>12</v>
      </c>
      <c r="F6" s="45">
        <v>11</v>
      </c>
      <c r="G6" s="26">
        <v>7.1</v>
      </c>
      <c r="H6" s="113">
        <v>6.3</v>
      </c>
      <c r="I6" s="113">
        <v>8.135317446866209</v>
      </c>
      <c r="J6" s="72">
        <v>8.24543924141959</v>
      </c>
      <c r="K6" s="92">
        <v>7.670636802320716</v>
      </c>
    </row>
    <row r="7" spans="1:11" ht="13.5" customHeight="1">
      <c r="A7" s="215" t="s">
        <v>18</v>
      </c>
      <c r="B7" s="12">
        <v>45</v>
      </c>
      <c r="C7" s="102">
        <v>45</v>
      </c>
      <c r="D7" s="102">
        <v>46</v>
      </c>
      <c r="E7" s="102">
        <v>45</v>
      </c>
      <c r="F7" s="102">
        <v>43</v>
      </c>
      <c r="G7" s="20">
        <v>9.4</v>
      </c>
      <c r="H7" s="111">
        <v>9.4</v>
      </c>
      <c r="I7" s="111">
        <v>8.933131625810535</v>
      </c>
      <c r="J7" s="61">
        <v>8.73684619267658</v>
      </c>
      <c r="K7" s="90">
        <v>8.349903684831915</v>
      </c>
    </row>
    <row r="8" spans="1:11" ht="13.5" customHeight="1">
      <c r="A8" s="217" t="s">
        <v>28</v>
      </c>
      <c r="B8" s="161">
        <v>2</v>
      </c>
      <c r="C8" s="161">
        <v>2</v>
      </c>
      <c r="D8" s="161" t="s">
        <v>304</v>
      </c>
      <c r="E8" s="161" t="s">
        <v>304</v>
      </c>
      <c r="F8" s="161" t="s">
        <v>304</v>
      </c>
      <c r="G8" s="174">
        <v>7.1</v>
      </c>
      <c r="H8" s="162">
        <v>7.1</v>
      </c>
      <c r="I8" s="162" t="s">
        <v>304</v>
      </c>
      <c r="J8" s="167" t="s">
        <v>304</v>
      </c>
      <c r="K8" s="170" t="s">
        <v>304</v>
      </c>
    </row>
    <row r="9" spans="1:11" ht="13.5" customHeight="1">
      <c r="A9" s="217" t="s">
        <v>51</v>
      </c>
      <c r="B9" s="161">
        <v>1</v>
      </c>
      <c r="C9" s="161">
        <v>1</v>
      </c>
      <c r="D9" s="161" t="s">
        <v>304</v>
      </c>
      <c r="E9" s="161" t="s">
        <v>304</v>
      </c>
      <c r="F9" s="161" t="s">
        <v>304</v>
      </c>
      <c r="G9" s="174">
        <v>17.2</v>
      </c>
      <c r="H9" s="162">
        <v>17.9</v>
      </c>
      <c r="I9" s="162" t="s">
        <v>304</v>
      </c>
      <c r="J9" s="167" t="s">
        <v>304</v>
      </c>
      <c r="K9" s="170" t="s">
        <v>304</v>
      </c>
    </row>
    <row r="10" spans="1:11" ht="13.5" customHeight="1">
      <c r="A10" s="216" t="s">
        <v>19</v>
      </c>
      <c r="B10" s="11">
        <v>30</v>
      </c>
      <c r="C10" s="43">
        <v>31</v>
      </c>
      <c r="D10" s="43">
        <v>33</v>
      </c>
      <c r="E10" s="43">
        <v>30</v>
      </c>
      <c r="F10" s="43">
        <v>30</v>
      </c>
      <c r="G10" s="23">
        <v>25.6</v>
      </c>
      <c r="H10" s="112">
        <v>26.6</v>
      </c>
      <c r="I10" s="112">
        <v>18.96737037526655</v>
      </c>
      <c r="J10" s="68">
        <v>17.38273894023235</v>
      </c>
      <c r="K10" s="91">
        <v>17.524183373054818</v>
      </c>
    </row>
    <row r="11" spans="1:11" ht="13.5" customHeight="1">
      <c r="A11" s="217" t="s">
        <v>34</v>
      </c>
      <c r="B11" s="161">
        <v>0</v>
      </c>
      <c r="C11" s="161">
        <v>0</v>
      </c>
      <c r="D11" s="161" t="s">
        <v>304</v>
      </c>
      <c r="E11" s="161" t="s">
        <v>304</v>
      </c>
      <c r="F11" s="161" t="s">
        <v>304</v>
      </c>
      <c r="G11" s="174">
        <v>0</v>
      </c>
      <c r="H11" s="162">
        <v>0</v>
      </c>
      <c r="I11" s="162" t="s">
        <v>304</v>
      </c>
      <c r="J11" s="167" t="s">
        <v>304</v>
      </c>
      <c r="K11" s="170" t="s">
        <v>304</v>
      </c>
    </row>
    <row r="12" spans="1:11" ht="13.5" customHeight="1">
      <c r="A12" s="217" t="s">
        <v>35</v>
      </c>
      <c r="B12" s="161">
        <v>0</v>
      </c>
      <c r="C12" s="161">
        <v>0</v>
      </c>
      <c r="D12" s="161" t="s">
        <v>304</v>
      </c>
      <c r="E12" s="161" t="s">
        <v>304</v>
      </c>
      <c r="F12" s="161" t="s">
        <v>304</v>
      </c>
      <c r="G12" s="174">
        <v>0</v>
      </c>
      <c r="H12" s="162">
        <v>0</v>
      </c>
      <c r="I12" s="162" t="s">
        <v>304</v>
      </c>
      <c r="J12" s="167" t="s">
        <v>304</v>
      </c>
      <c r="K12" s="170" t="s">
        <v>304</v>
      </c>
    </row>
    <row r="13" spans="1:11" ht="13.5" customHeight="1">
      <c r="A13" s="217" t="s">
        <v>36</v>
      </c>
      <c r="B13" s="161">
        <v>1</v>
      </c>
      <c r="C13" s="161">
        <v>1</v>
      </c>
      <c r="D13" s="161" t="s">
        <v>304</v>
      </c>
      <c r="E13" s="161" t="s">
        <v>304</v>
      </c>
      <c r="F13" s="161" t="s">
        <v>304</v>
      </c>
      <c r="G13" s="174">
        <v>10.2</v>
      </c>
      <c r="H13" s="162">
        <v>10.2</v>
      </c>
      <c r="I13" s="162" t="s">
        <v>304</v>
      </c>
      <c r="J13" s="167" t="s">
        <v>304</v>
      </c>
      <c r="K13" s="170" t="s">
        <v>304</v>
      </c>
    </row>
    <row r="14" spans="1:11" ht="13.5" customHeight="1">
      <c r="A14" s="217" t="s">
        <v>37</v>
      </c>
      <c r="B14" s="161">
        <v>0</v>
      </c>
      <c r="C14" s="161">
        <v>0</v>
      </c>
      <c r="D14" s="161" t="s">
        <v>304</v>
      </c>
      <c r="E14" s="161" t="s">
        <v>304</v>
      </c>
      <c r="F14" s="161" t="s">
        <v>304</v>
      </c>
      <c r="G14" s="174">
        <v>0</v>
      </c>
      <c r="H14" s="162">
        <v>0</v>
      </c>
      <c r="I14" s="162" t="s">
        <v>304</v>
      </c>
      <c r="J14" s="167" t="s">
        <v>304</v>
      </c>
      <c r="K14" s="170" t="s">
        <v>304</v>
      </c>
    </row>
    <row r="15" spans="1:11" ht="13.5" customHeight="1">
      <c r="A15" s="217" t="s">
        <v>38</v>
      </c>
      <c r="B15" s="161">
        <v>0</v>
      </c>
      <c r="C15" s="161">
        <v>0</v>
      </c>
      <c r="D15" s="161" t="s">
        <v>304</v>
      </c>
      <c r="E15" s="161" t="s">
        <v>304</v>
      </c>
      <c r="F15" s="161" t="s">
        <v>304</v>
      </c>
      <c r="G15" s="174">
        <v>0</v>
      </c>
      <c r="H15" s="162">
        <v>0</v>
      </c>
      <c r="I15" s="162" t="s">
        <v>304</v>
      </c>
      <c r="J15" s="167" t="s">
        <v>304</v>
      </c>
      <c r="K15" s="170" t="s">
        <v>304</v>
      </c>
    </row>
    <row r="16" spans="1:11" ht="13.5" customHeight="1">
      <c r="A16" s="217" t="s">
        <v>39</v>
      </c>
      <c r="B16" s="161">
        <v>0</v>
      </c>
      <c r="C16" s="161">
        <v>0</v>
      </c>
      <c r="D16" s="161" t="s">
        <v>304</v>
      </c>
      <c r="E16" s="161" t="s">
        <v>304</v>
      </c>
      <c r="F16" s="161" t="s">
        <v>304</v>
      </c>
      <c r="G16" s="174">
        <v>0</v>
      </c>
      <c r="H16" s="162">
        <v>0</v>
      </c>
      <c r="I16" s="162" t="s">
        <v>304</v>
      </c>
      <c r="J16" s="167" t="s">
        <v>304</v>
      </c>
      <c r="K16" s="170" t="s">
        <v>304</v>
      </c>
    </row>
    <row r="17" spans="1:11" ht="13.5" customHeight="1">
      <c r="A17" s="217" t="s">
        <v>40</v>
      </c>
      <c r="B17" s="161">
        <v>0</v>
      </c>
      <c r="C17" s="161">
        <v>0</v>
      </c>
      <c r="D17" s="161" t="s">
        <v>304</v>
      </c>
      <c r="E17" s="161" t="s">
        <v>304</v>
      </c>
      <c r="F17" s="161" t="s">
        <v>304</v>
      </c>
      <c r="G17" s="174">
        <v>0</v>
      </c>
      <c r="H17" s="162">
        <v>0</v>
      </c>
      <c r="I17" s="162" t="s">
        <v>304</v>
      </c>
      <c r="J17" s="167" t="s">
        <v>304</v>
      </c>
      <c r="K17" s="170" t="s">
        <v>304</v>
      </c>
    </row>
    <row r="18" spans="1:11" ht="13.5" customHeight="1">
      <c r="A18" s="217" t="s">
        <v>41</v>
      </c>
      <c r="B18" s="161">
        <v>0</v>
      </c>
      <c r="C18" s="161">
        <v>0</v>
      </c>
      <c r="D18" s="161" t="s">
        <v>304</v>
      </c>
      <c r="E18" s="161" t="s">
        <v>304</v>
      </c>
      <c r="F18" s="161" t="s">
        <v>304</v>
      </c>
      <c r="G18" s="174">
        <v>0</v>
      </c>
      <c r="H18" s="162">
        <v>0</v>
      </c>
      <c r="I18" s="162" t="s">
        <v>304</v>
      </c>
      <c r="J18" s="167" t="s">
        <v>304</v>
      </c>
      <c r="K18" s="170" t="s">
        <v>304</v>
      </c>
    </row>
    <row r="19" spans="1:11" ht="13.5" customHeight="1">
      <c r="A19" s="217" t="s">
        <v>46</v>
      </c>
      <c r="B19" s="161">
        <v>0</v>
      </c>
      <c r="C19" s="161">
        <v>0</v>
      </c>
      <c r="D19" s="161" t="s">
        <v>304</v>
      </c>
      <c r="E19" s="161" t="s">
        <v>304</v>
      </c>
      <c r="F19" s="161" t="s">
        <v>304</v>
      </c>
      <c r="G19" s="174">
        <v>0</v>
      </c>
      <c r="H19" s="162">
        <v>0</v>
      </c>
      <c r="I19" s="162" t="s">
        <v>304</v>
      </c>
      <c r="J19" s="167" t="s">
        <v>304</v>
      </c>
      <c r="K19" s="170" t="s">
        <v>304</v>
      </c>
    </row>
    <row r="20" spans="1:11" ht="13.5" customHeight="1">
      <c r="A20" s="217" t="s">
        <v>47</v>
      </c>
      <c r="B20" s="161">
        <v>1</v>
      </c>
      <c r="C20" s="161">
        <v>1</v>
      </c>
      <c r="D20" s="161" t="s">
        <v>304</v>
      </c>
      <c r="E20" s="161" t="s">
        <v>304</v>
      </c>
      <c r="F20" s="161" t="s">
        <v>304</v>
      </c>
      <c r="G20" s="174">
        <v>25</v>
      </c>
      <c r="H20" s="162">
        <v>25.4</v>
      </c>
      <c r="I20" s="162" t="s">
        <v>304</v>
      </c>
      <c r="J20" s="167" t="s">
        <v>304</v>
      </c>
      <c r="K20" s="170" t="s">
        <v>304</v>
      </c>
    </row>
    <row r="21" spans="1:11" ht="13.5" customHeight="1">
      <c r="A21" s="217" t="s">
        <v>48</v>
      </c>
      <c r="B21" s="161">
        <v>0</v>
      </c>
      <c r="C21" s="161">
        <v>0</v>
      </c>
      <c r="D21" s="161" t="s">
        <v>304</v>
      </c>
      <c r="E21" s="161" t="s">
        <v>304</v>
      </c>
      <c r="F21" s="161" t="s">
        <v>304</v>
      </c>
      <c r="G21" s="174">
        <v>0</v>
      </c>
      <c r="H21" s="162">
        <v>0</v>
      </c>
      <c r="I21" s="162" t="s">
        <v>304</v>
      </c>
      <c r="J21" s="167" t="s">
        <v>304</v>
      </c>
      <c r="K21" s="170" t="s">
        <v>304</v>
      </c>
    </row>
    <row r="22" spans="1:11" ht="13.5" customHeight="1">
      <c r="A22" s="216" t="s">
        <v>20</v>
      </c>
      <c r="B22" s="11">
        <v>5</v>
      </c>
      <c r="C22" s="43">
        <v>6</v>
      </c>
      <c r="D22" s="43">
        <v>8</v>
      </c>
      <c r="E22" s="43">
        <v>8</v>
      </c>
      <c r="F22" s="43">
        <v>8</v>
      </c>
      <c r="G22" s="23">
        <v>8.3</v>
      </c>
      <c r="H22" s="112">
        <v>10.1</v>
      </c>
      <c r="I22" s="112">
        <v>8.944143821832656</v>
      </c>
      <c r="J22" s="68">
        <v>9.06197256487806</v>
      </c>
      <c r="K22" s="91">
        <v>9.187165529754932</v>
      </c>
    </row>
    <row r="23" spans="1:11" ht="13.5" customHeight="1">
      <c r="A23" s="217" t="s">
        <v>76</v>
      </c>
      <c r="B23" s="161">
        <v>1</v>
      </c>
      <c r="C23" s="161">
        <v>1</v>
      </c>
      <c r="D23" s="161" t="s">
        <v>304</v>
      </c>
      <c r="E23" s="161" t="s">
        <v>304</v>
      </c>
      <c r="F23" s="161" t="s">
        <v>304</v>
      </c>
      <c r="G23" s="174">
        <v>8.1</v>
      </c>
      <c r="H23" s="162">
        <v>8.1</v>
      </c>
      <c r="I23" s="162" t="s">
        <v>304</v>
      </c>
      <c r="J23" s="167" t="s">
        <v>304</v>
      </c>
      <c r="K23" s="170" t="s">
        <v>304</v>
      </c>
    </row>
    <row r="24" spans="1:11" ht="13.5" customHeight="1">
      <c r="A24" s="217" t="s">
        <v>77</v>
      </c>
      <c r="B24" s="161">
        <v>0</v>
      </c>
      <c r="C24" s="161">
        <v>0</v>
      </c>
      <c r="D24" s="161" t="s">
        <v>304</v>
      </c>
      <c r="E24" s="161" t="s">
        <v>304</v>
      </c>
      <c r="F24" s="161" t="s">
        <v>304</v>
      </c>
      <c r="G24" s="174">
        <v>0</v>
      </c>
      <c r="H24" s="162">
        <v>0</v>
      </c>
      <c r="I24" s="162" t="s">
        <v>304</v>
      </c>
      <c r="J24" s="167" t="s">
        <v>304</v>
      </c>
      <c r="K24" s="170" t="s">
        <v>304</v>
      </c>
    </row>
    <row r="25" spans="1:11" ht="13.5" customHeight="1">
      <c r="A25" s="217" t="s">
        <v>81</v>
      </c>
      <c r="B25" s="161">
        <v>1</v>
      </c>
      <c r="C25" s="161">
        <v>1</v>
      </c>
      <c r="D25" s="161" t="s">
        <v>304</v>
      </c>
      <c r="E25" s="161" t="s">
        <v>304</v>
      </c>
      <c r="F25" s="161" t="s">
        <v>304</v>
      </c>
      <c r="G25" s="174">
        <v>7.5</v>
      </c>
      <c r="H25" s="162">
        <v>7.6</v>
      </c>
      <c r="I25" s="162" t="s">
        <v>304</v>
      </c>
      <c r="J25" s="167" t="s">
        <v>304</v>
      </c>
      <c r="K25" s="170" t="s">
        <v>304</v>
      </c>
    </row>
    <row r="26" spans="1:11" ht="13.5" customHeight="1">
      <c r="A26" s="216" t="s">
        <v>21</v>
      </c>
      <c r="B26" s="11">
        <v>6</v>
      </c>
      <c r="C26" s="43">
        <v>6</v>
      </c>
      <c r="D26" s="43">
        <v>6</v>
      </c>
      <c r="E26" s="43">
        <v>6</v>
      </c>
      <c r="F26" s="43">
        <v>6</v>
      </c>
      <c r="G26" s="23">
        <v>18.9</v>
      </c>
      <c r="H26" s="112">
        <v>19.2</v>
      </c>
      <c r="I26" s="112">
        <v>14.540519581233037</v>
      </c>
      <c r="J26" s="68">
        <v>14.740566037735848</v>
      </c>
      <c r="K26" s="91">
        <v>14.975290770229122</v>
      </c>
    </row>
    <row r="27" spans="1:11" ht="13.5" customHeight="1">
      <c r="A27" s="217" t="s">
        <v>67</v>
      </c>
      <c r="B27" s="161">
        <v>0</v>
      </c>
      <c r="C27" s="161">
        <v>0</v>
      </c>
      <c r="D27" s="161" t="s">
        <v>304</v>
      </c>
      <c r="E27" s="161" t="s">
        <v>304</v>
      </c>
      <c r="F27" s="161" t="s">
        <v>304</v>
      </c>
      <c r="G27" s="174">
        <v>0</v>
      </c>
      <c r="H27" s="162">
        <v>0</v>
      </c>
      <c r="I27" s="162" t="s">
        <v>304</v>
      </c>
      <c r="J27" s="167" t="s">
        <v>304</v>
      </c>
      <c r="K27" s="170" t="s">
        <v>304</v>
      </c>
    </row>
    <row r="28" spans="1:11" ht="13.5" customHeight="1">
      <c r="A28" s="216" t="s">
        <v>22</v>
      </c>
      <c r="B28" s="11">
        <v>12</v>
      </c>
      <c r="C28" s="43">
        <v>12</v>
      </c>
      <c r="D28" s="43">
        <v>12</v>
      </c>
      <c r="E28" s="43">
        <v>12</v>
      </c>
      <c r="F28" s="43">
        <v>12</v>
      </c>
      <c r="G28" s="23">
        <v>9.6</v>
      </c>
      <c r="H28" s="112">
        <v>9.7</v>
      </c>
      <c r="I28" s="112">
        <v>9.681166903317413</v>
      </c>
      <c r="J28" s="68">
        <v>9.70732417609086</v>
      </c>
      <c r="K28" s="91">
        <v>9.732754775132811</v>
      </c>
    </row>
    <row r="29" spans="1:11" ht="13.5" customHeight="1">
      <c r="A29" s="169" t="s">
        <v>305</v>
      </c>
      <c r="B29" s="161" t="s">
        <v>304</v>
      </c>
      <c r="C29" s="161" t="s">
        <v>304</v>
      </c>
      <c r="D29" s="161" t="s">
        <v>304</v>
      </c>
      <c r="E29" s="161" t="s">
        <v>304</v>
      </c>
      <c r="F29" s="161" t="s">
        <v>304</v>
      </c>
      <c r="G29" s="174" t="s">
        <v>304</v>
      </c>
      <c r="H29" s="162" t="s">
        <v>304</v>
      </c>
      <c r="I29" s="162" t="s">
        <v>304</v>
      </c>
      <c r="J29" s="162" t="s">
        <v>304</v>
      </c>
      <c r="K29" s="173" t="s">
        <v>316</v>
      </c>
    </row>
    <row r="30" spans="1:11" ht="13.5" customHeight="1">
      <c r="A30" s="216" t="s">
        <v>23</v>
      </c>
      <c r="B30" s="11">
        <v>6</v>
      </c>
      <c r="C30" s="43">
        <v>6</v>
      </c>
      <c r="D30" s="43">
        <v>10</v>
      </c>
      <c r="E30" s="43">
        <v>10</v>
      </c>
      <c r="F30" s="43">
        <v>10</v>
      </c>
      <c r="G30" s="23">
        <v>10.3</v>
      </c>
      <c r="H30" s="112">
        <v>10.2</v>
      </c>
      <c r="I30" s="112">
        <v>8.820597860122959</v>
      </c>
      <c r="J30" s="68">
        <v>8.850497397953765</v>
      </c>
      <c r="K30" s="91">
        <v>8.880994671403197</v>
      </c>
    </row>
    <row r="31" spans="1:11" ht="13.5" customHeight="1">
      <c r="A31" s="217" t="s">
        <v>29</v>
      </c>
      <c r="B31" s="161">
        <v>3</v>
      </c>
      <c r="C31" s="161">
        <v>3</v>
      </c>
      <c r="D31" s="161" t="s">
        <v>304</v>
      </c>
      <c r="E31" s="161" t="s">
        <v>304</v>
      </c>
      <c r="F31" s="161" t="s">
        <v>304</v>
      </c>
      <c r="G31" s="174">
        <v>9.2</v>
      </c>
      <c r="H31" s="162">
        <v>9.2</v>
      </c>
      <c r="I31" s="162" t="s">
        <v>304</v>
      </c>
      <c r="J31" s="167" t="s">
        <v>304</v>
      </c>
      <c r="K31" s="170" t="s">
        <v>304</v>
      </c>
    </row>
    <row r="32" spans="1:11" ht="13.5" customHeight="1">
      <c r="A32" s="217" t="s">
        <v>32</v>
      </c>
      <c r="B32" s="161">
        <v>1</v>
      </c>
      <c r="C32" s="161">
        <v>1</v>
      </c>
      <c r="D32" s="161" t="s">
        <v>304</v>
      </c>
      <c r="E32" s="161" t="s">
        <v>304</v>
      </c>
      <c r="F32" s="161" t="s">
        <v>304</v>
      </c>
      <c r="G32" s="174">
        <v>10.3</v>
      </c>
      <c r="H32" s="162">
        <v>10.4</v>
      </c>
      <c r="I32" s="162" t="s">
        <v>304</v>
      </c>
      <c r="J32" s="167" t="s">
        <v>304</v>
      </c>
      <c r="K32" s="170" t="s">
        <v>304</v>
      </c>
    </row>
    <row r="33" spans="1:11" ht="13.5" customHeight="1">
      <c r="A33" s="217" t="s">
        <v>33</v>
      </c>
      <c r="B33" s="161">
        <v>0</v>
      </c>
      <c r="C33" s="161">
        <v>0</v>
      </c>
      <c r="D33" s="161" t="s">
        <v>304</v>
      </c>
      <c r="E33" s="161" t="s">
        <v>304</v>
      </c>
      <c r="F33" s="161" t="s">
        <v>304</v>
      </c>
      <c r="G33" s="174">
        <v>0</v>
      </c>
      <c r="H33" s="162">
        <v>0</v>
      </c>
      <c r="I33" s="162" t="s">
        <v>304</v>
      </c>
      <c r="J33" s="167" t="s">
        <v>304</v>
      </c>
      <c r="K33" s="170" t="s">
        <v>304</v>
      </c>
    </row>
    <row r="34" spans="1:11" ht="13.5" customHeight="1">
      <c r="A34" s="216" t="s">
        <v>24</v>
      </c>
      <c r="B34" s="11">
        <v>6</v>
      </c>
      <c r="C34" s="43">
        <v>6</v>
      </c>
      <c r="D34" s="43">
        <v>7</v>
      </c>
      <c r="E34" s="43">
        <v>7</v>
      </c>
      <c r="F34" s="43">
        <v>7</v>
      </c>
      <c r="G34" s="23">
        <v>15.4</v>
      </c>
      <c r="H34" s="112">
        <v>15.5</v>
      </c>
      <c r="I34" s="112">
        <v>13.783326113495846</v>
      </c>
      <c r="J34" s="68">
        <v>13.951448957627457</v>
      </c>
      <c r="K34" s="91">
        <v>14.106930533443503</v>
      </c>
    </row>
    <row r="35" spans="1:11" ht="13.5" customHeight="1">
      <c r="A35" s="217" t="s">
        <v>62</v>
      </c>
      <c r="B35" s="161">
        <v>1</v>
      </c>
      <c r="C35" s="161">
        <v>1</v>
      </c>
      <c r="D35" s="161" t="s">
        <v>304</v>
      </c>
      <c r="E35" s="161" t="s">
        <v>304</v>
      </c>
      <c r="F35" s="161" t="s">
        <v>304</v>
      </c>
      <c r="G35" s="174">
        <v>11.4</v>
      </c>
      <c r="H35" s="162">
        <v>11.6</v>
      </c>
      <c r="I35" s="162" t="s">
        <v>304</v>
      </c>
      <c r="J35" s="167" t="s">
        <v>304</v>
      </c>
      <c r="K35" s="170" t="s">
        <v>304</v>
      </c>
    </row>
    <row r="36" spans="1:11" ht="13.5" customHeight="1">
      <c r="A36" s="217" t="s">
        <v>65</v>
      </c>
      <c r="B36" s="161">
        <v>0</v>
      </c>
      <c r="C36" s="161">
        <v>0</v>
      </c>
      <c r="D36" s="161" t="s">
        <v>304</v>
      </c>
      <c r="E36" s="161" t="s">
        <v>304</v>
      </c>
      <c r="F36" s="161" t="s">
        <v>304</v>
      </c>
      <c r="G36" s="174">
        <v>0</v>
      </c>
      <c r="H36" s="162">
        <v>0</v>
      </c>
      <c r="I36" s="162" t="s">
        <v>304</v>
      </c>
      <c r="J36" s="167" t="s">
        <v>304</v>
      </c>
      <c r="K36" s="170" t="s">
        <v>304</v>
      </c>
    </row>
    <row r="37" spans="1:11" ht="13.5" customHeight="1">
      <c r="A37" s="217" t="s">
        <v>66</v>
      </c>
      <c r="B37" s="161">
        <v>0</v>
      </c>
      <c r="C37" s="161">
        <v>0</v>
      </c>
      <c r="D37" s="161" t="s">
        <v>304</v>
      </c>
      <c r="E37" s="161" t="s">
        <v>304</v>
      </c>
      <c r="F37" s="161" t="s">
        <v>304</v>
      </c>
      <c r="G37" s="174">
        <v>0</v>
      </c>
      <c r="H37" s="162">
        <v>0</v>
      </c>
      <c r="I37" s="162" t="s">
        <v>304</v>
      </c>
      <c r="J37" s="167" t="s">
        <v>304</v>
      </c>
      <c r="K37" s="170" t="s">
        <v>304</v>
      </c>
    </row>
    <row r="38" spans="1:11" ht="13.5" customHeight="1">
      <c r="A38" s="216" t="s">
        <v>27</v>
      </c>
      <c r="B38" s="11">
        <v>2</v>
      </c>
      <c r="C38" s="43">
        <v>2</v>
      </c>
      <c r="D38" s="43">
        <v>2</v>
      </c>
      <c r="E38" s="43">
        <v>2</v>
      </c>
      <c r="F38" s="43">
        <v>2</v>
      </c>
      <c r="G38" s="23">
        <v>6.5</v>
      </c>
      <c r="H38" s="112">
        <v>6.6</v>
      </c>
      <c r="I38" s="112">
        <v>5.064188590383106</v>
      </c>
      <c r="J38" s="68">
        <v>5.103603143819536</v>
      </c>
      <c r="K38" s="91">
        <v>5.133206714234382</v>
      </c>
    </row>
    <row r="39" spans="1:11" ht="13.5" customHeight="1">
      <c r="A39" s="217" t="s">
        <v>60</v>
      </c>
      <c r="B39" s="161">
        <v>0</v>
      </c>
      <c r="C39" s="161">
        <v>0</v>
      </c>
      <c r="D39" s="161" t="s">
        <v>304</v>
      </c>
      <c r="E39" s="161" t="s">
        <v>304</v>
      </c>
      <c r="F39" s="161" t="s">
        <v>304</v>
      </c>
      <c r="G39" s="174">
        <v>0</v>
      </c>
      <c r="H39" s="162">
        <v>0</v>
      </c>
      <c r="I39" s="162" t="s">
        <v>304</v>
      </c>
      <c r="J39" s="167" t="s">
        <v>304</v>
      </c>
      <c r="K39" s="170" t="s">
        <v>304</v>
      </c>
    </row>
    <row r="40" spans="1:11" ht="13.5" customHeight="1">
      <c r="A40" s="217" t="s">
        <v>61</v>
      </c>
      <c r="B40" s="161">
        <v>0</v>
      </c>
      <c r="C40" s="161">
        <v>0</v>
      </c>
      <c r="D40" s="161" t="s">
        <v>304</v>
      </c>
      <c r="E40" s="161" t="s">
        <v>304</v>
      </c>
      <c r="F40" s="161" t="s">
        <v>304</v>
      </c>
      <c r="G40" s="174">
        <v>0</v>
      </c>
      <c r="H40" s="162">
        <v>0</v>
      </c>
      <c r="I40" s="162" t="s">
        <v>304</v>
      </c>
      <c r="J40" s="167" t="s">
        <v>304</v>
      </c>
      <c r="K40" s="170" t="s">
        <v>304</v>
      </c>
    </row>
    <row r="41" spans="1:11" ht="13.5" customHeight="1">
      <c r="A41" s="216" t="s">
        <v>302</v>
      </c>
      <c r="B41" s="11" t="s">
        <v>304</v>
      </c>
      <c r="C41" s="43">
        <v>9</v>
      </c>
      <c r="D41" s="43">
        <v>9</v>
      </c>
      <c r="E41" s="43">
        <v>9</v>
      </c>
      <c r="F41" s="43">
        <v>9</v>
      </c>
      <c r="G41" s="23" t="s">
        <v>304</v>
      </c>
      <c r="H41" s="112">
        <v>9.6</v>
      </c>
      <c r="I41" s="112">
        <v>9.692635750748487</v>
      </c>
      <c r="J41" s="68">
        <v>9.746272050940515</v>
      </c>
      <c r="K41" s="91">
        <v>9.813542688910697</v>
      </c>
    </row>
    <row r="42" spans="1:11" ht="13.5" customHeight="1">
      <c r="A42" s="217" t="s">
        <v>25</v>
      </c>
      <c r="B42" s="161">
        <v>3</v>
      </c>
      <c r="C42" s="161" t="s">
        <v>304</v>
      </c>
      <c r="D42" s="161" t="s">
        <v>304</v>
      </c>
      <c r="E42" s="161" t="s">
        <v>304</v>
      </c>
      <c r="F42" s="161" t="s">
        <v>304</v>
      </c>
      <c r="G42" s="174">
        <v>8</v>
      </c>
      <c r="H42" s="162" t="s">
        <v>304</v>
      </c>
      <c r="I42" s="162" t="s">
        <v>304</v>
      </c>
      <c r="J42" s="167" t="s">
        <v>304</v>
      </c>
      <c r="K42" s="170" t="s">
        <v>304</v>
      </c>
    </row>
    <row r="43" spans="1:11" ht="13.5" customHeight="1">
      <c r="A43" s="217" t="s">
        <v>26</v>
      </c>
      <c r="B43" s="161">
        <v>4</v>
      </c>
      <c r="C43" s="161" t="s">
        <v>304</v>
      </c>
      <c r="D43" s="161" t="s">
        <v>304</v>
      </c>
      <c r="E43" s="161" t="s">
        <v>304</v>
      </c>
      <c r="F43" s="161" t="s">
        <v>304</v>
      </c>
      <c r="G43" s="174">
        <v>10.8</v>
      </c>
      <c r="H43" s="162" t="s">
        <v>304</v>
      </c>
      <c r="I43" s="162" t="s">
        <v>304</v>
      </c>
      <c r="J43" s="167" t="s">
        <v>304</v>
      </c>
      <c r="K43" s="170" t="s">
        <v>304</v>
      </c>
    </row>
    <row r="44" spans="1:11" ht="13.5" customHeight="1">
      <c r="A44" s="217" t="s">
        <v>30</v>
      </c>
      <c r="B44" s="161">
        <v>0</v>
      </c>
      <c r="C44" s="161" t="s">
        <v>304</v>
      </c>
      <c r="D44" s="161" t="s">
        <v>304</v>
      </c>
      <c r="E44" s="161" t="s">
        <v>304</v>
      </c>
      <c r="F44" s="161" t="s">
        <v>304</v>
      </c>
      <c r="G44" s="174">
        <v>0</v>
      </c>
      <c r="H44" s="162" t="s">
        <v>304</v>
      </c>
      <c r="I44" s="162" t="s">
        <v>304</v>
      </c>
      <c r="J44" s="167" t="s">
        <v>304</v>
      </c>
      <c r="K44" s="170" t="s">
        <v>304</v>
      </c>
    </row>
    <row r="45" spans="1:11" ht="13.5" customHeight="1">
      <c r="A45" s="217" t="s">
        <v>31</v>
      </c>
      <c r="B45" s="161">
        <v>2</v>
      </c>
      <c r="C45" s="161" t="s">
        <v>304</v>
      </c>
      <c r="D45" s="161" t="s">
        <v>304</v>
      </c>
      <c r="E45" s="161" t="s">
        <v>304</v>
      </c>
      <c r="F45" s="161" t="s">
        <v>304</v>
      </c>
      <c r="G45" s="174">
        <v>11.5</v>
      </c>
      <c r="H45" s="162" t="s">
        <v>304</v>
      </c>
      <c r="I45" s="162" t="s">
        <v>304</v>
      </c>
      <c r="J45" s="167" t="s">
        <v>304</v>
      </c>
      <c r="K45" s="170" t="s">
        <v>304</v>
      </c>
    </row>
    <row r="46" spans="1:11" ht="13.5" customHeight="1">
      <c r="A46" s="216" t="s">
        <v>276</v>
      </c>
      <c r="B46" s="11" t="s">
        <v>304</v>
      </c>
      <c r="C46" s="43">
        <v>4</v>
      </c>
      <c r="D46" s="43">
        <v>4</v>
      </c>
      <c r="E46" s="43">
        <v>4</v>
      </c>
      <c r="F46" s="43">
        <v>4</v>
      </c>
      <c r="G46" s="23" t="s">
        <v>304</v>
      </c>
      <c r="H46" s="112">
        <v>8.8</v>
      </c>
      <c r="I46" s="112">
        <v>8.899172376968941</v>
      </c>
      <c r="J46" s="68">
        <v>9.05592030790129</v>
      </c>
      <c r="K46" s="91">
        <v>9.182104079149738</v>
      </c>
    </row>
    <row r="47" spans="1:11" ht="13.5" customHeight="1">
      <c r="A47" s="217" t="s">
        <v>71</v>
      </c>
      <c r="B47" s="161">
        <v>1</v>
      </c>
      <c r="C47" s="161" t="s">
        <v>304</v>
      </c>
      <c r="D47" s="161" t="s">
        <v>304</v>
      </c>
      <c r="E47" s="161" t="s">
        <v>304</v>
      </c>
      <c r="F47" s="161" t="s">
        <v>304</v>
      </c>
      <c r="G47" s="174">
        <v>11.5</v>
      </c>
      <c r="H47" s="162" t="s">
        <v>304</v>
      </c>
      <c r="I47" s="162" t="s">
        <v>304</v>
      </c>
      <c r="J47" s="167" t="s">
        <v>304</v>
      </c>
      <c r="K47" s="170" t="s">
        <v>304</v>
      </c>
    </row>
    <row r="48" spans="1:11" ht="13.5" customHeight="1">
      <c r="A48" s="217" t="s">
        <v>72</v>
      </c>
      <c r="B48" s="161">
        <v>0</v>
      </c>
      <c r="C48" s="161" t="s">
        <v>304</v>
      </c>
      <c r="D48" s="161" t="s">
        <v>304</v>
      </c>
      <c r="E48" s="161" t="s">
        <v>304</v>
      </c>
      <c r="F48" s="161" t="s">
        <v>304</v>
      </c>
      <c r="G48" s="174">
        <v>0</v>
      </c>
      <c r="H48" s="162" t="s">
        <v>304</v>
      </c>
      <c r="I48" s="162" t="s">
        <v>304</v>
      </c>
      <c r="J48" s="167" t="s">
        <v>304</v>
      </c>
      <c r="K48" s="170" t="s">
        <v>304</v>
      </c>
    </row>
    <row r="49" spans="1:11" ht="13.5" customHeight="1">
      <c r="A49" s="217" t="s">
        <v>73</v>
      </c>
      <c r="B49" s="161">
        <v>2</v>
      </c>
      <c r="C49" s="161" t="s">
        <v>304</v>
      </c>
      <c r="D49" s="161" t="s">
        <v>304</v>
      </c>
      <c r="E49" s="161" t="s">
        <v>304</v>
      </c>
      <c r="F49" s="161" t="s">
        <v>304</v>
      </c>
      <c r="G49" s="174">
        <v>11.3</v>
      </c>
      <c r="H49" s="162" t="s">
        <v>304</v>
      </c>
      <c r="I49" s="162" t="s">
        <v>304</v>
      </c>
      <c r="J49" s="167" t="s">
        <v>304</v>
      </c>
      <c r="K49" s="170" t="s">
        <v>304</v>
      </c>
    </row>
    <row r="50" spans="1:11" ht="13.5" customHeight="1">
      <c r="A50" s="217" t="s">
        <v>74</v>
      </c>
      <c r="B50" s="161">
        <v>1</v>
      </c>
      <c r="C50" s="161" t="s">
        <v>304</v>
      </c>
      <c r="D50" s="161" t="s">
        <v>304</v>
      </c>
      <c r="E50" s="161" t="s">
        <v>304</v>
      </c>
      <c r="F50" s="161" t="s">
        <v>304</v>
      </c>
      <c r="G50" s="174">
        <v>9.5</v>
      </c>
      <c r="H50" s="162" t="s">
        <v>304</v>
      </c>
      <c r="I50" s="162" t="s">
        <v>304</v>
      </c>
      <c r="J50" s="167" t="s">
        <v>304</v>
      </c>
      <c r="K50" s="170" t="s">
        <v>304</v>
      </c>
    </row>
    <row r="51" spans="1:11" ht="13.5" customHeight="1">
      <c r="A51" s="217" t="s">
        <v>75</v>
      </c>
      <c r="B51" s="161">
        <v>0</v>
      </c>
      <c r="C51" s="161" t="s">
        <v>304</v>
      </c>
      <c r="D51" s="161" t="s">
        <v>304</v>
      </c>
      <c r="E51" s="161" t="s">
        <v>304</v>
      </c>
      <c r="F51" s="161" t="s">
        <v>304</v>
      </c>
      <c r="G51" s="174">
        <v>0</v>
      </c>
      <c r="H51" s="162" t="s">
        <v>304</v>
      </c>
      <c r="I51" s="162" t="s">
        <v>304</v>
      </c>
      <c r="J51" s="167" t="s">
        <v>304</v>
      </c>
      <c r="K51" s="170" t="s">
        <v>304</v>
      </c>
    </row>
    <row r="52" spans="1:11" ht="13.5" customHeight="1">
      <c r="A52" s="216" t="s">
        <v>277</v>
      </c>
      <c r="B52" s="11" t="s">
        <v>304</v>
      </c>
      <c r="C52" s="43">
        <v>4</v>
      </c>
      <c r="D52" s="43">
        <v>4</v>
      </c>
      <c r="E52" s="43">
        <v>3</v>
      </c>
      <c r="F52" s="43">
        <v>4</v>
      </c>
      <c r="G52" s="23" t="s">
        <v>304</v>
      </c>
      <c r="H52" s="112">
        <v>11.4</v>
      </c>
      <c r="I52" s="112">
        <v>11.338511253472419</v>
      </c>
      <c r="J52" s="68">
        <v>8.488483956765322</v>
      </c>
      <c r="K52" s="91">
        <v>11.26570157156537</v>
      </c>
    </row>
    <row r="53" spans="1:11" ht="13.5" customHeight="1">
      <c r="A53" s="217" t="s">
        <v>49</v>
      </c>
      <c r="B53" s="161">
        <v>3</v>
      </c>
      <c r="C53" s="161" t="s">
        <v>304</v>
      </c>
      <c r="D53" s="161" t="s">
        <v>304</v>
      </c>
      <c r="E53" s="161" t="s">
        <v>304</v>
      </c>
      <c r="F53" s="161" t="s">
        <v>304</v>
      </c>
      <c r="G53" s="174">
        <v>12.6</v>
      </c>
      <c r="H53" s="162" t="s">
        <v>304</v>
      </c>
      <c r="I53" s="162" t="s">
        <v>304</v>
      </c>
      <c r="J53" s="167" t="s">
        <v>304</v>
      </c>
      <c r="K53" s="170" t="s">
        <v>304</v>
      </c>
    </row>
    <row r="54" spans="1:11" ht="13.5" customHeight="1">
      <c r="A54" s="220" t="s">
        <v>50</v>
      </c>
      <c r="B54" s="163">
        <v>1</v>
      </c>
      <c r="C54" s="163" t="s">
        <v>304</v>
      </c>
      <c r="D54" s="163" t="s">
        <v>304</v>
      </c>
      <c r="E54" s="163" t="s">
        <v>304</v>
      </c>
      <c r="F54" s="163" t="s">
        <v>304</v>
      </c>
      <c r="G54" s="175">
        <v>9</v>
      </c>
      <c r="H54" s="164" t="s">
        <v>304</v>
      </c>
      <c r="I54" s="164" t="s">
        <v>304</v>
      </c>
      <c r="J54" s="168" t="s">
        <v>304</v>
      </c>
      <c r="K54" s="224" t="s">
        <v>304</v>
      </c>
    </row>
    <row r="55" spans="1:11" ht="13.5" customHeight="1">
      <c r="A55" s="216" t="s">
        <v>278</v>
      </c>
      <c r="B55" s="11" t="s">
        <v>304</v>
      </c>
      <c r="C55" s="43">
        <v>0</v>
      </c>
      <c r="D55" s="43">
        <v>0</v>
      </c>
      <c r="E55" s="43">
        <v>0</v>
      </c>
      <c r="F55" s="43">
        <v>0</v>
      </c>
      <c r="G55" s="23" t="s">
        <v>304</v>
      </c>
      <c r="H55" s="112">
        <v>0</v>
      </c>
      <c r="I55" s="112">
        <v>0</v>
      </c>
      <c r="J55" s="68">
        <v>0</v>
      </c>
      <c r="K55" s="91">
        <v>0</v>
      </c>
    </row>
    <row r="56" spans="1:11" ht="13.5" customHeight="1">
      <c r="A56" s="217" t="s">
        <v>42</v>
      </c>
      <c r="B56" s="161">
        <v>0</v>
      </c>
      <c r="C56" s="161" t="s">
        <v>304</v>
      </c>
      <c r="D56" s="161" t="s">
        <v>304</v>
      </c>
      <c r="E56" s="161" t="s">
        <v>304</v>
      </c>
      <c r="F56" s="161" t="s">
        <v>304</v>
      </c>
      <c r="G56" s="174">
        <v>0</v>
      </c>
      <c r="H56" s="162" t="s">
        <v>304</v>
      </c>
      <c r="I56" s="162" t="s">
        <v>304</v>
      </c>
      <c r="J56" s="161" t="s">
        <v>304</v>
      </c>
      <c r="K56" s="170" t="s">
        <v>304</v>
      </c>
    </row>
    <row r="57" spans="1:11" ht="13.5" customHeight="1">
      <c r="A57" s="217" t="s">
        <v>43</v>
      </c>
      <c r="B57" s="161">
        <v>0</v>
      </c>
      <c r="C57" s="161" t="s">
        <v>304</v>
      </c>
      <c r="D57" s="161" t="s">
        <v>304</v>
      </c>
      <c r="E57" s="161" t="s">
        <v>304</v>
      </c>
      <c r="F57" s="161" t="s">
        <v>304</v>
      </c>
      <c r="G57" s="174">
        <v>0</v>
      </c>
      <c r="H57" s="162" t="s">
        <v>304</v>
      </c>
      <c r="I57" s="162" t="s">
        <v>304</v>
      </c>
      <c r="J57" s="161" t="s">
        <v>304</v>
      </c>
      <c r="K57" s="170" t="s">
        <v>304</v>
      </c>
    </row>
    <row r="58" spans="1:11" ht="13.5" customHeight="1">
      <c r="A58" s="217" t="s">
        <v>44</v>
      </c>
      <c r="B58" s="161">
        <v>0</v>
      </c>
      <c r="C58" s="161" t="s">
        <v>304</v>
      </c>
      <c r="D58" s="161" t="s">
        <v>304</v>
      </c>
      <c r="E58" s="161" t="s">
        <v>304</v>
      </c>
      <c r="F58" s="161" t="s">
        <v>304</v>
      </c>
      <c r="G58" s="174">
        <v>0</v>
      </c>
      <c r="H58" s="162" t="s">
        <v>304</v>
      </c>
      <c r="I58" s="162" t="s">
        <v>304</v>
      </c>
      <c r="J58" s="161" t="s">
        <v>304</v>
      </c>
      <c r="K58" s="170" t="s">
        <v>304</v>
      </c>
    </row>
    <row r="59" spans="1:11" ht="13.5" customHeight="1">
      <c r="A59" s="220" t="s">
        <v>45</v>
      </c>
      <c r="B59" s="163">
        <v>0</v>
      </c>
      <c r="C59" s="163" t="s">
        <v>304</v>
      </c>
      <c r="D59" s="163" t="s">
        <v>304</v>
      </c>
      <c r="E59" s="163" t="s">
        <v>304</v>
      </c>
      <c r="F59" s="163" t="s">
        <v>304</v>
      </c>
      <c r="G59" s="175">
        <v>0</v>
      </c>
      <c r="H59" s="164" t="s">
        <v>304</v>
      </c>
      <c r="I59" s="164" t="s">
        <v>304</v>
      </c>
      <c r="J59" s="163" t="s">
        <v>304</v>
      </c>
      <c r="K59" s="224" t="s">
        <v>304</v>
      </c>
    </row>
    <row r="60" spans="1:11" ht="13.5" customHeight="1">
      <c r="A60" s="216" t="s">
        <v>279</v>
      </c>
      <c r="B60" s="11" t="s">
        <v>304</v>
      </c>
      <c r="C60" s="43">
        <v>1</v>
      </c>
      <c r="D60" s="43">
        <v>1</v>
      </c>
      <c r="E60" s="43">
        <v>1</v>
      </c>
      <c r="F60" s="43">
        <v>1</v>
      </c>
      <c r="G60" s="23" t="s">
        <v>304</v>
      </c>
      <c r="H60" s="112">
        <v>9</v>
      </c>
      <c r="I60" s="112">
        <v>9.13575735428467</v>
      </c>
      <c r="J60" s="68">
        <v>9.385265133740027</v>
      </c>
      <c r="K60" s="91">
        <v>9.62556550197324</v>
      </c>
    </row>
    <row r="61" spans="1:11" ht="13.5" customHeight="1">
      <c r="A61" s="217" t="s">
        <v>52</v>
      </c>
      <c r="B61" s="161">
        <v>1</v>
      </c>
      <c r="C61" s="161" t="s">
        <v>304</v>
      </c>
      <c r="D61" s="161" t="s">
        <v>304</v>
      </c>
      <c r="E61" s="161" t="s">
        <v>304</v>
      </c>
      <c r="F61" s="161" t="s">
        <v>304</v>
      </c>
      <c r="G61" s="174">
        <v>14.2</v>
      </c>
      <c r="H61" s="162" t="s">
        <v>304</v>
      </c>
      <c r="I61" s="162" t="s">
        <v>304</v>
      </c>
      <c r="J61" s="161" t="s">
        <v>304</v>
      </c>
      <c r="K61" s="170" t="s">
        <v>304</v>
      </c>
    </row>
    <row r="62" spans="1:11" ht="13.5" customHeight="1">
      <c r="A62" s="217" t="s">
        <v>53</v>
      </c>
      <c r="B62" s="161">
        <v>0</v>
      </c>
      <c r="C62" s="161" t="s">
        <v>304</v>
      </c>
      <c r="D62" s="161" t="s">
        <v>304</v>
      </c>
      <c r="E62" s="161" t="s">
        <v>304</v>
      </c>
      <c r="F62" s="161" t="s">
        <v>304</v>
      </c>
      <c r="G62" s="174">
        <v>0</v>
      </c>
      <c r="H62" s="162" t="s">
        <v>304</v>
      </c>
      <c r="I62" s="162" t="s">
        <v>304</v>
      </c>
      <c r="J62" s="161" t="s">
        <v>304</v>
      </c>
      <c r="K62" s="170" t="s">
        <v>304</v>
      </c>
    </row>
    <row r="63" spans="1:11" ht="13.5" customHeight="1">
      <c r="A63" s="217" t="s">
        <v>54</v>
      </c>
      <c r="B63" s="161">
        <v>0</v>
      </c>
      <c r="C63" s="161" t="s">
        <v>304</v>
      </c>
      <c r="D63" s="161" t="s">
        <v>304</v>
      </c>
      <c r="E63" s="161" t="s">
        <v>304</v>
      </c>
      <c r="F63" s="161" t="s">
        <v>304</v>
      </c>
      <c r="G63" s="174">
        <v>0</v>
      </c>
      <c r="H63" s="162" t="s">
        <v>304</v>
      </c>
      <c r="I63" s="162" t="s">
        <v>304</v>
      </c>
      <c r="J63" s="161" t="s">
        <v>304</v>
      </c>
      <c r="K63" s="170" t="s">
        <v>304</v>
      </c>
    </row>
    <row r="64" spans="1:11" ht="13.5" customHeight="1">
      <c r="A64" s="220" t="s">
        <v>55</v>
      </c>
      <c r="B64" s="163">
        <v>0</v>
      </c>
      <c r="C64" s="163" t="s">
        <v>304</v>
      </c>
      <c r="D64" s="163" t="s">
        <v>304</v>
      </c>
      <c r="E64" s="163" t="s">
        <v>304</v>
      </c>
      <c r="F64" s="163" t="s">
        <v>304</v>
      </c>
      <c r="G64" s="175">
        <v>0</v>
      </c>
      <c r="H64" s="164" t="s">
        <v>304</v>
      </c>
      <c r="I64" s="164" t="s">
        <v>304</v>
      </c>
      <c r="J64" s="163" t="s">
        <v>304</v>
      </c>
      <c r="K64" s="224" t="s">
        <v>304</v>
      </c>
    </row>
    <row r="65" spans="1:11" ht="13.5" customHeight="1">
      <c r="A65" s="216" t="s">
        <v>57</v>
      </c>
      <c r="B65" s="11">
        <v>2</v>
      </c>
      <c r="C65" s="43">
        <v>2</v>
      </c>
      <c r="D65" s="43">
        <v>2</v>
      </c>
      <c r="E65" s="43">
        <v>2</v>
      </c>
      <c r="F65" s="43">
        <v>2</v>
      </c>
      <c r="G65" s="23">
        <v>6.5</v>
      </c>
      <c r="H65" s="112">
        <v>6.5</v>
      </c>
      <c r="I65" s="112">
        <v>6.5436461196178515</v>
      </c>
      <c r="J65" s="68">
        <v>6.537015852263442</v>
      </c>
      <c r="K65" s="91">
        <v>6.549646319098769</v>
      </c>
    </row>
    <row r="66" spans="1:11" ht="13.5" customHeight="1">
      <c r="A66" s="216" t="s">
        <v>58</v>
      </c>
      <c r="B66" s="11">
        <v>1</v>
      </c>
      <c r="C66" s="43">
        <v>1</v>
      </c>
      <c r="D66" s="43">
        <v>1</v>
      </c>
      <c r="E66" s="43">
        <v>1</v>
      </c>
      <c r="F66" s="43">
        <v>1</v>
      </c>
      <c r="G66" s="23">
        <v>4.8</v>
      </c>
      <c r="H66" s="112">
        <v>4.7</v>
      </c>
      <c r="I66" s="112">
        <v>4.459507670353193</v>
      </c>
      <c r="J66" s="68">
        <v>4.463488662738796</v>
      </c>
      <c r="K66" s="91">
        <v>4.47647611799991</v>
      </c>
    </row>
    <row r="67" spans="1:11" ht="13.5" customHeight="1">
      <c r="A67" s="220" t="s">
        <v>59</v>
      </c>
      <c r="B67" s="163">
        <v>0</v>
      </c>
      <c r="C67" s="163">
        <v>0</v>
      </c>
      <c r="D67" s="163" t="s">
        <v>304</v>
      </c>
      <c r="E67" s="163" t="s">
        <v>304</v>
      </c>
      <c r="F67" s="163" t="s">
        <v>304</v>
      </c>
      <c r="G67" s="175">
        <v>0</v>
      </c>
      <c r="H67" s="164">
        <v>0</v>
      </c>
      <c r="I67" s="164" t="s">
        <v>304</v>
      </c>
      <c r="J67" s="168" t="s">
        <v>304</v>
      </c>
      <c r="K67" s="224" t="s">
        <v>304</v>
      </c>
    </row>
    <row r="68" spans="1:11" ht="13.5" customHeight="1">
      <c r="A68" s="216" t="s">
        <v>63</v>
      </c>
      <c r="B68" s="11">
        <v>1</v>
      </c>
      <c r="C68" s="43">
        <v>1</v>
      </c>
      <c r="D68" s="43">
        <v>2</v>
      </c>
      <c r="E68" s="43">
        <v>2</v>
      </c>
      <c r="F68" s="43">
        <v>1</v>
      </c>
      <c r="G68" s="23">
        <v>9.3</v>
      </c>
      <c r="H68" s="112">
        <v>9.3</v>
      </c>
      <c r="I68" s="112">
        <v>10.193679918450561</v>
      </c>
      <c r="J68" s="68">
        <v>10.366991499066971</v>
      </c>
      <c r="K68" s="91">
        <v>5.299697917218719</v>
      </c>
    </row>
    <row r="69" spans="1:11" ht="13.5" customHeight="1">
      <c r="A69" s="217" t="s">
        <v>64</v>
      </c>
      <c r="B69" s="161">
        <v>0</v>
      </c>
      <c r="C69" s="161">
        <v>0</v>
      </c>
      <c r="D69" s="161" t="s">
        <v>304</v>
      </c>
      <c r="E69" s="161" t="s">
        <v>304</v>
      </c>
      <c r="F69" s="161" t="s">
        <v>304</v>
      </c>
      <c r="G69" s="174">
        <v>0</v>
      </c>
      <c r="H69" s="162">
        <v>0</v>
      </c>
      <c r="I69" s="162" t="s">
        <v>304</v>
      </c>
      <c r="J69" s="167" t="s">
        <v>304</v>
      </c>
      <c r="K69" s="170" t="s">
        <v>304</v>
      </c>
    </row>
    <row r="70" spans="1:11" ht="13.5" customHeight="1">
      <c r="A70" s="220" t="s">
        <v>56</v>
      </c>
      <c r="B70" s="163">
        <v>1</v>
      </c>
      <c r="C70" s="163">
        <v>1</v>
      </c>
      <c r="D70" s="163" t="s">
        <v>304</v>
      </c>
      <c r="E70" s="163" t="s">
        <v>304</v>
      </c>
      <c r="F70" s="163" t="s">
        <v>304</v>
      </c>
      <c r="G70" s="175">
        <v>28.1</v>
      </c>
      <c r="H70" s="164">
        <v>28.8</v>
      </c>
      <c r="I70" s="164" t="s">
        <v>304</v>
      </c>
      <c r="J70" s="168" t="s">
        <v>304</v>
      </c>
      <c r="K70" s="224" t="s">
        <v>304</v>
      </c>
    </row>
    <row r="71" spans="1:11" ht="13.5" customHeight="1">
      <c r="A71" s="216" t="s">
        <v>68</v>
      </c>
      <c r="B71" s="11">
        <v>0</v>
      </c>
      <c r="C71" s="43">
        <v>0</v>
      </c>
      <c r="D71" s="43">
        <v>0</v>
      </c>
      <c r="E71" s="43">
        <v>0</v>
      </c>
      <c r="F71" s="43">
        <v>0</v>
      </c>
      <c r="G71" s="23">
        <v>0</v>
      </c>
      <c r="H71" s="112">
        <v>0</v>
      </c>
      <c r="I71" s="112">
        <v>0</v>
      </c>
      <c r="J71" s="68">
        <v>0</v>
      </c>
      <c r="K71" s="91">
        <v>0</v>
      </c>
    </row>
    <row r="72" spans="1:11" ht="13.5" customHeight="1">
      <c r="A72" s="217" t="s">
        <v>69</v>
      </c>
      <c r="B72" s="161">
        <v>0</v>
      </c>
      <c r="C72" s="161">
        <v>0</v>
      </c>
      <c r="D72" s="161" t="s">
        <v>304</v>
      </c>
      <c r="E72" s="161" t="s">
        <v>304</v>
      </c>
      <c r="F72" s="161" t="s">
        <v>304</v>
      </c>
      <c r="G72" s="174">
        <v>0</v>
      </c>
      <c r="H72" s="162">
        <v>0</v>
      </c>
      <c r="I72" s="162" t="s">
        <v>304</v>
      </c>
      <c r="J72" s="167" t="s">
        <v>304</v>
      </c>
      <c r="K72" s="170" t="s">
        <v>304</v>
      </c>
    </row>
    <row r="73" spans="1:11" ht="13.5" customHeight="1">
      <c r="A73" s="220" t="s">
        <v>70</v>
      </c>
      <c r="B73" s="163">
        <v>0</v>
      </c>
      <c r="C73" s="163">
        <v>0</v>
      </c>
      <c r="D73" s="163" t="s">
        <v>304</v>
      </c>
      <c r="E73" s="163" t="s">
        <v>304</v>
      </c>
      <c r="F73" s="163" t="s">
        <v>304</v>
      </c>
      <c r="G73" s="175">
        <v>0</v>
      </c>
      <c r="H73" s="164">
        <v>0</v>
      </c>
      <c r="I73" s="164" t="s">
        <v>304</v>
      </c>
      <c r="J73" s="168" t="s">
        <v>304</v>
      </c>
      <c r="K73" s="224" t="s">
        <v>304</v>
      </c>
    </row>
    <row r="74" spans="1:11" ht="13.5" customHeight="1">
      <c r="A74" s="216" t="s">
        <v>79</v>
      </c>
      <c r="B74" s="11">
        <v>0</v>
      </c>
      <c r="C74" s="43">
        <v>0</v>
      </c>
      <c r="D74" s="43">
        <v>0</v>
      </c>
      <c r="E74" s="43">
        <v>0</v>
      </c>
      <c r="F74" s="43">
        <v>0</v>
      </c>
      <c r="G74" s="23">
        <v>0</v>
      </c>
      <c r="H74" s="112">
        <v>0</v>
      </c>
      <c r="I74" s="112">
        <v>0</v>
      </c>
      <c r="J74" s="68">
        <v>0</v>
      </c>
      <c r="K74" s="91">
        <v>0</v>
      </c>
    </row>
    <row r="75" spans="1:11" ht="13.5">
      <c r="A75" s="219" t="s">
        <v>318</v>
      </c>
      <c r="B75" s="221" t="s">
        <v>304</v>
      </c>
      <c r="C75" s="221" t="s">
        <v>304</v>
      </c>
      <c r="D75" s="221">
        <v>2</v>
      </c>
      <c r="E75" s="43">
        <v>2</v>
      </c>
      <c r="F75" s="43">
        <v>2</v>
      </c>
      <c r="G75" s="222" t="s">
        <v>304</v>
      </c>
      <c r="H75" s="221" t="s">
        <v>304</v>
      </c>
      <c r="I75" s="68">
        <v>16.087516087516086</v>
      </c>
      <c r="J75" s="68">
        <v>16.227180527383368</v>
      </c>
      <c r="K75" s="91">
        <v>16.459550654267137</v>
      </c>
    </row>
    <row r="76" spans="1:11" ht="13.5" customHeight="1">
      <c r="A76" s="217" t="s">
        <v>78</v>
      </c>
      <c r="B76" s="161">
        <v>2</v>
      </c>
      <c r="C76" s="161">
        <v>2</v>
      </c>
      <c r="D76" s="161" t="s">
        <v>304</v>
      </c>
      <c r="E76" s="161" t="s">
        <v>304</v>
      </c>
      <c r="F76" s="161" t="s">
        <v>304</v>
      </c>
      <c r="G76" s="174">
        <v>18.5</v>
      </c>
      <c r="H76" s="162">
        <v>18.7</v>
      </c>
      <c r="I76" s="162" t="s">
        <v>304</v>
      </c>
      <c r="J76" s="167" t="s">
        <v>304</v>
      </c>
      <c r="K76" s="170" t="s">
        <v>304</v>
      </c>
    </row>
    <row r="77" spans="1:11" ht="13.5" customHeight="1">
      <c r="A77" s="220" t="s">
        <v>80</v>
      </c>
      <c r="B77" s="163">
        <v>0</v>
      </c>
      <c r="C77" s="163">
        <v>0</v>
      </c>
      <c r="D77" s="163" t="s">
        <v>304</v>
      </c>
      <c r="E77" s="163" t="s">
        <v>304</v>
      </c>
      <c r="F77" s="163" t="s">
        <v>304</v>
      </c>
      <c r="G77" s="175">
        <v>0</v>
      </c>
      <c r="H77" s="164">
        <v>0</v>
      </c>
      <c r="I77" s="164" t="s">
        <v>304</v>
      </c>
      <c r="J77" s="168" t="s">
        <v>304</v>
      </c>
      <c r="K77" s="224" t="s">
        <v>304</v>
      </c>
    </row>
    <row r="78" spans="1:11" ht="13.5" customHeight="1">
      <c r="A78" s="216" t="s">
        <v>303</v>
      </c>
      <c r="B78" s="11" t="s">
        <v>304</v>
      </c>
      <c r="C78" s="43">
        <v>4</v>
      </c>
      <c r="D78" s="43">
        <v>4</v>
      </c>
      <c r="E78" s="43">
        <v>4</v>
      </c>
      <c r="F78" s="43">
        <v>4</v>
      </c>
      <c r="G78" s="23" t="s">
        <v>304</v>
      </c>
      <c r="H78" s="112">
        <v>14.3</v>
      </c>
      <c r="I78" s="112">
        <v>15.01726986033939</v>
      </c>
      <c r="J78" s="68">
        <v>15.404760070861895</v>
      </c>
      <c r="K78" s="91">
        <v>15.771626843308887</v>
      </c>
    </row>
    <row r="79" spans="1:11" ht="13.5" customHeight="1">
      <c r="A79" s="217" t="s">
        <v>82</v>
      </c>
      <c r="B79" s="161">
        <v>0</v>
      </c>
      <c r="C79" s="161" t="s">
        <v>304</v>
      </c>
      <c r="D79" s="161" t="s">
        <v>304</v>
      </c>
      <c r="E79" s="161" t="s">
        <v>304</v>
      </c>
      <c r="F79" s="161" t="s">
        <v>304</v>
      </c>
      <c r="G79" s="174">
        <v>0</v>
      </c>
      <c r="H79" s="162" t="s">
        <v>304</v>
      </c>
      <c r="I79" s="162" t="s">
        <v>304</v>
      </c>
      <c r="J79" s="161" t="s">
        <v>304</v>
      </c>
      <c r="K79" s="170" t="s">
        <v>304</v>
      </c>
    </row>
    <row r="80" spans="1:11" ht="13.5" customHeight="1">
      <c r="A80" s="217" t="s">
        <v>83</v>
      </c>
      <c r="B80" s="161">
        <v>2</v>
      </c>
      <c r="C80" s="161" t="s">
        <v>304</v>
      </c>
      <c r="D80" s="161" t="s">
        <v>304</v>
      </c>
      <c r="E80" s="161" t="s">
        <v>304</v>
      </c>
      <c r="F80" s="161" t="s">
        <v>304</v>
      </c>
      <c r="G80" s="174">
        <v>21.1</v>
      </c>
      <c r="H80" s="162" t="s">
        <v>304</v>
      </c>
      <c r="I80" s="162" t="s">
        <v>304</v>
      </c>
      <c r="J80" s="161" t="s">
        <v>304</v>
      </c>
      <c r="K80" s="170" t="s">
        <v>304</v>
      </c>
    </row>
    <row r="81" spans="1:11" ht="13.5" customHeight="1">
      <c r="A81" s="217" t="s">
        <v>84</v>
      </c>
      <c r="B81" s="161">
        <v>1</v>
      </c>
      <c r="C81" s="161" t="s">
        <v>304</v>
      </c>
      <c r="D81" s="161" t="s">
        <v>304</v>
      </c>
      <c r="E81" s="161" t="s">
        <v>304</v>
      </c>
      <c r="F81" s="161" t="s">
        <v>304</v>
      </c>
      <c r="G81" s="174">
        <v>10.7</v>
      </c>
      <c r="H81" s="162" t="s">
        <v>304</v>
      </c>
      <c r="I81" s="162" t="s">
        <v>304</v>
      </c>
      <c r="J81" s="161" t="s">
        <v>304</v>
      </c>
      <c r="K81" s="170" t="s">
        <v>304</v>
      </c>
    </row>
    <row r="82" spans="1:11" ht="13.5" customHeight="1">
      <c r="A82" s="217" t="s">
        <v>85</v>
      </c>
      <c r="B82" s="161">
        <v>1</v>
      </c>
      <c r="C82" s="161" t="s">
        <v>304</v>
      </c>
      <c r="D82" s="161" t="s">
        <v>304</v>
      </c>
      <c r="E82" s="161" t="s">
        <v>304</v>
      </c>
      <c r="F82" s="161" t="s">
        <v>304</v>
      </c>
      <c r="G82" s="174">
        <v>23.8</v>
      </c>
      <c r="H82" s="162" t="s">
        <v>304</v>
      </c>
      <c r="I82" s="162" t="s">
        <v>304</v>
      </c>
      <c r="J82" s="161" t="s">
        <v>304</v>
      </c>
      <c r="K82" s="170" t="s">
        <v>304</v>
      </c>
    </row>
    <row r="83" spans="1:11" ht="13.5" customHeight="1" thickBot="1">
      <c r="A83" s="217" t="s">
        <v>86</v>
      </c>
      <c r="B83" s="161">
        <v>0</v>
      </c>
      <c r="C83" s="161" t="s">
        <v>304</v>
      </c>
      <c r="D83" s="161" t="s">
        <v>304</v>
      </c>
      <c r="E83" s="161" t="s">
        <v>304</v>
      </c>
      <c r="F83" s="161" t="s">
        <v>304</v>
      </c>
      <c r="G83" s="174">
        <v>0</v>
      </c>
      <c r="H83" s="162" t="s">
        <v>304</v>
      </c>
      <c r="I83" s="162" t="s">
        <v>304</v>
      </c>
      <c r="J83" s="161" t="s">
        <v>304</v>
      </c>
      <c r="K83" s="223" t="s">
        <v>304</v>
      </c>
    </row>
    <row r="84" spans="1:11" ht="13.5" customHeight="1" thickTop="1">
      <c r="A84" s="218" t="s">
        <v>87</v>
      </c>
      <c r="B84" s="165">
        <v>9</v>
      </c>
      <c r="C84" s="165">
        <v>9</v>
      </c>
      <c r="D84" s="165">
        <v>9</v>
      </c>
      <c r="E84" s="165">
        <v>9</v>
      </c>
      <c r="F84" s="165">
        <v>9</v>
      </c>
      <c r="G84" s="176">
        <v>9.6</v>
      </c>
      <c r="H84" s="166">
        <v>9.6</v>
      </c>
      <c r="I84" s="166">
        <v>9.692635750748487</v>
      </c>
      <c r="J84" s="166">
        <v>9.746272050940515</v>
      </c>
      <c r="K84" s="91">
        <v>9.813542688910697</v>
      </c>
    </row>
    <row r="85" spans="1:11" ht="13.5" customHeight="1">
      <c r="A85" s="17" t="s">
        <v>88</v>
      </c>
      <c r="B85" s="9">
        <v>22</v>
      </c>
      <c r="C85" s="9">
        <v>22</v>
      </c>
      <c r="D85" s="9">
        <v>22</v>
      </c>
      <c r="E85" s="9">
        <v>22</v>
      </c>
      <c r="F85" s="9">
        <v>22</v>
      </c>
      <c r="G85" s="23">
        <v>9.2</v>
      </c>
      <c r="H85" s="24">
        <v>9.2</v>
      </c>
      <c r="I85" s="24">
        <v>9.270066533795713</v>
      </c>
      <c r="J85" s="24">
        <v>9.298158119405256</v>
      </c>
      <c r="K85" s="91">
        <v>9.326183259501049</v>
      </c>
    </row>
    <row r="86" spans="1:11" ht="13.5" customHeight="1">
      <c r="A86" s="17" t="s">
        <v>89</v>
      </c>
      <c r="B86" s="9">
        <v>32</v>
      </c>
      <c r="C86" s="9">
        <v>33</v>
      </c>
      <c r="D86" s="9">
        <v>33</v>
      </c>
      <c r="E86" s="9">
        <v>30</v>
      </c>
      <c r="F86" s="9">
        <v>30</v>
      </c>
      <c r="G86" s="23">
        <v>17.2</v>
      </c>
      <c r="H86" s="24">
        <v>17.8</v>
      </c>
      <c r="I86" s="24">
        <v>18.123802044145187</v>
      </c>
      <c r="J86" s="24">
        <v>16.618104871320476</v>
      </c>
      <c r="K86" s="91">
        <v>16.75987016687244</v>
      </c>
    </row>
    <row r="87" spans="1:11" ht="13.5" customHeight="1">
      <c r="A87" s="17" t="s">
        <v>90</v>
      </c>
      <c r="B87" s="9">
        <v>59</v>
      </c>
      <c r="C87" s="9">
        <v>59</v>
      </c>
      <c r="D87" s="9">
        <v>56</v>
      </c>
      <c r="E87" s="9">
        <v>54</v>
      </c>
      <c r="F87" s="9">
        <v>53</v>
      </c>
      <c r="G87" s="23">
        <v>9</v>
      </c>
      <c r="H87" s="24">
        <v>9</v>
      </c>
      <c r="I87" s="24">
        <v>8.567380921054644</v>
      </c>
      <c r="J87" s="24">
        <v>8.266436431103845</v>
      </c>
      <c r="K87" s="91">
        <v>8.12001691414844</v>
      </c>
    </row>
    <row r="88" spans="1:11" ht="13.5" customHeight="1">
      <c r="A88" s="17" t="s">
        <v>91</v>
      </c>
      <c r="B88" s="9">
        <v>18</v>
      </c>
      <c r="C88" s="9">
        <v>18</v>
      </c>
      <c r="D88" s="9">
        <v>19</v>
      </c>
      <c r="E88" s="9">
        <v>19</v>
      </c>
      <c r="F88" s="9">
        <v>18</v>
      </c>
      <c r="G88" s="23">
        <v>10.6</v>
      </c>
      <c r="H88" s="24">
        <v>10.7</v>
      </c>
      <c r="I88" s="24">
        <v>11.261728497507601</v>
      </c>
      <c r="J88" s="24">
        <v>11.440889739930512</v>
      </c>
      <c r="K88" s="91">
        <v>11.005337588730534</v>
      </c>
    </row>
    <row r="89" spans="1:11" ht="13.5" customHeight="1">
      <c r="A89" s="18" t="s">
        <v>92</v>
      </c>
      <c r="B89" s="10">
        <v>13</v>
      </c>
      <c r="C89" s="10">
        <v>14</v>
      </c>
      <c r="D89" s="10">
        <v>14</v>
      </c>
      <c r="E89" s="10">
        <v>14</v>
      </c>
      <c r="F89" s="10">
        <v>14</v>
      </c>
      <c r="G89" s="26">
        <v>9.4</v>
      </c>
      <c r="H89" s="27">
        <v>10.3</v>
      </c>
      <c r="I89" s="27">
        <v>10.510352697406946</v>
      </c>
      <c r="J89" s="27">
        <v>10.670894373389839</v>
      </c>
      <c r="K89" s="92">
        <v>10.843970752261741</v>
      </c>
    </row>
    <row r="90" ht="12.75" customHeight="1">
      <c r="A90" s="74"/>
    </row>
  </sheetData>
  <mergeCells count="4">
    <mergeCell ref="B2:F2"/>
    <mergeCell ref="G2:K2"/>
    <mergeCell ref="H1:K1"/>
    <mergeCell ref="A2:A3"/>
  </mergeCells>
  <printOptions/>
  <pageMargins left="0.7874015748031497" right="0.7874015748031497" top="0.5905511811023623" bottom="0.5905511811023623" header="0" footer="0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sakamoto-tokiko</cp:lastModifiedBy>
  <cp:lastPrinted>2009-12-22T08:12:01Z</cp:lastPrinted>
  <dcterms:created xsi:type="dcterms:W3CDTF">2002-02-01T06:33:51Z</dcterms:created>
  <dcterms:modified xsi:type="dcterms:W3CDTF">2010-12-13T07:15:38Z</dcterms:modified>
  <cp:category/>
  <cp:version/>
  <cp:contentType/>
  <cp:contentStatus/>
</cp:coreProperties>
</file>