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１表" sheetId="1" r:id="rId1"/>
    <sheet name="２表" sheetId="2" r:id="rId2"/>
    <sheet name="３表" sheetId="3" r:id="rId3"/>
    <sheet name="３表保健所" sheetId="4" r:id="rId4"/>
    <sheet name="４表" sheetId="5" r:id="rId5"/>
    <sheet name="５表" sheetId="6" r:id="rId6"/>
    <sheet name="６表" sheetId="7" r:id="rId7"/>
    <sheet name="７表" sheetId="8" r:id="rId8"/>
    <sheet name="８表" sheetId="9" r:id="rId9"/>
    <sheet name="９表" sheetId="10" r:id="rId10"/>
    <sheet name="１０表" sheetId="11" r:id="rId11"/>
  </sheets>
  <definedNames>
    <definedName name="_xlnm.Print_Area" localSheetId="10">'１０表'!$A$1:$S$53</definedName>
    <definedName name="_xlnm.Print_Area" localSheetId="0">'１表'!$A$1:$K$37</definedName>
    <definedName name="_xlnm.Print_Area" localSheetId="1">'２表'!$A$1:$F$25</definedName>
    <definedName name="_xlnm.Print_Area" localSheetId="2">'３表'!$A$1:$I$35</definedName>
    <definedName name="_xlnm.Print_Area" localSheetId="4">'４表'!$A$1:$U$34</definedName>
    <definedName name="_xlnm.Print_Area" localSheetId="5">'５表'!$A$1:$N$33</definedName>
    <definedName name="_xlnm.Print_Area" localSheetId="6">'６表'!$A$1:$M$35</definedName>
    <definedName name="_xlnm.Print_Area" localSheetId="7">'７表'!$A$1:$I$35</definedName>
  </definedNames>
  <calcPr calcMode="manual" fullCalcOnLoad="1"/>
</workbook>
</file>

<file path=xl/sharedStrings.xml><?xml version="1.0" encoding="utf-8"?>
<sst xmlns="http://schemas.openxmlformats.org/spreadsheetml/2006/main" count="799" uniqueCount="202">
  <si>
    <t>保健所</t>
  </si>
  <si>
    <t>総数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</si>
  <si>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</si>
  <si>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</si>
  <si>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</si>
  <si>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</si>
  <si>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</si>
  <si>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</si>
  <si>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</si>
  <si>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</si>
  <si>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</si>
  <si>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</si>
  <si>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</si>
  <si>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</si>
  <si>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</si>
  <si>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</si>
  <si>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</si>
  <si>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</si>
  <si>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</si>
  <si>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</si>
  <si>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</si>
  <si>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</si>
  <si>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</si>
  <si>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</si>
  <si>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</si>
  <si>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</si>
  <si>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</si>
  <si>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</si>
  <si>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</si>
  <si>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</si>
  <si>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妊婦</t>
  </si>
  <si>
    <t>産婦</t>
  </si>
  <si>
    <t>幼児</t>
  </si>
  <si>
    <t>実人員</t>
  </si>
  <si>
    <t>延人員</t>
  </si>
  <si>
    <t>四国中央</t>
  </si>
  <si>
    <t>第１表 衛生教育開催回数・延人員-保健所別</t>
  </si>
  <si>
    <t>総数</t>
  </si>
  <si>
    <t>感染症</t>
  </si>
  <si>
    <t>精神</t>
  </si>
  <si>
    <t>結核</t>
  </si>
  <si>
    <t>エイズ</t>
  </si>
  <si>
    <t>回数</t>
  </si>
  <si>
    <t>延人員</t>
  </si>
  <si>
    <t>松山市</t>
  </si>
  <si>
    <t>四国中央</t>
  </si>
  <si>
    <t>西条</t>
  </si>
  <si>
    <t>今治</t>
  </si>
  <si>
    <t>松山</t>
  </si>
  <si>
    <t>八幡浜</t>
  </si>
  <si>
    <t>宇和島</t>
  </si>
  <si>
    <t>難病</t>
  </si>
  <si>
    <t>母子</t>
  </si>
  <si>
    <t>成人・老人</t>
  </si>
  <si>
    <t>栄養・健康増進</t>
  </si>
  <si>
    <t>歯科</t>
  </si>
  <si>
    <t>医事・薬事</t>
  </si>
  <si>
    <t>食品</t>
  </si>
  <si>
    <t>環境</t>
  </si>
  <si>
    <t>その他</t>
  </si>
  <si>
    <t>第２表 結核予防-保健所別</t>
  </si>
  <si>
    <t>ツベルクリン反応検査</t>
  </si>
  <si>
    <t>BCG接種者数</t>
  </si>
  <si>
    <t>被注射者数</t>
  </si>
  <si>
    <t>被判定者数</t>
  </si>
  <si>
    <t>陰性者数</t>
  </si>
  <si>
    <t>陽性者数</t>
  </si>
  <si>
    <t>間接撮影者数</t>
  </si>
  <si>
    <t>直接撮影者数</t>
  </si>
  <si>
    <t>かくたん
検査者数</t>
  </si>
  <si>
    <t>被発見者数</t>
  </si>
  <si>
    <t>結核患者数</t>
  </si>
  <si>
    <t>発病の
おそれあり</t>
  </si>
  <si>
    <t>第３表 健康診断受診延人員（市町村実施分）-市町別</t>
  </si>
  <si>
    <t>市町</t>
  </si>
  <si>
    <t>成人病</t>
  </si>
  <si>
    <t>悪性新生物</t>
  </si>
  <si>
    <t>循環器疾患</t>
  </si>
  <si>
    <t>肝臓がん</t>
  </si>
  <si>
    <t>前立腺がん</t>
  </si>
  <si>
    <t>骨租しょう症</t>
  </si>
  <si>
    <t>.</t>
  </si>
  <si>
    <t>保健所別</t>
  </si>
  <si>
    <t>保健所</t>
  </si>
  <si>
    <t>療育</t>
  </si>
  <si>
    <t>定期</t>
  </si>
  <si>
    <t>定期外</t>
  </si>
  <si>
    <t>その他</t>
  </si>
  <si>
    <t>四国中央</t>
  </si>
  <si>
    <t>西条</t>
  </si>
  <si>
    <t>今治</t>
  </si>
  <si>
    <t>松山</t>
  </si>
  <si>
    <t>八幡浜</t>
  </si>
  <si>
    <t>宇和島</t>
  </si>
  <si>
    <t>一般</t>
  </si>
  <si>
    <t>（再掲）</t>
  </si>
  <si>
    <t>妊婦</t>
  </si>
  <si>
    <t>産婦</t>
  </si>
  <si>
    <t>乳児
（療育を除く）</t>
  </si>
  <si>
    <t>幼児
（療育を除く）</t>
  </si>
  <si>
    <t>事業所からの受託</t>
  </si>
  <si>
    <t>第４表　妊娠の届出者数・一般健康診査受診人員-市町別</t>
  </si>
  <si>
    <t>市町</t>
  </si>
  <si>
    <t>妊娠
届出
者数</t>
  </si>
  <si>
    <t>一般健康診査</t>
  </si>
  <si>
    <t>市町</t>
  </si>
  <si>
    <t>乳児</t>
  </si>
  <si>
    <t>幼児</t>
  </si>
  <si>
    <t>１歳６か月児健康診査</t>
  </si>
  <si>
    <t>３歳児健康診査</t>
  </si>
  <si>
    <t>受診
実人員</t>
  </si>
  <si>
    <t>受診
延人員</t>
  </si>
  <si>
    <t>対象人員</t>
  </si>
  <si>
    <t>受診実人員</t>
  </si>
  <si>
    <t>第５表　妊産婦・乳幼児個別保健指導人員　-　市町別</t>
  </si>
  <si>
    <t>市町</t>
  </si>
  <si>
    <t>電話相談</t>
  </si>
  <si>
    <t>実人員</t>
  </si>
  <si>
    <t>　</t>
  </si>
  <si>
    <t>（再掲）
健診の
事後指導</t>
  </si>
  <si>
    <t>第６表　妊産婦・乳幼児訪問指導人員　-　市町別</t>
  </si>
  <si>
    <t>市町</t>
  </si>
  <si>
    <t>新生児
（未熟児を除く）</t>
  </si>
  <si>
    <t>未熟児</t>
  </si>
  <si>
    <r>
      <t>乳児
(</t>
    </r>
    <r>
      <rPr>
        <sz val="10"/>
        <color indexed="8"/>
        <rFont val="HG丸ｺﾞｼｯｸM-PRO"/>
        <family val="3"/>
      </rPr>
      <t>新生児・
未熟児を除く)</t>
    </r>
  </si>
  <si>
    <t>第７表　歯科検診・保健指導延人員（訪問以外・訪問によるもの）個別　-　市町別</t>
  </si>
  <si>
    <t>検診・保健指導延人員（訪問によるものを除く）</t>
  </si>
  <si>
    <t>訪問による検診・保健指導人員</t>
  </si>
  <si>
    <t>妊産婦</t>
  </si>
  <si>
    <t>乳幼児</t>
  </si>
  <si>
    <t>実人員</t>
  </si>
  <si>
    <t>延人員</t>
  </si>
  <si>
    <t>身体障害者（児）
知的障害者（児）
精神障害者</t>
  </si>
  <si>
    <t>第８表　　歯科検診・保健指導延人員（訪問以外・訪問によるもの）集団　-　市町別</t>
  </si>
  <si>
    <t>第９表　予防接種接種者数-市町別</t>
  </si>
  <si>
    <t>第９表　予防接種接種者数-市町別（続き）</t>
  </si>
  <si>
    <t>沈降精製百日せきジフテリア破傷風混合ワクチン（ＤＰＴ）</t>
  </si>
  <si>
    <t>沈降ジフテリア破傷風混合
トキソイド（ＤＴ）
第２期</t>
  </si>
  <si>
    <t>市町</t>
  </si>
  <si>
    <t>急性灰白髄炎</t>
  </si>
  <si>
    <t>インフルエンザ</t>
  </si>
  <si>
    <t>日本脳炎</t>
  </si>
  <si>
    <t>麻しん・風しん（混合）</t>
  </si>
  <si>
    <t>麻しん(単抗原)のみ</t>
  </si>
  <si>
    <t>風しん(単抗原)のみ</t>
  </si>
  <si>
    <t>麻しん(単抗原)と風しん(単抗原)</t>
  </si>
  <si>
    <t>個別</t>
  </si>
  <si>
    <t>集団</t>
  </si>
  <si>
    <t>第１期</t>
  </si>
  <si>
    <t>第２期</t>
  </si>
  <si>
    <t>初回接種</t>
  </si>
  <si>
    <t>追加接種</t>
  </si>
  <si>
    <t>第１回</t>
  </si>
  <si>
    <t>第２回</t>
  </si>
  <si>
    <t>第1回</t>
  </si>
  <si>
    <t>第2回</t>
  </si>
  <si>
    <t>６０歳以上
６５歳未満の者</t>
  </si>
  <si>
    <t>６５歳以上</t>
  </si>
  <si>
    <t>第３回</t>
  </si>
  <si>
    <t>第１０表 身体障害児療育指導人員-保健所別</t>
  </si>
  <si>
    <t>本年度
初回
被指導
実人員</t>
  </si>
  <si>
    <t>音声・言語・そしゃく機能障害</t>
  </si>
  <si>
    <t>医療相談延人員</t>
  </si>
  <si>
    <t>補装具相談延人員</t>
  </si>
  <si>
    <t>要治療</t>
  </si>
  <si>
    <t>治療
不能</t>
  </si>
  <si>
    <t>治療
不要</t>
  </si>
  <si>
    <t>要交付</t>
  </si>
  <si>
    <t>要修理</t>
  </si>
  <si>
    <t>装着指導</t>
  </si>
  <si>
    <t>不要</t>
  </si>
  <si>
    <t>西条</t>
  </si>
  <si>
    <t>今治</t>
  </si>
  <si>
    <t>松山</t>
  </si>
  <si>
    <t>八幡浜</t>
  </si>
  <si>
    <t>宇和島</t>
  </si>
  <si>
    <t>し体不自由</t>
  </si>
  <si>
    <t>心臓機能障害</t>
  </si>
  <si>
    <t>視覚障害</t>
  </si>
  <si>
    <t>腎臓機能障害</t>
  </si>
  <si>
    <t>聴覚・平衡機能障害</t>
  </si>
  <si>
    <t>育成
医療</t>
  </si>
  <si>
    <t>西条</t>
  </si>
  <si>
    <t>今治</t>
  </si>
  <si>
    <t>松山</t>
  </si>
  <si>
    <t>八幡浜</t>
  </si>
  <si>
    <t>宇和島</t>
  </si>
  <si>
    <t>平成１9年度</t>
  </si>
  <si>
    <t>-</t>
  </si>
  <si>
    <t>平成19年度</t>
  </si>
  <si>
    <t>平成19年度</t>
  </si>
  <si>
    <t>平成19度</t>
  </si>
  <si>
    <t>3～５か月児健康診査</t>
  </si>
  <si>
    <t>6～８か月児健康診査</t>
  </si>
  <si>
    <t>平成1９年度</t>
  </si>
  <si>
    <t>平成１９年度</t>
  </si>
  <si>
    <t>平成１９年度</t>
  </si>
  <si>
    <t>平成１９年度</t>
  </si>
  <si>
    <t>-</t>
  </si>
  <si>
    <t>9～12か月児健康診査</t>
  </si>
  <si>
    <t>1～２か月児健康診査</t>
  </si>
  <si>
    <t>第４表　妊娠の届出者数・一般健康診査受診人員-市町別(続き)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</si>
</sst>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&quot;－&quot;"/>
    <numFmt numFmtId="177" formatCode="#,###"/>
    <numFmt numFmtId="178" formatCode="0.0000"/>
    <numFmt numFmtId="179" formatCode="0.000"/>
    <numFmt numFmtId="180" formatCode="0.0"/>
    <numFmt numFmtId="181" formatCode="#,##0.0;[Red]\-#,##0.0"/>
    <numFmt numFmtId="182" formatCode="0.00000"/>
    <numFmt numFmtId="183" formatCode="0.000000"/>
    <numFmt numFmtId="184" formatCode="0.0000000"/>
    <numFmt numFmtId="185" formatCode="#.0;\-#.0;&quot;－&quot;"/>
    <numFmt numFmtId="186" formatCode="_ * #,##0.0_ ;_ * \-#,##0.0_ ;_ * &quot;-&quot;?_ ;_ @_ "/>
    <numFmt numFmtId="187" formatCode="_ * #,##0.0_ ;_ * \-#,##0.0_ ;_ * &quot;-&quot;_ ;_ @_ "/>
    <numFmt numFmtId="188" formatCode="_ * #,##0.00_ ;_ * \-#,##0.00_ ;_ * &quot;-&quot;_ ;_ @_ "/>
    <numFmt numFmtId="189" formatCode="0.00000000"/>
    <numFmt numFmtId="190" formatCode="_ * #,##0_ ;_ * &quot;△&quot;?,?#0_ ;_ * &quot;-&quot;_ ;_ @_ "/>
    <numFmt numFmtId="191" formatCode="_ * #,##0_ ;_ * &quot;△&quot;#,##0_ ;_ * &quot;-&quot;_ ;_ @_ "/>
    <numFmt numFmtId="192" formatCode="_ * #,##0_ ;_ * &quot;△&quot;?,##0_ ;_ * &quot;-&quot;_ ;_ @_ 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sz val="11"/>
      <name val="標準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HGS創英角ｺﾞｼｯｸUB"/>
      <family val="3"/>
    </font>
    <font>
      <sz val="11"/>
      <name val="HG丸ｺﾞｼｯｸM-PRO"/>
      <family val="3"/>
    </font>
    <font>
      <sz val="11"/>
      <color indexed="8"/>
      <name val="HG丸ｺﾞｼｯｸM-PRO"/>
      <family val="3"/>
    </font>
    <font>
      <sz val="11"/>
      <name val="ＭＳ ＰＲゴシック"/>
      <family val="3"/>
    </font>
    <font>
      <sz val="18"/>
      <name val="HGS創英角ｺﾞｼｯｸUB"/>
      <family val="3"/>
    </font>
    <font>
      <sz val="18"/>
      <name val="HG丸ｺﾞｼｯｸM-PRO"/>
      <family val="3"/>
    </font>
    <font>
      <sz val="14"/>
      <name val="ＭＳ ＰＲ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12"/>
      <color indexed="8"/>
      <name val="HG丸ｺﾞｼｯｸM-PRO"/>
      <family val="3"/>
    </font>
    <font>
      <sz val="12"/>
      <name val="HG丸ｺﾞｼｯｸM-PRO"/>
      <family val="3"/>
    </font>
    <font>
      <sz val="14"/>
      <name val="明朝"/>
      <family val="1"/>
    </font>
    <font>
      <sz val="9"/>
      <name val="HG丸ｺﾞｼｯｸM-PRO"/>
      <family val="3"/>
    </font>
    <font>
      <sz val="10"/>
      <color indexed="8"/>
      <name val="HG丸ｺﾞｼｯｸM-PRO"/>
      <family val="3"/>
    </font>
    <font>
      <sz val="12"/>
      <name val="ＭＳ ＰＲゴシック"/>
      <family val="3"/>
    </font>
    <font>
      <sz val="14"/>
      <name val="HG創英角ｺﾞｼｯｸUB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2"/>
      <name val="HGS創英角ｺﾞｼｯｸUB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sz val="12"/>
      <name val="ＭＳ Ｐゴシック"/>
      <family val="3"/>
    </font>
    <font>
      <sz val="13"/>
      <name val="HGS創英角ｺﾞｼｯｸUB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 diagonalDown="1">
      <left style="thin"/>
      <right style="thin"/>
      <top style="thin"/>
      <bottom style="thin"/>
      <diagonal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49" fontId="6" fillId="0" borderId="0" xfId="0" applyNumberFormat="1" applyFont="1" applyFill="1" applyBorder="1" applyAlignment="1">
      <alignment horizontal="left" vertical="center"/>
    </xf>
    <xf numFmtId="41" fontId="7" fillId="0" borderId="0" xfId="0" applyNumberFormat="1" applyFont="1" applyFill="1" applyBorder="1" applyAlignment="1">
      <alignment horizontal="left" vertical="center"/>
    </xf>
    <xf numFmtId="41" fontId="7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ill="1" applyAlignment="1">
      <alignment vertical="center"/>
    </xf>
    <xf numFmtId="41" fontId="7" fillId="0" borderId="2" xfId="0" applyNumberFormat="1" applyFont="1" applyFill="1" applyBorder="1" applyAlignment="1">
      <alignment horizontal="center" vertical="center"/>
    </xf>
    <xf numFmtId="41" fontId="7" fillId="0" borderId="3" xfId="0" applyNumberFormat="1" applyFont="1" applyFill="1" applyBorder="1" applyAlignment="1">
      <alignment horizontal="center" vertical="center"/>
    </xf>
    <xf numFmtId="41" fontId="7" fillId="0" borderId="4" xfId="0" applyNumberFormat="1" applyFont="1" applyFill="1" applyBorder="1" applyAlignment="1">
      <alignment horizontal="center" vertical="center"/>
    </xf>
    <xf numFmtId="41" fontId="0" fillId="0" borderId="0" xfId="0" applyNumberFormat="1" applyFill="1" applyBorder="1" applyAlignment="1">
      <alignment vertical="center"/>
    </xf>
    <xf numFmtId="49" fontId="8" fillId="0" borderId="5" xfId="22" applyNumberFormat="1" applyFont="1" applyFill="1" applyBorder="1" applyAlignment="1" applyProtection="1">
      <alignment horizontal="center" vertical="center"/>
      <protection locked="0"/>
    </xf>
    <xf numFmtId="41" fontId="7" fillId="0" borderId="6" xfId="0" applyNumberFormat="1" applyFont="1" applyFill="1" applyBorder="1" applyAlignment="1">
      <alignment horizontal="center" vertical="center"/>
    </xf>
    <xf numFmtId="41" fontId="7" fillId="0" borderId="1" xfId="0" applyNumberFormat="1" applyFont="1" applyFill="1" applyBorder="1" applyAlignment="1">
      <alignment horizontal="center" vertical="center"/>
    </xf>
    <xf numFmtId="41" fontId="7" fillId="0" borderId="7" xfId="0" applyNumberFormat="1" applyFont="1" applyFill="1" applyBorder="1" applyAlignment="1">
      <alignment horizontal="center" vertical="center"/>
    </xf>
    <xf numFmtId="41" fontId="7" fillId="0" borderId="8" xfId="0" applyNumberFormat="1" applyFont="1" applyFill="1" applyBorder="1" applyAlignment="1">
      <alignment horizontal="center" vertical="center"/>
    </xf>
    <xf numFmtId="41" fontId="7" fillId="0" borderId="5" xfId="0" applyNumberFormat="1" applyFont="1" applyFill="1" applyBorder="1" applyAlignment="1">
      <alignment horizontal="center" vertical="center"/>
    </xf>
    <xf numFmtId="49" fontId="8" fillId="0" borderId="8" xfId="22" applyNumberFormat="1" applyFont="1" applyFill="1" applyBorder="1" applyAlignment="1" applyProtection="1">
      <alignment horizontal="center" vertical="center"/>
      <protection locked="0"/>
    </xf>
    <xf numFmtId="41" fontId="9" fillId="0" borderId="8" xfId="0" applyNumberFormat="1" applyFont="1" applyFill="1" applyBorder="1" applyAlignment="1">
      <alignment horizontal="right" vertical="center" shrinkToFit="1"/>
    </xf>
    <xf numFmtId="41" fontId="9" fillId="0" borderId="7" xfId="0" applyNumberFormat="1" applyFont="1" applyFill="1" applyBorder="1" applyAlignment="1">
      <alignment horizontal="right" vertical="center" shrinkToFit="1"/>
    </xf>
    <xf numFmtId="41" fontId="9" fillId="0" borderId="9" xfId="0" applyNumberFormat="1" applyFont="1" applyFill="1" applyBorder="1" applyAlignment="1">
      <alignment horizontal="right" vertical="center" shrinkToFit="1"/>
    </xf>
    <xf numFmtId="41" fontId="9" fillId="0" borderId="0" xfId="0" applyNumberFormat="1" applyFont="1" applyFill="1" applyBorder="1" applyAlignment="1">
      <alignment horizontal="right" vertical="center" shrinkToFit="1"/>
    </xf>
    <xf numFmtId="41" fontId="9" fillId="0" borderId="10" xfId="0" applyNumberFormat="1" applyFont="1" applyFill="1" applyBorder="1" applyAlignment="1">
      <alignment horizontal="right" vertical="center" shrinkToFit="1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1" fontId="9" fillId="0" borderId="12" xfId="0" applyNumberFormat="1" applyFont="1" applyFill="1" applyBorder="1" applyAlignment="1">
      <alignment horizontal="right" vertical="center" shrinkToFit="1"/>
    </xf>
    <xf numFmtId="41" fontId="9" fillId="0" borderId="1" xfId="0" applyNumberFormat="1" applyFont="1" applyFill="1" applyBorder="1" applyAlignment="1">
      <alignment horizontal="right" vertical="center" shrinkToFit="1"/>
    </xf>
    <xf numFmtId="41" fontId="9" fillId="0" borderId="6" xfId="0" applyNumberFormat="1" applyFont="1" applyFill="1" applyBorder="1" applyAlignment="1">
      <alignment horizontal="right" vertical="center" shrinkToFit="1"/>
    </xf>
    <xf numFmtId="0" fontId="0" fillId="0" borderId="0" xfId="0" applyNumberFormat="1" applyFont="1" applyFill="1" applyAlignment="1">
      <alignment horizontal="distributed" vertical="center"/>
    </xf>
    <xf numFmtId="41" fontId="10" fillId="0" borderId="1" xfId="0" applyNumberFormat="1" applyFont="1" applyFill="1" applyBorder="1" applyAlignment="1">
      <alignment horizontal="left" vertical="center"/>
    </xf>
    <xf numFmtId="41" fontId="7" fillId="0" borderId="13" xfId="0" applyNumberFormat="1" applyFont="1" applyFill="1" applyBorder="1" applyAlignment="1">
      <alignment horizontal="center" vertical="center"/>
    </xf>
    <xf numFmtId="41" fontId="0" fillId="0" borderId="9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0" fillId="0" borderId="9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 horizontal="distributed" vertical="center"/>
    </xf>
    <xf numFmtId="41" fontId="7" fillId="0" borderId="5" xfId="0" applyNumberFormat="1" applyFont="1" applyFill="1" applyBorder="1" applyAlignment="1">
      <alignment horizontal="center" vertical="center" wrapText="1"/>
    </xf>
    <xf numFmtId="41" fontId="0" fillId="0" borderId="0" xfId="0" applyNumberFormat="1" applyFill="1" applyAlignment="1">
      <alignment horizontal="distributed" vertical="center"/>
    </xf>
    <xf numFmtId="0" fontId="7" fillId="0" borderId="0" xfId="0" applyNumberFormat="1" applyFont="1" applyFill="1" applyAlignment="1">
      <alignment horizontal="distributed" vertical="center"/>
    </xf>
    <xf numFmtId="41" fontId="7" fillId="0" borderId="0" xfId="0" applyNumberFormat="1" applyFont="1" applyFill="1" applyAlignment="1">
      <alignment vertical="center"/>
    </xf>
    <xf numFmtId="49" fontId="10" fillId="0" borderId="0" xfId="0" applyNumberFormat="1" applyFont="1" applyFill="1" applyBorder="1" applyAlignment="1">
      <alignment horizontal="left" vertical="center"/>
    </xf>
    <xf numFmtId="41" fontId="7" fillId="0" borderId="1" xfId="0" applyNumberFormat="1" applyFont="1" applyFill="1" applyBorder="1" applyAlignment="1">
      <alignment horizontal="left" vertical="center"/>
    </xf>
    <xf numFmtId="41" fontId="11" fillId="0" borderId="0" xfId="0" applyNumberFormat="1" applyFont="1" applyFill="1" applyBorder="1" applyAlignment="1">
      <alignment horizontal="left" vertical="center"/>
    </xf>
    <xf numFmtId="41" fontId="7" fillId="0" borderId="0" xfId="0" applyNumberFormat="1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vertical="center"/>
    </xf>
    <xf numFmtId="41" fontId="7" fillId="0" borderId="10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14" xfId="21" applyNumberFormat="1" applyFont="1" applyBorder="1" applyAlignment="1">
      <alignment horizontal="center" vertical="center"/>
      <protection/>
    </xf>
    <xf numFmtId="191" fontId="12" fillId="0" borderId="14" xfId="21" applyNumberFormat="1" applyFont="1" applyBorder="1" applyAlignment="1">
      <alignment horizontal="right" vertical="center" shrinkToFit="1"/>
      <protection/>
    </xf>
    <xf numFmtId="191" fontId="12" fillId="0" borderId="2" xfId="21" applyNumberFormat="1" applyFont="1" applyBorder="1" applyAlignment="1">
      <alignment horizontal="right" vertical="center" shrinkToFit="1"/>
      <protection/>
    </xf>
    <xf numFmtId="191" fontId="12" fillId="0" borderId="15" xfId="21" applyNumberFormat="1" applyFont="1" applyBorder="1" applyAlignment="1">
      <alignment horizontal="right" vertical="center" shrinkToFit="1"/>
      <protection/>
    </xf>
    <xf numFmtId="49" fontId="7" fillId="0" borderId="9" xfId="21" applyNumberFormat="1" applyFont="1" applyBorder="1" applyAlignment="1">
      <alignment horizontal="center" vertical="center"/>
      <protection/>
    </xf>
    <xf numFmtId="191" fontId="12" fillId="0" borderId="9" xfId="21" applyNumberFormat="1" applyFont="1" applyBorder="1" applyAlignment="1">
      <alignment horizontal="right" vertical="center" shrinkToFit="1"/>
      <protection/>
    </xf>
    <xf numFmtId="191" fontId="12" fillId="0" borderId="0" xfId="21" applyNumberFormat="1" applyFont="1" applyBorder="1" applyAlignment="1">
      <alignment horizontal="right" vertical="center" shrinkToFit="1"/>
      <protection/>
    </xf>
    <xf numFmtId="191" fontId="12" fillId="0" borderId="10" xfId="21" applyNumberFormat="1" applyFont="1" applyBorder="1" applyAlignment="1">
      <alignment horizontal="right" vertical="center" shrinkToFit="1"/>
      <protection/>
    </xf>
    <xf numFmtId="49" fontId="7" fillId="0" borderId="12" xfId="21" applyNumberFormat="1" applyFont="1" applyBorder="1" applyAlignment="1">
      <alignment horizontal="center" vertical="center"/>
      <protection/>
    </xf>
    <xf numFmtId="191" fontId="12" fillId="0" borderId="12" xfId="21" applyNumberFormat="1" applyFont="1" applyBorder="1" applyAlignment="1">
      <alignment horizontal="right" vertical="center" shrinkToFit="1"/>
      <protection/>
    </xf>
    <xf numFmtId="191" fontId="12" fillId="0" borderId="1" xfId="21" applyNumberFormat="1" applyFont="1" applyBorder="1" applyAlignment="1">
      <alignment horizontal="right" vertical="center" shrinkToFit="1"/>
      <protection/>
    </xf>
    <xf numFmtId="191" fontId="12" fillId="0" borderId="6" xfId="21" applyNumberFormat="1" applyFont="1" applyBorder="1" applyAlignment="1">
      <alignment horizontal="right" vertical="center" shrinkToFit="1"/>
      <protection/>
    </xf>
    <xf numFmtId="49" fontId="7" fillId="0" borderId="7" xfId="21" applyNumberFormat="1" applyFont="1" applyBorder="1" applyAlignment="1">
      <alignment horizontal="center" vertical="center"/>
      <protection/>
    </xf>
    <xf numFmtId="191" fontId="12" fillId="0" borderId="8" xfId="21" applyNumberFormat="1" applyFont="1" applyBorder="1" applyAlignment="1">
      <alignment horizontal="right" vertical="center" shrinkToFit="1"/>
      <protection/>
    </xf>
    <xf numFmtId="191" fontId="12" fillId="0" borderId="3" xfId="21" applyNumberFormat="1" applyFont="1" applyBorder="1" applyAlignment="1">
      <alignment horizontal="right" vertical="center" shrinkToFit="1"/>
      <protection/>
    </xf>
    <xf numFmtId="191" fontId="12" fillId="0" borderId="4" xfId="21" applyNumberFormat="1" applyFont="1" applyBorder="1" applyAlignment="1">
      <alignment horizontal="right" vertical="center" shrinkToFit="1"/>
      <protection/>
    </xf>
    <xf numFmtId="49" fontId="7" fillId="0" borderId="5" xfId="21" applyNumberFormat="1" applyFont="1" applyBorder="1" applyAlignment="1">
      <alignment horizontal="center" vertical="center"/>
      <protection/>
    </xf>
    <xf numFmtId="49" fontId="7" fillId="0" borderId="11" xfId="21" applyNumberFormat="1" applyFont="1" applyBorder="1" applyAlignment="1">
      <alignment horizontal="center" vertical="center"/>
      <protection/>
    </xf>
    <xf numFmtId="49" fontId="7" fillId="0" borderId="16" xfId="21" applyNumberFormat="1" applyFont="1" applyBorder="1" applyAlignment="1">
      <alignment horizontal="center" vertical="center"/>
      <protection/>
    </xf>
    <xf numFmtId="191" fontId="12" fillId="0" borderId="17" xfId="21" applyNumberFormat="1" applyFont="1" applyBorder="1" applyAlignment="1">
      <alignment horizontal="right" vertical="center" shrinkToFit="1"/>
      <protection/>
    </xf>
    <xf numFmtId="191" fontId="12" fillId="0" borderId="18" xfId="21" applyNumberFormat="1" applyFont="1" applyBorder="1" applyAlignment="1">
      <alignment horizontal="right" vertical="center" shrinkToFit="1"/>
      <protection/>
    </xf>
    <xf numFmtId="191" fontId="12" fillId="0" borderId="19" xfId="21" applyNumberFormat="1" applyFont="1" applyBorder="1" applyAlignment="1">
      <alignment horizontal="right" vertical="center" shrinkToFit="1"/>
      <protection/>
    </xf>
    <xf numFmtId="49" fontId="7" fillId="0" borderId="1" xfId="0" applyNumberFormat="1" applyFont="1" applyFill="1" applyBorder="1" applyAlignment="1">
      <alignment horizontal="left" vertical="center"/>
    </xf>
    <xf numFmtId="0" fontId="7" fillId="0" borderId="0" xfId="0" applyFont="1" applyAlignment="1">
      <alignment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41" fontId="9" fillId="0" borderId="2" xfId="0" applyNumberFormat="1" applyFont="1" applyFill="1" applyBorder="1" applyAlignment="1">
      <alignment horizontal="right" vertical="center" shrinkToFit="1"/>
    </xf>
    <xf numFmtId="41" fontId="7" fillId="0" borderId="1" xfId="0" applyNumberFormat="1" applyFont="1" applyFill="1" applyBorder="1" applyAlignment="1">
      <alignment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Alignment="1">
      <alignment horizontal="center" vertical="center"/>
    </xf>
    <xf numFmtId="49" fontId="16" fillId="0" borderId="13" xfId="21" applyNumberFormat="1" applyFont="1" applyBorder="1" applyAlignment="1">
      <alignment horizontal="center" vertical="center" shrinkToFit="1"/>
      <protection/>
    </xf>
    <xf numFmtId="192" fontId="17" fillId="0" borderId="0" xfId="21" applyNumberFormat="1" applyFont="1" applyBorder="1">
      <alignment/>
      <protection/>
    </xf>
    <xf numFmtId="49" fontId="16" fillId="0" borderId="5" xfId="21" applyNumberFormat="1" applyFont="1" applyBorder="1" applyAlignment="1">
      <alignment horizontal="center" vertical="center" shrinkToFit="1"/>
      <protection/>
    </xf>
    <xf numFmtId="49" fontId="16" fillId="0" borderId="11" xfId="21" applyNumberFormat="1" applyFont="1" applyBorder="1" applyAlignment="1">
      <alignment horizontal="center" vertical="center" shrinkToFit="1"/>
      <protection/>
    </xf>
    <xf numFmtId="49" fontId="16" fillId="0" borderId="7" xfId="21" applyNumberFormat="1" applyFont="1" applyBorder="1" applyAlignment="1">
      <alignment horizontal="center" vertical="center" shrinkToFit="1"/>
      <protection/>
    </xf>
    <xf numFmtId="49" fontId="16" fillId="0" borderId="20" xfId="21" applyNumberFormat="1" applyFont="1" applyBorder="1" applyAlignment="1">
      <alignment horizontal="center" vertical="center" shrinkToFit="1"/>
      <protection/>
    </xf>
    <xf numFmtId="41" fontId="0" fillId="0" borderId="0" xfId="0" applyNumberFormat="1" applyFill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41" fontId="7" fillId="0" borderId="0" xfId="0" applyNumberFormat="1" applyFont="1" applyFill="1" applyAlignment="1">
      <alignment horizontal="right" vertical="center"/>
    </xf>
    <xf numFmtId="49" fontId="13" fillId="0" borderId="0" xfId="0" applyNumberFormat="1" applyFont="1" applyFill="1" applyBorder="1" applyAlignment="1">
      <alignment horizontal="center" vertical="center" textRotation="255"/>
    </xf>
    <xf numFmtId="49" fontId="14" fillId="0" borderId="13" xfId="0" applyNumberFormat="1" applyFont="1" applyFill="1" applyBorder="1" applyAlignment="1">
      <alignment horizontal="center" vertical="center" textRotation="255" wrapText="1"/>
    </xf>
    <xf numFmtId="192" fontId="2" fillId="0" borderId="0" xfId="21" applyNumberFormat="1" applyBorder="1">
      <alignment/>
      <protection/>
    </xf>
    <xf numFmtId="49" fontId="7" fillId="0" borderId="0" xfId="0" applyNumberFormat="1" applyFont="1" applyFill="1" applyBorder="1" applyAlignment="1">
      <alignment horizontal="right" vertical="center"/>
    </xf>
    <xf numFmtId="49" fontId="18" fillId="0" borderId="7" xfId="0" applyNumberFormat="1" applyFont="1" applyFill="1" applyBorder="1" applyAlignment="1">
      <alignment horizontal="center" vertical="center"/>
    </xf>
    <xf numFmtId="49" fontId="7" fillId="0" borderId="5" xfId="22" applyNumberFormat="1" applyFont="1" applyFill="1" applyBorder="1" applyAlignment="1" applyProtection="1">
      <alignment horizontal="center" vertical="center"/>
      <protection locked="0"/>
    </xf>
    <xf numFmtId="41" fontId="8" fillId="0" borderId="14" xfId="17" applyNumberFormat="1" applyFont="1" applyFill="1" applyBorder="1" applyAlignment="1" applyProtection="1">
      <alignment horizontal="right" vertical="center" shrinkToFit="1"/>
      <protection locked="0"/>
    </xf>
    <xf numFmtId="41" fontId="8" fillId="0" borderId="2" xfId="17" applyNumberFormat="1" applyFont="1" applyFill="1" applyBorder="1" applyAlignment="1" applyProtection="1">
      <alignment horizontal="right" vertical="center" shrinkToFit="1"/>
      <protection locked="0"/>
    </xf>
    <xf numFmtId="41" fontId="8" fillId="0" borderId="15" xfId="17" applyNumberFormat="1" applyFont="1" applyFill="1" applyBorder="1" applyAlignment="1" applyProtection="1">
      <alignment horizontal="right" vertical="center" shrinkToFit="1"/>
      <protection locked="0"/>
    </xf>
    <xf numFmtId="41" fontId="8" fillId="0" borderId="7" xfId="17" applyNumberFormat="1" applyFont="1" applyFill="1" applyBorder="1" applyAlignment="1" applyProtection="1">
      <alignment horizontal="center" vertical="center" shrinkToFit="1"/>
      <protection locked="0"/>
    </xf>
    <xf numFmtId="49" fontId="16" fillId="0" borderId="13" xfId="21" applyNumberFormat="1" applyFont="1" applyBorder="1" applyAlignment="1">
      <alignment horizontal="center" vertical="center"/>
      <protection/>
    </xf>
    <xf numFmtId="191" fontId="20" fillId="0" borderId="2" xfId="21" applyNumberFormat="1" applyFont="1" applyBorder="1" applyAlignment="1">
      <alignment horizontal="right" vertical="center" shrinkToFit="1"/>
      <protection/>
    </xf>
    <xf numFmtId="191" fontId="20" fillId="0" borderId="15" xfId="21" applyNumberFormat="1" applyFont="1" applyBorder="1" applyAlignment="1">
      <alignment horizontal="right" vertical="center" shrinkToFit="1"/>
      <protection/>
    </xf>
    <xf numFmtId="49" fontId="16" fillId="0" borderId="5" xfId="21" applyNumberFormat="1" applyFont="1" applyBorder="1" applyAlignment="1">
      <alignment horizontal="center" vertical="center"/>
      <protection/>
    </xf>
    <xf numFmtId="191" fontId="20" fillId="0" borderId="0" xfId="21" applyNumberFormat="1" applyFont="1" applyBorder="1" applyAlignment="1">
      <alignment horizontal="right" vertical="center" shrinkToFit="1"/>
      <protection/>
    </xf>
    <xf numFmtId="191" fontId="20" fillId="0" borderId="10" xfId="21" applyNumberFormat="1" applyFont="1" applyBorder="1" applyAlignment="1">
      <alignment horizontal="right" vertical="center" shrinkToFit="1"/>
      <protection/>
    </xf>
    <xf numFmtId="49" fontId="16" fillId="0" borderId="11" xfId="21" applyNumberFormat="1" applyFont="1" applyBorder="1" applyAlignment="1">
      <alignment horizontal="center" vertical="center"/>
      <protection/>
    </xf>
    <xf numFmtId="191" fontId="20" fillId="0" borderId="1" xfId="21" applyNumberFormat="1" applyFont="1" applyBorder="1" applyAlignment="1">
      <alignment horizontal="right" vertical="center" shrinkToFit="1"/>
      <protection/>
    </xf>
    <xf numFmtId="191" fontId="20" fillId="0" borderId="6" xfId="21" applyNumberFormat="1" applyFont="1" applyBorder="1" applyAlignment="1">
      <alignment horizontal="right" vertical="center" shrinkToFit="1"/>
      <protection/>
    </xf>
    <xf numFmtId="49" fontId="16" fillId="0" borderId="7" xfId="21" applyNumberFormat="1" applyFont="1" applyBorder="1" applyAlignment="1">
      <alignment horizontal="center" vertical="center"/>
      <protection/>
    </xf>
    <xf numFmtId="191" fontId="20" fillId="0" borderId="8" xfId="21" applyNumberFormat="1" applyFont="1" applyBorder="1" applyAlignment="1">
      <alignment horizontal="right" vertical="center" shrinkToFit="1"/>
      <protection/>
    </xf>
    <xf numFmtId="191" fontId="20" fillId="0" borderId="3" xfId="21" applyNumberFormat="1" applyFont="1" applyBorder="1" applyAlignment="1">
      <alignment horizontal="right" vertical="center" shrinkToFit="1"/>
      <protection/>
    </xf>
    <xf numFmtId="191" fontId="20" fillId="0" borderId="4" xfId="21" applyNumberFormat="1" applyFont="1" applyBorder="1" applyAlignment="1">
      <alignment horizontal="right" vertical="center" shrinkToFit="1"/>
      <protection/>
    </xf>
    <xf numFmtId="49" fontId="16" fillId="0" borderId="20" xfId="21" applyNumberFormat="1" applyFont="1" applyBorder="1" applyAlignment="1">
      <alignment horizontal="center" vertical="center"/>
      <protection/>
    </xf>
    <xf numFmtId="191" fontId="20" fillId="0" borderId="17" xfId="21" applyNumberFormat="1" applyFont="1" applyBorder="1" applyAlignment="1">
      <alignment horizontal="right" vertical="center" shrinkToFit="1"/>
      <protection/>
    </xf>
    <xf numFmtId="191" fontId="20" fillId="0" borderId="18" xfId="21" applyNumberFormat="1" applyFont="1" applyBorder="1" applyAlignment="1">
      <alignment horizontal="right" vertical="center" shrinkToFit="1"/>
      <protection/>
    </xf>
    <xf numFmtId="191" fontId="20" fillId="0" borderId="19" xfId="21" applyNumberFormat="1" applyFont="1" applyBorder="1" applyAlignment="1">
      <alignment horizontal="right" vertical="center" shrinkToFit="1"/>
      <protection/>
    </xf>
    <xf numFmtId="0" fontId="21" fillId="0" borderId="1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41" fontId="22" fillId="0" borderId="0" xfId="0" applyNumberFormat="1" applyFont="1" applyFill="1" applyBorder="1" applyAlignment="1">
      <alignment horizontal="center" vertical="center"/>
    </xf>
    <xf numFmtId="41" fontId="7" fillId="0" borderId="4" xfId="0" applyNumberFormat="1" applyFont="1" applyFill="1" applyBorder="1" applyAlignment="1">
      <alignment vertical="center"/>
    </xf>
    <xf numFmtId="41" fontId="18" fillId="0" borderId="11" xfId="0" applyNumberFormat="1" applyFont="1" applyFill="1" applyBorder="1" applyAlignment="1">
      <alignment horizontal="center" vertical="center" wrapText="1"/>
    </xf>
    <xf numFmtId="41" fontId="23" fillId="0" borderId="0" xfId="0" applyNumberFormat="1" applyFont="1" applyFill="1" applyBorder="1" applyAlignment="1">
      <alignment horizontal="center" vertical="center"/>
    </xf>
    <xf numFmtId="49" fontId="7" fillId="0" borderId="13" xfId="21" applyNumberFormat="1" applyFont="1" applyBorder="1" applyAlignment="1">
      <alignment horizontal="center" vertical="center"/>
      <protection/>
    </xf>
    <xf numFmtId="191" fontId="9" fillId="0" borderId="2" xfId="21" applyNumberFormat="1" applyFont="1" applyBorder="1" applyAlignment="1">
      <alignment horizontal="right" vertical="center" shrinkToFit="1"/>
      <protection/>
    </xf>
    <xf numFmtId="191" fontId="9" fillId="0" borderId="15" xfId="21" applyNumberFormat="1" applyFont="1" applyBorder="1" applyAlignment="1">
      <alignment horizontal="right" vertical="center" shrinkToFit="1"/>
      <protection/>
    </xf>
    <xf numFmtId="191" fontId="9" fillId="0" borderId="0" xfId="21" applyNumberFormat="1" applyFont="1" applyBorder="1" applyAlignment="1">
      <alignment horizontal="right" vertical="center" shrinkToFit="1"/>
      <protection/>
    </xf>
    <xf numFmtId="191" fontId="9" fillId="0" borderId="10" xfId="21" applyNumberFormat="1" applyFont="1" applyBorder="1" applyAlignment="1">
      <alignment horizontal="right" vertical="center" shrinkToFit="1"/>
      <protection/>
    </xf>
    <xf numFmtId="191" fontId="9" fillId="0" borderId="1" xfId="21" applyNumberFormat="1" applyFont="1" applyBorder="1" applyAlignment="1">
      <alignment horizontal="right" vertical="center" shrinkToFit="1"/>
      <protection/>
    </xf>
    <xf numFmtId="191" fontId="9" fillId="0" borderId="6" xfId="21" applyNumberFormat="1" applyFont="1" applyBorder="1" applyAlignment="1">
      <alignment horizontal="right" vertical="center" shrinkToFit="1"/>
      <protection/>
    </xf>
    <xf numFmtId="191" fontId="9" fillId="0" borderId="8" xfId="21" applyNumberFormat="1" applyFont="1" applyBorder="1" applyAlignment="1">
      <alignment horizontal="right" vertical="center" shrinkToFit="1"/>
      <protection/>
    </xf>
    <xf numFmtId="191" fontId="9" fillId="0" borderId="3" xfId="21" applyNumberFormat="1" applyFont="1" applyBorder="1" applyAlignment="1">
      <alignment horizontal="right" vertical="center" shrinkToFit="1"/>
      <protection/>
    </xf>
    <xf numFmtId="191" fontId="9" fillId="0" borderId="4" xfId="21" applyNumberFormat="1" applyFont="1" applyBorder="1" applyAlignment="1">
      <alignment horizontal="right" vertical="center" shrinkToFit="1"/>
      <protection/>
    </xf>
    <xf numFmtId="49" fontId="7" fillId="0" borderId="20" xfId="21" applyNumberFormat="1" applyFont="1" applyBorder="1" applyAlignment="1">
      <alignment horizontal="center" vertical="center"/>
      <protection/>
    </xf>
    <xf numFmtId="191" fontId="9" fillId="0" borderId="17" xfId="21" applyNumberFormat="1" applyFont="1" applyBorder="1" applyAlignment="1">
      <alignment horizontal="right" vertical="center" shrinkToFit="1"/>
      <protection/>
    </xf>
    <xf numFmtId="191" fontId="9" fillId="0" borderId="18" xfId="21" applyNumberFormat="1" applyFont="1" applyBorder="1" applyAlignment="1">
      <alignment horizontal="right" vertical="center" shrinkToFit="1"/>
      <protection/>
    </xf>
    <xf numFmtId="191" fontId="9" fillId="0" borderId="19" xfId="21" applyNumberFormat="1" applyFont="1" applyBorder="1" applyAlignment="1">
      <alignment horizontal="right" vertical="center" shrinkToFit="1"/>
      <protection/>
    </xf>
    <xf numFmtId="0" fontId="0" fillId="0" borderId="0" xfId="0" applyNumberFormat="1" applyFill="1" applyAlignment="1">
      <alignment vertical="center"/>
    </xf>
    <xf numFmtId="41" fontId="22" fillId="0" borderId="0" xfId="0" applyNumberFormat="1" applyFont="1" applyFill="1" applyAlignment="1">
      <alignment vertical="center"/>
    </xf>
    <xf numFmtId="0" fontId="24" fillId="0" borderId="1" xfId="0" applyNumberFormat="1" applyFont="1" applyFill="1" applyBorder="1" applyAlignment="1">
      <alignment horizontal="left" vertical="center"/>
    </xf>
    <xf numFmtId="191" fontId="20" fillId="0" borderId="14" xfId="21" applyNumberFormat="1" applyFont="1" applyBorder="1" applyAlignment="1">
      <alignment horizontal="right" vertical="center" shrinkToFit="1"/>
      <protection/>
    </xf>
    <xf numFmtId="191" fontId="20" fillId="0" borderId="9" xfId="21" applyNumberFormat="1" applyFont="1" applyBorder="1" applyAlignment="1">
      <alignment horizontal="right" vertical="center" shrinkToFit="1"/>
      <protection/>
    </xf>
    <xf numFmtId="191" fontId="20" fillId="0" borderId="12" xfId="21" applyNumberFormat="1" applyFont="1" applyBorder="1" applyAlignment="1">
      <alignment horizontal="right" vertical="center" shrinkToFit="1"/>
      <protection/>
    </xf>
    <xf numFmtId="41" fontId="0" fillId="0" borderId="0" xfId="0" applyNumberFormat="1" applyAlignment="1">
      <alignment/>
    </xf>
    <xf numFmtId="41" fontId="25" fillId="0" borderId="0" xfId="0" applyNumberFormat="1" applyFont="1" applyFill="1" applyBorder="1" applyAlignment="1">
      <alignment horizontal="left" vertical="center"/>
    </xf>
    <xf numFmtId="49" fontId="16" fillId="0" borderId="7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vertical="center"/>
    </xf>
    <xf numFmtId="49" fontId="16" fillId="0" borderId="3" xfId="0" applyNumberFormat="1" applyFont="1" applyFill="1" applyBorder="1" applyAlignment="1">
      <alignment vertical="center"/>
    </xf>
    <xf numFmtId="49" fontId="16" fillId="0" borderId="4" xfId="0" applyNumberFormat="1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horizontal="center" vertical="center"/>
    </xf>
    <xf numFmtId="41" fontId="27" fillId="0" borderId="0" xfId="0" applyNumberFormat="1" applyFont="1" applyFill="1" applyAlignment="1">
      <alignment vertical="center"/>
    </xf>
    <xf numFmtId="49" fontId="28" fillId="0" borderId="0" xfId="0" applyNumberFormat="1" applyFont="1" applyFill="1" applyBorder="1" applyAlignment="1">
      <alignment horizontal="left" vertical="center"/>
    </xf>
    <xf numFmtId="41" fontId="9" fillId="0" borderId="21" xfId="0" applyNumberFormat="1" applyFont="1" applyFill="1" applyBorder="1" applyAlignment="1">
      <alignment horizontal="right" vertical="center" shrinkToFit="1"/>
    </xf>
    <xf numFmtId="41" fontId="9" fillId="0" borderId="14" xfId="0" applyNumberFormat="1" applyFont="1" applyFill="1" applyBorder="1" applyAlignment="1">
      <alignment horizontal="right" vertical="center" shrinkToFit="1"/>
    </xf>
    <xf numFmtId="41" fontId="9" fillId="0" borderId="15" xfId="0" applyNumberFormat="1" applyFont="1" applyFill="1" applyBorder="1" applyAlignment="1">
      <alignment horizontal="right" vertical="center" shrinkToFit="1"/>
    </xf>
    <xf numFmtId="41" fontId="14" fillId="0" borderId="1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right" vertical="center"/>
    </xf>
    <xf numFmtId="49" fontId="15" fillId="0" borderId="13" xfId="22" applyNumberFormat="1" applyFont="1" applyFill="1" applyBorder="1" applyAlignment="1" applyProtection="1">
      <alignment horizontal="center" vertical="center" shrinkToFit="1"/>
      <protection locked="0"/>
    </xf>
    <xf numFmtId="49" fontId="15" fillId="0" borderId="5" xfId="22" applyNumberFormat="1" applyFont="1" applyFill="1" applyBorder="1" applyAlignment="1" applyProtection="1">
      <alignment horizontal="center" vertical="center" shrinkToFit="1"/>
      <protection locked="0"/>
    </xf>
    <xf numFmtId="49" fontId="15" fillId="0" borderId="11" xfId="22" applyNumberFormat="1" applyFont="1" applyFill="1" applyBorder="1" applyAlignment="1" applyProtection="1">
      <alignment horizontal="center" vertical="center" shrinkToFit="1"/>
      <protection locked="0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1" fontId="10" fillId="0" borderId="1" xfId="0" applyNumberFormat="1" applyFont="1" applyFill="1" applyBorder="1" applyAlignment="1">
      <alignment horizontal="left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1" fontId="7" fillId="0" borderId="5" xfId="0" applyNumberFormat="1" applyFont="1" applyFill="1" applyBorder="1" applyAlignment="1">
      <alignment horizontal="center" vertical="center"/>
    </xf>
    <xf numFmtId="41" fontId="14" fillId="0" borderId="14" xfId="0" applyNumberFormat="1" applyFont="1" applyFill="1" applyBorder="1" applyAlignment="1">
      <alignment horizontal="center" vertical="center" wrapText="1"/>
    </xf>
    <xf numFmtId="41" fontId="14" fillId="0" borderId="12" xfId="0" applyNumberFormat="1" applyFont="1" applyFill="1" applyBorder="1" applyAlignment="1">
      <alignment horizontal="center" vertical="center"/>
    </xf>
    <xf numFmtId="41" fontId="14" fillId="0" borderId="1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/>
    </xf>
    <xf numFmtId="0" fontId="8" fillId="0" borderId="13" xfId="22" applyNumberFormat="1" applyFont="1" applyFill="1" applyBorder="1" applyAlignment="1" applyProtection="1">
      <alignment horizontal="center" vertical="center"/>
      <protection locked="0"/>
    </xf>
    <xf numFmtId="0" fontId="8" fillId="0" borderId="5" xfId="22" applyNumberFormat="1" applyFont="1" applyFill="1" applyBorder="1" applyAlignment="1" applyProtection="1">
      <alignment horizontal="center" vertical="center"/>
      <protection locked="0"/>
    </xf>
    <xf numFmtId="0" fontId="8" fillId="0" borderId="11" xfId="22" applyNumberFormat="1" applyFont="1" applyFill="1" applyBorder="1" applyAlignment="1" applyProtection="1">
      <alignment horizontal="center" vertical="center"/>
      <protection locked="0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14" xfId="0" applyNumberFormat="1" applyFont="1" applyFill="1" applyBorder="1" applyAlignment="1">
      <alignment horizontal="center" vertical="center"/>
    </xf>
    <xf numFmtId="41" fontId="7" fillId="0" borderId="15" xfId="0" applyNumberFormat="1" applyFont="1" applyFill="1" applyBorder="1" applyAlignment="1">
      <alignment horizontal="center" vertical="center"/>
    </xf>
    <xf numFmtId="41" fontId="7" fillId="0" borderId="12" xfId="0" applyNumberFormat="1" applyFont="1" applyFill="1" applyBorder="1" applyAlignment="1">
      <alignment horizontal="center" vertical="center"/>
    </xf>
    <xf numFmtId="41" fontId="7" fillId="0" borderId="6" xfId="0" applyNumberFormat="1" applyFont="1" applyFill="1" applyBorder="1" applyAlignment="1">
      <alignment horizontal="center" vertical="center"/>
    </xf>
    <xf numFmtId="41" fontId="7" fillId="0" borderId="2" xfId="0" applyNumberFormat="1" applyFont="1" applyFill="1" applyBorder="1" applyAlignment="1">
      <alignment horizontal="center" vertical="center"/>
    </xf>
    <xf numFmtId="41" fontId="7" fillId="0" borderId="1" xfId="0" applyNumberFormat="1" applyFont="1" applyFill="1" applyBorder="1" applyAlignment="1">
      <alignment horizontal="center" vertical="center"/>
    </xf>
    <xf numFmtId="41" fontId="7" fillId="0" borderId="7" xfId="0" applyNumberFormat="1" applyFont="1" applyFill="1" applyBorder="1" applyAlignment="1">
      <alignment horizontal="center" vertical="center"/>
    </xf>
    <xf numFmtId="41" fontId="0" fillId="0" borderId="9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49" fontId="8" fillId="0" borderId="13" xfId="22" applyNumberFormat="1" applyFont="1" applyFill="1" applyBorder="1" applyAlignment="1" applyProtection="1">
      <alignment horizontal="center" vertical="center"/>
      <protection locked="0"/>
    </xf>
    <xf numFmtId="49" fontId="8" fillId="0" borderId="5" xfId="22" applyNumberFormat="1" applyFont="1" applyFill="1" applyBorder="1" applyAlignment="1" applyProtection="1">
      <alignment horizontal="center" vertical="center"/>
      <protection locked="0"/>
    </xf>
    <xf numFmtId="49" fontId="8" fillId="0" borderId="11" xfId="22" applyNumberFormat="1" applyFont="1" applyFill="1" applyBorder="1" applyAlignment="1" applyProtection="1">
      <alignment horizontal="center" vertical="center"/>
      <protection locked="0"/>
    </xf>
    <xf numFmtId="41" fontId="7" fillId="0" borderId="8" xfId="0" applyNumberFormat="1" applyFont="1" applyFill="1" applyBorder="1" applyAlignment="1">
      <alignment horizontal="center" vertical="center"/>
    </xf>
    <xf numFmtId="41" fontId="7" fillId="0" borderId="4" xfId="0" applyNumberFormat="1" applyFont="1" applyFill="1" applyBorder="1" applyAlignment="1">
      <alignment horizontal="center" vertical="center"/>
    </xf>
    <xf numFmtId="41" fontId="7" fillId="0" borderId="13" xfId="0" applyNumberFormat="1" applyFont="1" applyFill="1" applyBorder="1" applyAlignment="1">
      <alignment horizontal="center" vertical="center"/>
    </xf>
    <xf numFmtId="41" fontId="7" fillId="0" borderId="11" xfId="0" applyNumberFormat="1" applyFont="1" applyFill="1" applyBorder="1" applyAlignment="1">
      <alignment horizontal="center" vertical="center"/>
    </xf>
    <xf numFmtId="41" fontId="7" fillId="0" borderId="13" xfId="0" applyNumberFormat="1" applyFont="1" applyFill="1" applyBorder="1" applyAlignment="1">
      <alignment horizontal="center" vertical="center" wrapText="1"/>
    </xf>
    <xf numFmtId="41" fontId="7" fillId="0" borderId="11" xfId="0" applyNumberFormat="1" applyFont="1" applyFill="1" applyBorder="1" applyAlignment="1">
      <alignment horizontal="center" vertical="center" wrapText="1"/>
    </xf>
    <xf numFmtId="41" fontId="7" fillId="0" borderId="5" xfId="0" applyNumberFormat="1" applyFont="1" applyFill="1" applyBorder="1" applyAlignment="1">
      <alignment horizontal="center" vertical="center" wrapText="1"/>
    </xf>
    <xf numFmtId="41" fontId="7" fillId="0" borderId="3" xfId="0" applyNumberFormat="1" applyFont="1" applyFill="1" applyBorder="1" applyAlignment="1">
      <alignment horizontal="center" vertical="center"/>
    </xf>
    <xf numFmtId="41" fontId="7" fillId="0" borderId="9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 textRotation="255" wrapText="1"/>
    </xf>
    <xf numFmtId="49" fontId="13" fillId="0" borderId="5" xfId="0" applyNumberFormat="1" applyFont="1" applyFill="1" applyBorder="1" applyAlignment="1">
      <alignment horizontal="center" vertical="center" textRotation="255"/>
    </xf>
    <xf numFmtId="49" fontId="13" fillId="0" borderId="11" xfId="0" applyNumberFormat="1" applyFont="1" applyFill="1" applyBorder="1" applyAlignment="1">
      <alignment horizontal="center" vertical="center" textRotation="255"/>
    </xf>
    <xf numFmtId="49" fontId="13" fillId="0" borderId="14" xfId="0" applyNumberFormat="1" applyFont="1" applyFill="1" applyBorder="1" applyAlignment="1">
      <alignment horizontal="center" vertical="center" textRotation="255"/>
    </xf>
    <xf numFmtId="49" fontId="13" fillId="0" borderId="12" xfId="0" applyNumberFormat="1" applyFont="1" applyFill="1" applyBorder="1" applyAlignment="1">
      <alignment horizontal="center" vertical="center" textRotation="255"/>
    </xf>
    <xf numFmtId="49" fontId="13" fillId="0" borderId="13" xfId="0" applyNumberFormat="1" applyFont="1" applyFill="1" applyBorder="1" applyAlignment="1">
      <alignment horizontal="center" vertical="center" textRotation="255"/>
    </xf>
    <xf numFmtId="49" fontId="13" fillId="0" borderId="8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49" fontId="18" fillId="0" borderId="7" xfId="0" applyNumberFormat="1" applyFont="1" applyFill="1" applyBorder="1" applyAlignment="1">
      <alignment horizontal="center" vertical="center" wrapText="1"/>
    </xf>
    <xf numFmtId="49" fontId="18" fillId="0" borderId="7" xfId="0" applyNumberFormat="1" applyFont="1" applyFill="1" applyBorder="1" applyAlignment="1">
      <alignment horizontal="center" vertical="center"/>
    </xf>
    <xf numFmtId="49" fontId="8" fillId="0" borderId="7" xfId="22" applyNumberFormat="1" applyFont="1" applyFill="1" applyBorder="1" applyAlignment="1" applyProtection="1">
      <alignment horizontal="center" vertical="center"/>
      <protection locked="0"/>
    </xf>
    <xf numFmtId="41" fontId="8" fillId="0" borderId="7" xfId="17" applyNumberFormat="1" applyFont="1" applyFill="1" applyBorder="1" applyAlignment="1" applyProtection="1">
      <alignment horizontal="center" vertical="center" shrinkToFit="1"/>
      <protection locked="0"/>
    </xf>
    <xf numFmtId="49" fontId="7" fillId="0" borderId="7" xfId="22" applyNumberFormat="1" applyFont="1" applyFill="1" applyBorder="1" applyAlignment="1" applyProtection="1">
      <alignment horizontal="center" vertical="center"/>
      <protection locked="0"/>
    </xf>
    <xf numFmtId="41" fontId="8" fillId="0" borderId="7" xfId="17" applyNumberFormat="1" applyFont="1" applyFill="1" applyBorder="1" applyAlignment="1" applyProtection="1">
      <alignment horizontal="center" vertical="center" wrapText="1" shrinkToFit="1"/>
      <protection locked="0"/>
    </xf>
    <xf numFmtId="41" fontId="18" fillId="0" borderId="8" xfId="0" applyNumberFormat="1" applyFont="1" applyFill="1" applyBorder="1" applyAlignment="1">
      <alignment horizontal="center" vertical="center"/>
    </xf>
    <xf numFmtId="41" fontId="18" fillId="0" borderId="3" xfId="0" applyNumberFormat="1" applyFont="1" applyFill="1" applyBorder="1" applyAlignment="1">
      <alignment horizontal="center" vertical="center"/>
    </xf>
    <xf numFmtId="49" fontId="15" fillId="0" borderId="13" xfId="22" applyNumberFormat="1" applyFont="1" applyFill="1" applyBorder="1" applyAlignment="1" applyProtection="1">
      <alignment horizontal="center" vertical="center"/>
      <protection locked="0"/>
    </xf>
    <xf numFmtId="49" fontId="15" fillId="0" borderId="5" xfId="22" applyNumberFormat="1" applyFont="1" applyFill="1" applyBorder="1" applyAlignment="1" applyProtection="1">
      <alignment horizontal="center" vertical="center"/>
      <protection locked="0"/>
    </xf>
    <xf numFmtId="49" fontId="15" fillId="0" borderId="11" xfId="22" applyNumberFormat="1" applyFont="1" applyFill="1" applyBorder="1" applyAlignment="1" applyProtection="1">
      <alignment horizontal="center" vertical="center"/>
      <protection locked="0"/>
    </xf>
    <xf numFmtId="49" fontId="16" fillId="0" borderId="8" xfId="0" applyNumberFormat="1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center" vertical="center"/>
    </xf>
    <xf numFmtId="49" fontId="16" fillId="0" borderId="4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15" fillId="0" borderId="7" xfId="22" applyNumberFormat="1" applyFont="1" applyFill="1" applyBorder="1" applyAlignment="1" applyProtection="1">
      <alignment horizontal="center" vertical="center"/>
      <protection locked="0"/>
    </xf>
    <xf numFmtId="49" fontId="16" fillId="0" borderId="7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7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6" xfId="0" applyNumberFormat="1" applyFont="1" applyFill="1" applyBorder="1" applyAlignment="1">
      <alignment horizontal="center" vertical="center" wrapText="1"/>
    </xf>
    <xf numFmtId="49" fontId="16" fillId="0" borderId="8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49" fontId="16" fillId="0" borderId="15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8" fillId="0" borderId="14" xfId="22" applyNumberFormat="1" applyFont="1" applyFill="1" applyBorder="1" applyAlignment="1" applyProtection="1">
      <alignment horizontal="center" vertical="center"/>
      <protection locked="0"/>
    </xf>
    <xf numFmtId="0" fontId="8" fillId="0" borderId="9" xfId="22" applyNumberFormat="1" applyFont="1" applyFill="1" applyBorder="1" applyAlignment="1" applyProtection="1">
      <alignment horizontal="center" vertical="center"/>
      <protection locked="0"/>
    </xf>
    <xf numFmtId="41" fontId="9" fillId="0" borderId="2" xfId="0" applyNumberFormat="1" applyFont="1" applyFill="1" applyBorder="1" applyAlignment="1">
      <alignment horizontal="center" vertical="center" shrinkToFit="1"/>
    </xf>
    <xf numFmtId="41" fontId="9" fillId="0" borderId="15" xfId="0" applyNumberFormat="1" applyFont="1" applyFill="1" applyBorder="1" applyAlignment="1">
      <alignment horizontal="center" vertical="center" shrinkToFit="1"/>
    </xf>
    <xf numFmtId="41" fontId="9" fillId="0" borderId="0" xfId="0" applyNumberFormat="1" applyFont="1" applyFill="1" applyBorder="1" applyAlignment="1">
      <alignment horizontal="center" vertical="center" shrinkToFit="1"/>
    </xf>
    <xf numFmtId="41" fontId="9" fillId="0" borderId="10" xfId="0" applyNumberFormat="1" applyFont="1" applyFill="1" applyBorder="1" applyAlignment="1">
      <alignment horizontal="center" vertical="center" shrinkToFit="1"/>
    </xf>
    <xf numFmtId="41" fontId="9" fillId="0" borderId="1" xfId="0" applyNumberFormat="1" applyFont="1" applyFill="1" applyBorder="1" applyAlignment="1">
      <alignment horizontal="center" vertical="center" shrinkToFit="1"/>
    </xf>
    <xf numFmtId="41" fontId="9" fillId="0" borderId="6" xfId="0" applyNumberFormat="1" applyFont="1" applyFill="1" applyBorder="1" applyAlignment="1">
      <alignment horizontal="center" vertical="center" shrinkToFit="1"/>
    </xf>
    <xf numFmtId="49" fontId="8" fillId="0" borderId="14" xfId="22" applyNumberFormat="1" applyFont="1" applyFill="1" applyBorder="1" applyAlignment="1" applyProtection="1">
      <alignment horizontal="center" vertical="center"/>
      <protection locked="0"/>
    </xf>
    <xf numFmtId="49" fontId="8" fillId="0" borderId="9" xfId="22" applyNumberFormat="1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ec.2-2" xfId="21"/>
    <cellStyle name="標準_人口動態総覧(実数)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36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11.625" style="35" bestFit="1" customWidth="1"/>
    <col min="2" max="2" width="8.25390625" style="6" bestFit="1" customWidth="1"/>
    <col min="3" max="3" width="9.25390625" style="6" bestFit="1" customWidth="1"/>
    <col min="4" max="4" width="7.375" style="6" bestFit="1" customWidth="1"/>
    <col min="5" max="5" width="9.25390625" style="6" bestFit="1" customWidth="1"/>
    <col min="6" max="6" width="7.375" style="6" bestFit="1" customWidth="1"/>
    <col min="7" max="7" width="9.25390625" style="6" bestFit="1" customWidth="1"/>
    <col min="8" max="8" width="7.375" style="6" bestFit="1" customWidth="1"/>
    <col min="9" max="9" width="9.25390625" style="6" bestFit="1" customWidth="1"/>
    <col min="10" max="10" width="7.375" style="6" bestFit="1" customWidth="1"/>
    <col min="11" max="11" width="9.25390625" style="6" bestFit="1" customWidth="1"/>
    <col min="12" max="16" width="7.625" style="6" customWidth="1"/>
    <col min="17" max="17" width="9.125" style="6" bestFit="1" customWidth="1"/>
    <col min="18" max="16384" width="7.625" style="6" customWidth="1"/>
  </cols>
  <sheetData>
    <row r="1" spans="1:17" ht="13.5">
      <c r="A1" s="1" t="s">
        <v>36</v>
      </c>
      <c r="B1" s="2"/>
      <c r="C1" s="2"/>
      <c r="D1" s="2"/>
      <c r="E1" s="2"/>
      <c r="F1" s="2"/>
      <c r="G1" s="2"/>
      <c r="H1" s="2"/>
      <c r="I1" s="2"/>
      <c r="J1" s="186" t="s">
        <v>187</v>
      </c>
      <c r="K1" s="186"/>
      <c r="L1" s="4"/>
      <c r="M1" s="5"/>
      <c r="N1" s="4"/>
      <c r="O1" s="4"/>
      <c r="P1" s="5"/>
      <c r="Q1" s="5"/>
    </row>
    <row r="2" spans="1:17" ht="15" customHeight="1">
      <c r="A2" s="196" t="s">
        <v>0</v>
      </c>
      <c r="B2" s="187" t="s">
        <v>37</v>
      </c>
      <c r="C2" s="188"/>
      <c r="D2" s="187" t="s">
        <v>38</v>
      </c>
      <c r="E2" s="191"/>
      <c r="F2" s="7"/>
      <c r="G2" s="7"/>
      <c r="H2" s="8"/>
      <c r="I2" s="9"/>
      <c r="J2" s="187" t="s">
        <v>39</v>
      </c>
      <c r="K2" s="188"/>
      <c r="P2" s="10"/>
      <c r="Q2" s="10"/>
    </row>
    <row r="3" spans="1:11" ht="15" customHeight="1">
      <c r="A3" s="197"/>
      <c r="B3" s="189"/>
      <c r="C3" s="190"/>
      <c r="D3" s="189"/>
      <c r="E3" s="192"/>
      <c r="F3" s="193" t="s">
        <v>40</v>
      </c>
      <c r="G3" s="193"/>
      <c r="H3" s="199" t="s">
        <v>41</v>
      </c>
      <c r="I3" s="200"/>
      <c r="J3" s="189"/>
      <c r="K3" s="190"/>
    </row>
    <row r="4" spans="1:11" ht="15" customHeight="1">
      <c r="A4" s="198"/>
      <c r="B4" s="16" t="s">
        <v>42</v>
      </c>
      <c r="C4" s="13" t="s">
        <v>43</v>
      </c>
      <c r="D4" s="16" t="s">
        <v>42</v>
      </c>
      <c r="E4" s="13" t="s">
        <v>43</v>
      </c>
      <c r="F4" s="16" t="s">
        <v>42</v>
      </c>
      <c r="G4" s="13" t="s">
        <v>43</v>
      </c>
      <c r="H4" s="16" t="s">
        <v>42</v>
      </c>
      <c r="I4" s="13" t="s">
        <v>43</v>
      </c>
      <c r="J4" s="16" t="s">
        <v>42</v>
      </c>
      <c r="K4" s="14" t="s">
        <v>43</v>
      </c>
    </row>
    <row r="5" spans="1:11" ht="17.25" customHeight="1">
      <c r="A5" s="17" t="s">
        <v>1</v>
      </c>
      <c r="B5" s="18">
        <v>1244</v>
      </c>
      <c r="C5" s="18">
        <v>56506</v>
      </c>
      <c r="D5" s="18">
        <v>88</v>
      </c>
      <c r="E5" s="18">
        <v>8069</v>
      </c>
      <c r="F5" s="18">
        <v>14</v>
      </c>
      <c r="G5" s="18">
        <v>780</v>
      </c>
      <c r="H5" s="18">
        <v>52</v>
      </c>
      <c r="I5" s="18">
        <v>3209</v>
      </c>
      <c r="J5" s="18">
        <v>64</v>
      </c>
      <c r="K5" s="19">
        <v>4233</v>
      </c>
    </row>
    <row r="6" spans="1:13" ht="17.25" customHeight="1">
      <c r="A6" s="11" t="s">
        <v>44</v>
      </c>
      <c r="B6" s="20">
        <v>592</v>
      </c>
      <c r="C6" s="21">
        <v>20956</v>
      </c>
      <c r="D6" s="21">
        <v>7</v>
      </c>
      <c r="E6" s="21">
        <v>987</v>
      </c>
      <c r="F6" s="21">
        <v>1</v>
      </c>
      <c r="G6" s="21">
        <v>300</v>
      </c>
      <c r="H6" s="21">
        <v>1</v>
      </c>
      <c r="I6" s="21">
        <v>359</v>
      </c>
      <c r="J6" s="21">
        <v>12</v>
      </c>
      <c r="K6" s="22">
        <v>1747</v>
      </c>
      <c r="M6"/>
    </row>
    <row r="7" spans="1:13" ht="17.25" customHeight="1">
      <c r="A7" s="23" t="s">
        <v>45</v>
      </c>
      <c r="B7" s="20">
        <v>23</v>
      </c>
      <c r="C7" s="21">
        <v>1222</v>
      </c>
      <c r="D7" s="21">
        <v>7</v>
      </c>
      <c r="E7" s="21">
        <v>186</v>
      </c>
      <c r="F7" s="21">
        <v>1</v>
      </c>
      <c r="G7" s="21">
        <v>23</v>
      </c>
      <c r="H7" s="21">
        <v>6</v>
      </c>
      <c r="I7" s="21">
        <v>163</v>
      </c>
      <c r="J7" s="21">
        <v>3</v>
      </c>
      <c r="K7" s="22">
        <v>276</v>
      </c>
      <c r="M7"/>
    </row>
    <row r="8" spans="1:13" ht="17.25" customHeight="1">
      <c r="A8" s="23" t="s">
        <v>46</v>
      </c>
      <c r="B8" s="20">
        <v>85</v>
      </c>
      <c r="C8" s="21">
        <v>3786</v>
      </c>
      <c r="D8" s="21">
        <v>9</v>
      </c>
      <c r="E8" s="21">
        <v>955</v>
      </c>
      <c r="F8" s="21">
        <v>1</v>
      </c>
      <c r="G8" s="21">
        <v>50</v>
      </c>
      <c r="H8" s="21">
        <v>7</v>
      </c>
      <c r="I8" s="21">
        <v>890</v>
      </c>
      <c r="J8" s="21">
        <v>11</v>
      </c>
      <c r="K8" s="22">
        <v>307</v>
      </c>
      <c r="M8"/>
    </row>
    <row r="9" spans="1:13" ht="17.25" customHeight="1">
      <c r="A9" s="23" t="s">
        <v>47</v>
      </c>
      <c r="B9" s="20">
        <v>125</v>
      </c>
      <c r="C9" s="21">
        <v>7201</v>
      </c>
      <c r="D9" s="21">
        <v>3</v>
      </c>
      <c r="E9" s="21">
        <v>590</v>
      </c>
      <c r="F9" s="21">
        <v>1</v>
      </c>
      <c r="G9" s="21">
        <v>35</v>
      </c>
      <c r="H9" s="21">
        <v>1</v>
      </c>
      <c r="I9" s="21">
        <v>525</v>
      </c>
      <c r="J9" s="21">
        <v>12</v>
      </c>
      <c r="K9" s="22">
        <v>538</v>
      </c>
      <c r="M9"/>
    </row>
    <row r="10" spans="1:13" ht="17.25" customHeight="1">
      <c r="A10" s="23" t="s">
        <v>48</v>
      </c>
      <c r="B10" s="20">
        <v>117</v>
      </c>
      <c r="C10" s="21">
        <v>9079</v>
      </c>
      <c r="D10" s="21">
        <v>17</v>
      </c>
      <c r="E10" s="21">
        <v>3426</v>
      </c>
      <c r="F10" s="21">
        <v>1</v>
      </c>
      <c r="G10" s="21">
        <v>61</v>
      </c>
      <c r="H10" s="21">
        <v>14</v>
      </c>
      <c r="I10" s="21">
        <v>132</v>
      </c>
      <c r="J10" s="21">
        <v>1</v>
      </c>
      <c r="K10" s="22">
        <v>100</v>
      </c>
      <c r="M10"/>
    </row>
    <row r="11" spans="1:13" ht="17.25" customHeight="1">
      <c r="A11" s="23" t="s">
        <v>49</v>
      </c>
      <c r="B11" s="20">
        <v>189</v>
      </c>
      <c r="C11" s="21">
        <v>8382</v>
      </c>
      <c r="D11" s="21">
        <v>30</v>
      </c>
      <c r="E11" s="21">
        <v>1549</v>
      </c>
      <c r="F11" s="21">
        <v>1</v>
      </c>
      <c r="G11" s="21">
        <v>80</v>
      </c>
      <c r="H11" s="21">
        <v>18</v>
      </c>
      <c r="I11" s="21">
        <v>1095</v>
      </c>
      <c r="J11" s="21">
        <v>24</v>
      </c>
      <c r="K11" s="22">
        <v>815</v>
      </c>
      <c r="M11"/>
    </row>
    <row r="12" spans="1:13" ht="17.25" customHeight="1">
      <c r="A12" s="24" t="s">
        <v>50</v>
      </c>
      <c r="B12" s="25">
        <v>113</v>
      </c>
      <c r="C12" s="26">
        <v>5880</v>
      </c>
      <c r="D12" s="26">
        <v>15</v>
      </c>
      <c r="E12" s="26">
        <v>376</v>
      </c>
      <c r="F12" s="26">
        <v>8</v>
      </c>
      <c r="G12" s="26">
        <v>231</v>
      </c>
      <c r="H12" s="26">
        <v>5</v>
      </c>
      <c r="I12" s="26">
        <v>45</v>
      </c>
      <c r="J12" s="26">
        <v>1</v>
      </c>
      <c r="K12" s="27">
        <v>450</v>
      </c>
      <c r="M12"/>
    </row>
    <row r="13" spans="1:17" ht="15" customHeight="1">
      <c r="A13" s="28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1" ht="15" customHeight="1">
      <c r="A14" s="183" t="s">
        <v>0</v>
      </c>
      <c r="B14" s="187" t="s">
        <v>51</v>
      </c>
      <c r="C14" s="188"/>
      <c r="D14" s="191" t="s">
        <v>52</v>
      </c>
      <c r="E14" s="188"/>
      <c r="F14" s="187" t="s">
        <v>53</v>
      </c>
      <c r="G14" s="188"/>
      <c r="H14" s="187" t="s">
        <v>54</v>
      </c>
      <c r="I14" s="188"/>
      <c r="J14" s="187" t="s">
        <v>55</v>
      </c>
      <c r="K14" s="188"/>
    </row>
    <row r="15" spans="1:11" ht="15" customHeight="1">
      <c r="A15" s="184"/>
      <c r="B15" s="189"/>
      <c r="C15" s="190"/>
      <c r="D15" s="192"/>
      <c r="E15" s="190"/>
      <c r="F15" s="189"/>
      <c r="G15" s="190"/>
      <c r="H15" s="189"/>
      <c r="I15" s="190"/>
      <c r="J15" s="189"/>
      <c r="K15" s="190"/>
    </row>
    <row r="16" spans="1:11" ht="15" customHeight="1">
      <c r="A16" s="185"/>
      <c r="B16" s="16" t="s">
        <v>42</v>
      </c>
      <c r="C16" s="13" t="s">
        <v>43</v>
      </c>
      <c r="D16" s="16" t="s">
        <v>42</v>
      </c>
      <c r="E16" s="13" t="s">
        <v>43</v>
      </c>
      <c r="F16" s="16" t="s">
        <v>42</v>
      </c>
      <c r="G16" s="14" t="s">
        <v>43</v>
      </c>
      <c r="H16" s="16" t="s">
        <v>42</v>
      </c>
      <c r="I16" s="13" t="s">
        <v>43</v>
      </c>
      <c r="J16" s="16" t="s">
        <v>42</v>
      </c>
      <c r="K16" s="14" t="s">
        <v>43</v>
      </c>
    </row>
    <row r="17" spans="1:11" ht="18" customHeight="1">
      <c r="A17" s="17" t="s">
        <v>1</v>
      </c>
      <c r="B17" s="18">
        <v>22</v>
      </c>
      <c r="C17" s="18">
        <v>539</v>
      </c>
      <c r="D17" s="18">
        <v>123</v>
      </c>
      <c r="E17" s="18">
        <v>6680</v>
      </c>
      <c r="F17" s="18">
        <v>57</v>
      </c>
      <c r="G17" s="18">
        <v>362</v>
      </c>
      <c r="H17" s="18">
        <v>443</v>
      </c>
      <c r="I17" s="18">
        <v>15184</v>
      </c>
      <c r="J17" s="18">
        <v>119</v>
      </c>
      <c r="K17" s="19">
        <v>5087</v>
      </c>
    </row>
    <row r="18" spans="1:11" ht="18" customHeight="1">
      <c r="A18" s="11" t="s">
        <v>44</v>
      </c>
      <c r="B18" s="20">
        <v>1</v>
      </c>
      <c r="C18" s="21">
        <v>148</v>
      </c>
      <c r="D18" s="21">
        <v>72</v>
      </c>
      <c r="E18" s="21">
        <v>3610</v>
      </c>
      <c r="F18" s="21">
        <v>52</v>
      </c>
      <c r="G18" s="21">
        <v>211</v>
      </c>
      <c r="H18" s="21">
        <v>341</v>
      </c>
      <c r="I18" s="21">
        <v>9832</v>
      </c>
      <c r="J18" s="21">
        <v>1</v>
      </c>
      <c r="K18" s="22">
        <v>100</v>
      </c>
    </row>
    <row r="19" spans="1:11" ht="18" customHeight="1">
      <c r="A19" s="23" t="s">
        <v>45</v>
      </c>
      <c r="B19" s="20">
        <v>3</v>
      </c>
      <c r="C19" s="21">
        <v>83</v>
      </c>
      <c r="D19" s="21">
        <v>2</v>
      </c>
      <c r="E19" s="21">
        <v>65</v>
      </c>
      <c r="F19" s="21">
        <v>0</v>
      </c>
      <c r="G19" s="21">
        <v>0</v>
      </c>
      <c r="H19" s="21">
        <v>7</v>
      </c>
      <c r="I19" s="21">
        <v>599</v>
      </c>
      <c r="J19" s="21">
        <v>1</v>
      </c>
      <c r="K19" s="22">
        <v>13</v>
      </c>
    </row>
    <row r="20" spans="1:11" ht="18" customHeight="1">
      <c r="A20" s="23" t="s">
        <v>46</v>
      </c>
      <c r="B20" s="20">
        <v>13</v>
      </c>
      <c r="C20" s="21">
        <v>245</v>
      </c>
      <c r="D20" s="21">
        <v>0</v>
      </c>
      <c r="E20" s="21">
        <v>0</v>
      </c>
      <c r="F20" s="21">
        <v>0</v>
      </c>
      <c r="G20" s="21">
        <v>0</v>
      </c>
      <c r="H20" s="21">
        <v>22</v>
      </c>
      <c r="I20" s="21">
        <v>889</v>
      </c>
      <c r="J20" s="21">
        <v>8</v>
      </c>
      <c r="K20" s="22">
        <v>219</v>
      </c>
    </row>
    <row r="21" spans="1:11" ht="18" customHeight="1">
      <c r="A21" s="23" t="s">
        <v>47</v>
      </c>
      <c r="B21" s="20">
        <v>3</v>
      </c>
      <c r="C21" s="21">
        <v>46</v>
      </c>
      <c r="D21" s="21">
        <v>4</v>
      </c>
      <c r="E21" s="21">
        <v>588</v>
      </c>
      <c r="F21" s="21">
        <v>0</v>
      </c>
      <c r="G21" s="21">
        <v>0</v>
      </c>
      <c r="H21" s="21">
        <v>36</v>
      </c>
      <c r="I21" s="21">
        <v>1210</v>
      </c>
      <c r="J21" s="21">
        <v>32</v>
      </c>
      <c r="K21" s="22">
        <v>2144</v>
      </c>
    </row>
    <row r="22" spans="1:11" ht="18" customHeight="1">
      <c r="A22" s="23" t="s">
        <v>48</v>
      </c>
      <c r="B22" s="20">
        <v>0</v>
      </c>
      <c r="C22" s="21">
        <v>0</v>
      </c>
      <c r="D22" s="21">
        <v>10</v>
      </c>
      <c r="E22" s="21">
        <v>396</v>
      </c>
      <c r="F22" s="21">
        <v>0</v>
      </c>
      <c r="G22" s="21">
        <v>0</v>
      </c>
      <c r="H22" s="21">
        <v>10</v>
      </c>
      <c r="I22" s="21">
        <v>344</v>
      </c>
      <c r="J22" s="21">
        <v>40</v>
      </c>
      <c r="K22" s="22">
        <v>846</v>
      </c>
    </row>
    <row r="23" spans="1:11" ht="18" customHeight="1">
      <c r="A23" s="23" t="s">
        <v>49</v>
      </c>
      <c r="B23" s="20">
        <v>2</v>
      </c>
      <c r="C23" s="21">
        <v>17</v>
      </c>
      <c r="D23" s="21">
        <v>33</v>
      </c>
      <c r="E23" s="21">
        <v>1870</v>
      </c>
      <c r="F23" s="21">
        <v>4</v>
      </c>
      <c r="G23" s="21">
        <v>134</v>
      </c>
      <c r="H23" s="21">
        <v>5</v>
      </c>
      <c r="I23" s="21">
        <v>598</v>
      </c>
      <c r="J23" s="21">
        <v>18</v>
      </c>
      <c r="K23" s="22">
        <v>893</v>
      </c>
    </row>
    <row r="24" spans="1:11" ht="18" customHeight="1">
      <c r="A24" s="24" t="s">
        <v>50</v>
      </c>
      <c r="B24" s="25">
        <v>0</v>
      </c>
      <c r="C24" s="26">
        <v>0</v>
      </c>
      <c r="D24" s="26">
        <v>2</v>
      </c>
      <c r="E24" s="26">
        <v>151</v>
      </c>
      <c r="F24" s="26">
        <v>1</v>
      </c>
      <c r="G24" s="26">
        <v>17</v>
      </c>
      <c r="H24" s="26">
        <v>22</v>
      </c>
      <c r="I24" s="26">
        <v>1712</v>
      </c>
      <c r="J24" s="26">
        <v>19</v>
      </c>
      <c r="K24" s="27">
        <v>872</v>
      </c>
    </row>
    <row r="26" spans="1:11" ht="15" customHeight="1">
      <c r="A26" s="183" t="s">
        <v>0</v>
      </c>
      <c r="B26" s="191" t="s">
        <v>56</v>
      </c>
      <c r="C26" s="188"/>
      <c r="D26" s="201" t="s">
        <v>57</v>
      </c>
      <c r="E26" s="201"/>
      <c r="F26" s="201" t="s">
        <v>58</v>
      </c>
      <c r="G26" s="201"/>
      <c r="H26" s="187" t="s">
        <v>59</v>
      </c>
      <c r="I26" s="188"/>
      <c r="J26" s="194"/>
      <c r="K26" s="195"/>
    </row>
    <row r="27" spans="1:11" ht="15" customHeight="1">
      <c r="A27" s="184"/>
      <c r="B27" s="192"/>
      <c r="C27" s="190"/>
      <c r="D27" s="202"/>
      <c r="E27" s="202"/>
      <c r="F27" s="202"/>
      <c r="G27" s="202"/>
      <c r="H27" s="189"/>
      <c r="I27" s="190"/>
      <c r="J27" s="194"/>
      <c r="K27" s="195"/>
    </row>
    <row r="28" spans="1:11" ht="15" customHeight="1">
      <c r="A28" s="185"/>
      <c r="B28" s="16" t="s">
        <v>42</v>
      </c>
      <c r="C28" s="13" t="s">
        <v>43</v>
      </c>
      <c r="D28" s="16" t="s">
        <v>42</v>
      </c>
      <c r="E28" s="13" t="s">
        <v>43</v>
      </c>
      <c r="F28" s="16" t="s">
        <v>42</v>
      </c>
      <c r="G28" s="13" t="s">
        <v>43</v>
      </c>
      <c r="H28" s="16" t="s">
        <v>42</v>
      </c>
      <c r="I28" s="13" t="s">
        <v>43</v>
      </c>
      <c r="J28" s="31"/>
      <c r="K28" s="32"/>
    </row>
    <row r="29" spans="1:11" ht="17.25" customHeight="1">
      <c r="A29" s="17" t="s">
        <v>1</v>
      </c>
      <c r="B29" s="18">
        <v>33</v>
      </c>
      <c r="C29" s="18">
        <v>2987</v>
      </c>
      <c r="D29" s="18">
        <v>283</v>
      </c>
      <c r="E29" s="18">
        <v>12918</v>
      </c>
      <c r="F29" s="18">
        <v>10</v>
      </c>
      <c r="G29" s="18">
        <v>335</v>
      </c>
      <c r="H29" s="18">
        <v>2</v>
      </c>
      <c r="I29" s="18">
        <v>112</v>
      </c>
      <c r="J29" s="31"/>
      <c r="K29" s="32"/>
    </row>
    <row r="30" spans="1:11" ht="17.25" customHeight="1">
      <c r="A30" s="11" t="s">
        <v>44</v>
      </c>
      <c r="B30" s="20">
        <v>1</v>
      </c>
      <c r="C30" s="21">
        <v>200</v>
      </c>
      <c r="D30" s="21">
        <v>104</v>
      </c>
      <c r="E30" s="21">
        <v>4001</v>
      </c>
      <c r="F30" s="21">
        <v>1</v>
      </c>
      <c r="G30" s="21">
        <v>120</v>
      </c>
      <c r="H30" s="21">
        <v>0</v>
      </c>
      <c r="I30" s="21">
        <v>0</v>
      </c>
      <c r="J30" s="31"/>
      <c r="K30" s="32"/>
    </row>
    <row r="31" spans="1:11" ht="17.25" customHeight="1">
      <c r="A31" s="23" t="s">
        <v>45</v>
      </c>
      <c r="B31" s="20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33"/>
      <c r="K31" s="34"/>
    </row>
    <row r="32" spans="1:11" ht="17.25" customHeight="1">
      <c r="A32" s="23" t="s">
        <v>46</v>
      </c>
      <c r="B32" s="20">
        <v>0</v>
      </c>
      <c r="C32" s="21">
        <v>0</v>
      </c>
      <c r="D32" s="21">
        <v>22</v>
      </c>
      <c r="E32" s="21">
        <v>1171</v>
      </c>
      <c r="F32" s="21">
        <v>0</v>
      </c>
      <c r="G32" s="21">
        <v>0</v>
      </c>
      <c r="H32" s="21">
        <v>0</v>
      </c>
      <c r="I32" s="21">
        <v>0</v>
      </c>
      <c r="J32" s="33"/>
      <c r="K32" s="34"/>
    </row>
    <row r="33" spans="1:11" ht="17.25" customHeight="1">
      <c r="A33" s="23" t="s">
        <v>47</v>
      </c>
      <c r="B33" s="20">
        <v>5</v>
      </c>
      <c r="C33" s="21">
        <v>546</v>
      </c>
      <c r="D33" s="21">
        <v>27</v>
      </c>
      <c r="E33" s="21">
        <v>1429</v>
      </c>
      <c r="F33" s="21">
        <v>3</v>
      </c>
      <c r="G33" s="21">
        <v>110</v>
      </c>
      <c r="H33" s="21">
        <v>0</v>
      </c>
      <c r="I33" s="21">
        <v>0</v>
      </c>
      <c r="J33" s="33"/>
      <c r="K33" s="34"/>
    </row>
    <row r="34" spans="1:11" ht="17.25" customHeight="1">
      <c r="A34" s="23" t="s">
        <v>48</v>
      </c>
      <c r="B34" s="20">
        <v>6</v>
      </c>
      <c r="C34" s="21">
        <v>1037</v>
      </c>
      <c r="D34" s="21">
        <v>33</v>
      </c>
      <c r="E34" s="21">
        <v>2930</v>
      </c>
      <c r="F34" s="21">
        <v>0</v>
      </c>
      <c r="G34" s="21">
        <v>0</v>
      </c>
      <c r="H34" s="21">
        <v>0</v>
      </c>
      <c r="I34" s="21">
        <v>0</v>
      </c>
      <c r="J34" s="33"/>
      <c r="K34" s="34"/>
    </row>
    <row r="35" spans="1:11" ht="17.25" customHeight="1">
      <c r="A35" s="23" t="s">
        <v>49</v>
      </c>
      <c r="B35" s="20">
        <v>8</v>
      </c>
      <c r="C35" s="21">
        <v>443</v>
      </c>
      <c r="D35" s="21">
        <v>57</v>
      </c>
      <c r="E35" s="21">
        <v>1846</v>
      </c>
      <c r="F35" s="21">
        <v>6</v>
      </c>
      <c r="G35" s="21">
        <v>105</v>
      </c>
      <c r="H35" s="21">
        <v>2</v>
      </c>
      <c r="I35" s="21">
        <v>112</v>
      </c>
      <c r="J35" s="33"/>
      <c r="K35" s="34"/>
    </row>
    <row r="36" spans="1:11" ht="17.25" customHeight="1">
      <c r="A36" s="24" t="s">
        <v>50</v>
      </c>
      <c r="B36" s="25">
        <v>13</v>
      </c>
      <c r="C36" s="26">
        <v>761</v>
      </c>
      <c r="D36" s="26">
        <v>40</v>
      </c>
      <c r="E36" s="26">
        <v>1541</v>
      </c>
      <c r="F36" s="26">
        <v>0</v>
      </c>
      <c r="G36" s="26">
        <v>0</v>
      </c>
      <c r="H36" s="26">
        <v>0</v>
      </c>
      <c r="I36" s="26">
        <v>0</v>
      </c>
      <c r="J36" s="33"/>
      <c r="K36" s="34"/>
    </row>
  </sheetData>
  <mergeCells count="19">
    <mergeCell ref="J2:K3"/>
    <mergeCell ref="H3:I3"/>
    <mergeCell ref="B26:C27"/>
    <mergeCell ref="D26:E27"/>
    <mergeCell ref="F26:G27"/>
    <mergeCell ref="A2:A4"/>
    <mergeCell ref="D2:E3"/>
    <mergeCell ref="F14:G15"/>
    <mergeCell ref="B14:C15"/>
    <mergeCell ref="A26:A28"/>
    <mergeCell ref="J1:K1"/>
    <mergeCell ref="A14:A16"/>
    <mergeCell ref="J14:K15"/>
    <mergeCell ref="H26:I27"/>
    <mergeCell ref="D14:E15"/>
    <mergeCell ref="B2:C3"/>
    <mergeCell ref="F3:G3"/>
    <mergeCell ref="J26:K27"/>
    <mergeCell ref="H14:I15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AR121"/>
  <sheetViews>
    <sheetView zoomScale="50" zoomScaleNormal="5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8.75" customHeight="1"/>
  <cols>
    <col min="1" max="1" width="11.75390625" style="89" customWidth="1"/>
    <col min="2" max="9" width="13.50390625" style="6" customWidth="1"/>
    <col min="10" max="11" width="15.00390625" style="6" customWidth="1"/>
    <col min="12" max="12" width="16.625" style="89" customWidth="1"/>
    <col min="13" max="19" width="16.625" style="6" customWidth="1"/>
    <col min="20" max="27" width="15.00390625" style="6" customWidth="1"/>
    <col min="28" max="28" width="16.625" style="89" customWidth="1"/>
    <col min="29" max="44" width="16.625" style="6" customWidth="1"/>
    <col min="45" max="16384" width="9.00390625" style="6" customWidth="1"/>
  </cols>
  <sheetData>
    <row r="1" spans="1:44" s="39" customFormat="1" ht="21">
      <c r="A1" s="40" t="s">
        <v>134</v>
      </c>
      <c r="B1" s="147"/>
      <c r="C1" s="147"/>
      <c r="D1" s="147"/>
      <c r="E1" s="147"/>
      <c r="F1" s="147"/>
      <c r="J1" s="40"/>
      <c r="K1" s="39" t="s">
        <v>196</v>
      </c>
      <c r="L1" s="40" t="s">
        <v>135</v>
      </c>
      <c r="M1" s="40"/>
      <c r="S1" s="92"/>
      <c r="Z1" s="160" t="s">
        <v>197</v>
      </c>
      <c r="AA1" s="160"/>
      <c r="AB1" s="40" t="s">
        <v>135</v>
      </c>
      <c r="AC1" s="40"/>
      <c r="AG1" s="40"/>
      <c r="AK1" s="40"/>
      <c r="AO1" s="40"/>
      <c r="AR1" s="39" t="s">
        <v>196</v>
      </c>
    </row>
    <row r="2" spans="1:44" s="149" customFormat="1" ht="19.5" customHeight="1">
      <c r="A2" s="240" t="s">
        <v>115</v>
      </c>
      <c r="B2" s="233" t="s">
        <v>136</v>
      </c>
      <c r="C2" s="234"/>
      <c r="D2" s="234"/>
      <c r="E2" s="234"/>
      <c r="F2" s="234"/>
      <c r="G2" s="234"/>
      <c r="H2" s="234"/>
      <c r="I2" s="235"/>
      <c r="J2" s="246" t="s">
        <v>137</v>
      </c>
      <c r="K2" s="247"/>
      <c r="L2" s="230" t="s">
        <v>138</v>
      </c>
      <c r="M2" s="238" t="s">
        <v>139</v>
      </c>
      <c r="N2" s="242"/>
      <c r="O2" s="242"/>
      <c r="P2" s="242"/>
      <c r="Q2" s="245" t="s">
        <v>140</v>
      </c>
      <c r="R2" s="245"/>
      <c r="S2" s="245"/>
      <c r="T2" s="245" t="s">
        <v>141</v>
      </c>
      <c r="U2" s="245"/>
      <c r="V2" s="245"/>
      <c r="W2" s="245"/>
      <c r="X2" s="245"/>
      <c r="Y2" s="245"/>
      <c r="Z2" s="245"/>
      <c r="AA2" s="245"/>
      <c r="AB2" s="230" t="s">
        <v>102</v>
      </c>
      <c r="AC2" s="238" t="s">
        <v>142</v>
      </c>
      <c r="AD2" s="242"/>
      <c r="AE2" s="242"/>
      <c r="AF2" s="242"/>
      <c r="AG2" s="238" t="s">
        <v>143</v>
      </c>
      <c r="AH2" s="242"/>
      <c r="AI2" s="242"/>
      <c r="AJ2" s="255"/>
      <c r="AK2" s="238" t="s">
        <v>144</v>
      </c>
      <c r="AL2" s="242"/>
      <c r="AM2" s="242"/>
      <c r="AN2" s="255"/>
      <c r="AO2" s="238" t="s">
        <v>145</v>
      </c>
      <c r="AP2" s="242"/>
      <c r="AQ2" s="242"/>
      <c r="AR2" s="255"/>
    </row>
    <row r="3" spans="1:44" s="150" customFormat="1" ht="19.5" customHeight="1">
      <c r="A3" s="240"/>
      <c r="B3" s="252" t="s">
        <v>146</v>
      </c>
      <c r="C3" s="253"/>
      <c r="D3" s="253"/>
      <c r="E3" s="253"/>
      <c r="F3" s="252" t="s">
        <v>147</v>
      </c>
      <c r="G3" s="253"/>
      <c r="H3" s="253"/>
      <c r="I3" s="254"/>
      <c r="J3" s="248"/>
      <c r="K3" s="249"/>
      <c r="L3" s="231"/>
      <c r="M3" s="243"/>
      <c r="N3" s="244"/>
      <c r="O3" s="244"/>
      <c r="P3" s="244"/>
      <c r="Q3" s="245"/>
      <c r="R3" s="245"/>
      <c r="S3" s="245"/>
      <c r="T3" s="245" t="s">
        <v>146</v>
      </c>
      <c r="U3" s="245"/>
      <c r="V3" s="245"/>
      <c r="W3" s="245"/>
      <c r="X3" s="245" t="s">
        <v>147</v>
      </c>
      <c r="Y3" s="245"/>
      <c r="Z3" s="245"/>
      <c r="AA3" s="245"/>
      <c r="AB3" s="231"/>
      <c r="AC3" s="243"/>
      <c r="AD3" s="244"/>
      <c r="AE3" s="244"/>
      <c r="AF3" s="244"/>
      <c r="AG3" s="243"/>
      <c r="AH3" s="244"/>
      <c r="AI3" s="244"/>
      <c r="AJ3" s="256"/>
      <c r="AK3" s="243"/>
      <c r="AL3" s="244"/>
      <c r="AM3" s="244"/>
      <c r="AN3" s="256"/>
      <c r="AO3" s="243"/>
      <c r="AP3" s="244"/>
      <c r="AQ3" s="244"/>
      <c r="AR3" s="256"/>
    </row>
    <row r="4" spans="1:44" s="150" customFormat="1" ht="19.5" customHeight="1">
      <c r="A4" s="240"/>
      <c r="B4" s="245" t="s">
        <v>148</v>
      </c>
      <c r="C4" s="245"/>
      <c r="D4" s="245"/>
      <c r="E4" s="245"/>
      <c r="F4" s="233" t="s">
        <v>148</v>
      </c>
      <c r="G4" s="234"/>
      <c r="H4" s="234"/>
      <c r="I4" s="235"/>
      <c r="J4" s="248"/>
      <c r="K4" s="249"/>
      <c r="L4" s="231"/>
      <c r="M4" s="245" t="s">
        <v>146</v>
      </c>
      <c r="N4" s="245"/>
      <c r="O4" s="245" t="s">
        <v>147</v>
      </c>
      <c r="P4" s="233"/>
      <c r="Q4" s="233" t="s">
        <v>37</v>
      </c>
      <c r="R4" s="151"/>
      <c r="S4" s="152"/>
      <c r="T4" s="245" t="s">
        <v>148</v>
      </c>
      <c r="U4" s="245"/>
      <c r="V4" s="245"/>
      <c r="W4" s="245" t="s">
        <v>149</v>
      </c>
      <c r="X4" s="245" t="s">
        <v>148</v>
      </c>
      <c r="Y4" s="245"/>
      <c r="Z4" s="245"/>
      <c r="AA4" s="245" t="s">
        <v>149</v>
      </c>
      <c r="AB4" s="231"/>
      <c r="AC4" s="245" t="s">
        <v>146</v>
      </c>
      <c r="AD4" s="245"/>
      <c r="AE4" s="245" t="s">
        <v>147</v>
      </c>
      <c r="AF4" s="233"/>
      <c r="AG4" s="245" t="s">
        <v>146</v>
      </c>
      <c r="AH4" s="245"/>
      <c r="AI4" s="245" t="s">
        <v>147</v>
      </c>
      <c r="AJ4" s="245"/>
      <c r="AK4" s="245" t="s">
        <v>146</v>
      </c>
      <c r="AL4" s="245"/>
      <c r="AM4" s="245" t="s">
        <v>147</v>
      </c>
      <c r="AN4" s="233"/>
      <c r="AO4" s="245" t="s">
        <v>146</v>
      </c>
      <c r="AP4" s="245"/>
      <c r="AQ4" s="245" t="s">
        <v>147</v>
      </c>
      <c r="AR4" s="245"/>
    </row>
    <row r="5" spans="1:44" s="153" customFormat="1" ht="19.5" customHeight="1">
      <c r="A5" s="240"/>
      <c r="B5" s="245" t="s">
        <v>150</v>
      </c>
      <c r="C5" s="245"/>
      <c r="D5" s="245"/>
      <c r="E5" s="245" t="s">
        <v>151</v>
      </c>
      <c r="F5" s="233" t="s">
        <v>150</v>
      </c>
      <c r="G5" s="234"/>
      <c r="H5" s="234"/>
      <c r="I5" s="236" t="s">
        <v>151</v>
      </c>
      <c r="J5" s="250"/>
      <c r="K5" s="251"/>
      <c r="L5" s="231"/>
      <c r="M5" s="236" t="s">
        <v>152</v>
      </c>
      <c r="N5" s="236" t="s">
        <v>153</v>
      </c>
      <c r="O5" s="236" t="s">
        <v>154</v>
      </c>
      <c r="P5" s="238" t="s">
        <v>155</v>
      </c>
      <c r="Q5" s="245"/>
      <c r="R5" s="241" t="s">
        <v>156</v>
      </c>
      <c r="S5" s="241" t="s">
        <v>157</v>
      </c>
      <c r="T5" s="245" t="s">
        <v>150</v>
      </c>
      <c r="U5" s="245"/>
      <c r="V5" s="245" t="s">
        <v>151</v>
      </c>
      <c r="W5" s="245"/>
      <c r="X5" s="245" t="s">
        <v>150</v>
      </c>
      <c r="Y5" s="245"/>
      <c r="Z5" s="245" t="s">
        <v>151</v>
      </c>
      <c r="AA5" s="245"/>
      <c r="AB5" s="231"/>
      <c r="AC5" s="236" t="s">
        <v>148</v>
      </c>
      <c r="AD5" s="236" t="s">
        <v>149</v>
      </c>
      <c r="AE5" s="236" t="s">
        <v>148</v>
      </c>
      <c r="AF5" s="236" t="s">
        <v>149</v>
      </c>
      <c r="AG5" s="236" t="s">
        <v>148</v>
      </c>
      <c r="AH5" s="236" t="s">
        <v>149</v>
      </c>
      <c r="AI5" s="236" t="s">
        <v>148</v>
      </c>
      <c r="AJ5" s="236" t="s">
        <v>149</v>
      </c>
      <c r="AK5" s="236" t="s">
        <v>148</v>
      </c>
      <c r="AL5" s="236" t="s">
        <v>149</v>
      </c>
      <c r="AM5" s="236" t="s">
        <v>148</v>
      </c>
      <c r="AN5" s="236" t="s">
        <v>149</v>
      </c>
      <c r="AO5" s="236" t="s">
        <v>148</v>
      </c>
      <c r="AP5" s="236" t="s">
        <v>149</v>
      </c>
      <c r="AQ5" s="236" t="s">
        <v>148</v>
      </c>
      <c r="AR5" s="236" t="s">
        <v>149</v>
      </c>
    </row>
    <row r="6" spans="1:44" s="150" customFormat="1" ht="19.5" customHeight="1">
      <c r="A6" s="240"/>
      <c r="B6" s="148" t="s">
        <v>152</v>
      </c>
      <c r="C6" s="148" t="s">
        <v>153</v>
      </c>
      <c r="D6" s="148" t="s">
        <v>158</v>
      </c>
      <c r="E6" s="245"/>
      <c r="F6" s="148" t="s">
        <v>152</v>
      </c>
      <c r="G6" s="148" t="s">
        <v>153</v>
      </c>
      <c r="H6" s="148" t="s">
        <v>158</v>
      </c>
      <c r="I6" s="237"/>
      <c r="J6" s="148" t="s">
        <v>146</v>
      </c>
      <c r="K6" s="148" t="s">
        <v>147</v>
      </c>
      <c r="L6" s="232"/>
      <c r="M6" s="237"/>
      <c r="N6" s="237"/>
      <c r="O6" s="237"/>
      <c r="P6" s="239"/>
      <c r="Q6" s="245"/>
      <c r="R6" s="241"/>
      <c r="S6" s="241"/>
      <c r="T6" s="148" t="s">
        <v>152</v>
      </c>
      <c r="U6" s="148" t="s">
        <v>153</v>
      </c>
      <c r="V6" s="245"/>
      <c r="W6" s="245"/>
      <c r="X6" s="148" t="s">
        <v>152</v>
      </c>
      <c r="Y6" s="148" t="s">
        <v>153</v>
      </c>
      <c r="Z6" s="245"/>
      <c r="AA6" s="245"/>
      <c r="AB6" s="232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</row>
    <row r="7" spans="1:44" s="154" customFormat="1" ht="39.75" customHeight="1">
      <c r="A7" s="103" t="s">
        <v>1</v>
      </c>
      <c r="B7" s="143">
        <f aca="true" t="shared" si="0" ref="B7:K7">SUM(B8:B9)</f>
        <v>11965</v>
      </c>
      <c r="C7" s="104">
        <f t="shared" si="0"/>
        <v>12058</v>
      </c>
      <c r="D7" s="104">
        <f t="shared" si="0"/>
        <v>11932</v>
      </c>
      <c r="E7" s="104">
        <f t="shared" si="0"/>
        <v>11330</v>
      </c>
      <c r="F7" s="104">
        <f t="shared" si="0"/>
        <v>0</v>
      </c>
      <c r="G7" s="104">
        <f t="shared" si="0"/>
        <v>0</v>
      </c>
      <c r="H7" s="104">
        <f t="shared" si="0"/>
        <v>0</v>
      </c>
      <c r="I7" s="104">
        <f t="shared" si="0"/>
        <v>0</v>
      </c>
      <c r="J7" s="104">
        <f t="shared" si="0"/>
        <v>8559</v>
      </c>
      <c r="K7" s="105">
        <f t="shared" si="0"/>
        <v>208</v>
      </c>
      <c r="L7" s="103" t="s">
        <v>1</v>
      </c>
      <c r="M7" s="143">
        <f aca="true" t="shared" si="1" ref="M7:AA7">SUM(M8:M9)</f>
        <v>4639</v>
      </c>
      <c r="N7" s="104">
        <f t="shared" si="1"/>
        <v>4436</v>
      </c>
      <c r="O7" s="104">
        <f t="shared" si="1"/>
        <v>6922</v>
      </c>
      <c r="P7" s="104">
        <f t="shared" si="1"/>
        <v>6686</v>
      </c>
      <c r="Q7" s="104">
        <f t="shared" si="1"/>
        <v>217958</v>
      </c>
      <c r="R7" s="104">
        <f t="shared" si="1"/>
        <v>444</v>
      </c>
      <c r="S7" s="105">
        <f t="shared" si="1"/>
        <v>217514</v>
      </c>
      <c r="T7" s="143">
        <f t="shared" si="1"/>
        <v>1334</v>
      </c>
      <c r="U7" s="104">
        <f t="shared" si="1"/>
        <v>1241</v>
      </c>
      <c r="V7" s="104">
        <f t="shared" si="1"/>
        <v>669</v>
      </c>
      <c r="W7" s="104">
        <f t="shared" si="1"/>
        <v>278</v>
      </c>
      <c r="X7" s="104">
        <f t="shared" si="1"/>
        <v>0</v>
      </c>
      <c r="Y7" s="104">
        <f t="shared" si="1"/>
        <v>0</v>
      </c>
      <c r="Z7" s="104">
        <f t="shared" si="1"/>
        <v>0</v>
      </c>
      <c r="AA7" s="105">
        <f t="shared" si="1"/>
        <v>22</v>
      </c>
      <c r="AB7" s="103" t="s">
        <v>1</v>
      </c>
      <c r="AC7" s="143">
        <f aca="true" t="shared" si="2" ref="AC7:AR7">SUM(AC8:AC9)</f>
        <v>11124</v>
      </c>
      <c r="AD7" s="104">
        <f t="shared" si="2"/>
        <v>11605</v>
      </c>
      <c r="AE7" s="104">
        <f t="shared" si="2"/>
        <v>0</v>
      </c>
      <c r="AF7" s="104">
        <f t="shared" si="2"/>
        <v>0</v>
      </c>
      <c r="AG7" s="104">
        <f t="shared" si="2"/>
        <v>1</v>
      </c>
      <c r="AH7" s="104">
        <f t="shared" si="2"/>
        <v>3</v>
      </c>
      <c r="AI7" s="104">
        <f t="shared" si="2"/>
        <v>0</v>
      </c>
      <c r="AJ7" s="105">
        <f t="shared" si="2"/>
        <v>0</v>
      </c>
      <c r="AK7" s="143">
        <f t="shared" si="2"/>
        <v>1</v>
      </c>
      <c r="AL7" s="104">
        <f t="shared" si="2"/>
        <v>45</v>
      </c>
      <c r="AM7" s="104">
        <f t="shared" si="2"/>
        <v>0</v>
      </c>
      <c r="AN7" s="104">
        <f t="shared" si="2"/>
        <v>0</v>
      </c>
      <c r="AO7" s="104">
        <f t="shared" si="2"/>
        <v>2</v>
      </c>
      <c r="AP7" s="104">
        <f t="shared" si="2"/>
        <v>2</v>
      </c>
      <c r="AQ7" s="104">
        <f t="shared" si="2"/>
        <v>0</v>
      </c>
      <c r="AR7" s="105">
        <f t="shared" si="2"/>
        <v>0</v>
      </c>
    </row>
    <row r="8" spans="1:44" s="154" customFormat="1" ht="39.75" customHeight="1">
      <c r="A8" s="106" t="s">
        <v>2</v>
      </c>
      <c r="B8" s="144">
        <f aca="true" t="shared" si="3" ref="B8:K8">SUM(B10:B20)</f>
        <v>11025</v>
      </c>
      <c r="C8" s="107">
        <f t="shared" si="3"/>
        <v>11104</v>
      </c>
      <c r="D8" s="107">
        <f t="shared" si="3"/>
        <v>10995</v>
      </c>
      <c r="E8" s="107">
        <f t="shared" si="3"/>
        <v>10361</v>
      </c>
      <c r="F8" s="107">
        <f t="shared" si="3"/>
        <v>0</v>
      </c>
      <c r="G8" s="107">
        <f t="shared" si="3"/>
        <v>0</v>
      </c>
      <c r="H8" s="107">
        <f t="shared" si="3"/>
        <v>0</v>
      </c>
      <c r="I8" s="107">
        <f t="shared" si="3"/>
        <v>0</v>
      </c>
      <c r="J8" s="107">
        <f t="shared" si="3"/>
        <v>7767</v>
      </c>
      <c r="K8" s="108">
        <f t="shared" si="3"/>
        <v>0</v>
      </c>
      <c r="L8" s="106" t="s">
        <v>2</v>
      </c>
      <c r="M8" s="144">
        <f aca="true" t="shared" si="4" ref="M8:AA8">SUM(M10:M20)</f>
        <v>4639</v>
      </c>
      <c r="N8" s="107">
        <f t="shared" si="4"/>
        <v>4436</v>
      </c>
      <c r="O8" s="107">
        <f t="shared" si="4"/>
        <v>5898</v>
      </c>
      <c r="P8" s="107">
        <f t="shared" si="4"/>
        <v>5696</v>
      </c>
      <c r="Q8" s="107">
        <f t="shared" si="4"/>
        <v>189668</v>
      </c>
      <c r="R8" s="107">
        <f t="shared" si="4"/>
        <v>408</v>
      </c>
      <c r="S8" s="108">
        <f t="shared" si="4"/>
        <v>189260</v>
      </c>
      <c r="T8" s="144">
        <f t="shared" si="4"/>
        <v>1274</v>
      </c>
      <c r="U8" s="107">
        <f t="shared" si="4"/>
        <v>1178</v>
      </c>
      <c r="V8" s="107">
        <f t="shared" si="4"/>
        <v>617</v>
      </c>
      <c r="W8" s="107">
        <f t="shared" si="4"/>
        <v>276</v>
      </c>
      <c r="X8" s="107">
        <f t="shared" si="4"/>
        <v>0</v>
      </c>
      <c r="Y8" s="107">
        <f t="shared" si="4"/>
        <v>0</v>
      </c>
      <c r="Z8" s="107">
        <f t="shared" si="4"/>
        <v>0</v>
      </c>
      <c r="AA8" s="108">
        <f t="shared" si="4"/>
        <v>1</v>
      </c>
      <c r="AB8" s="106" t="s">
        <v>2</v>
      </c>
      <c r="AC8" s="144">
        <f aca="true" t="shared" si="5" ref="AC8:AR8">SUM(AC10:AC20)</f>
        <v>10390</v>
      </c>
      <c r="AD8" s="107">
        <f t="shared" si="5"/>
        <v>10507</v>
      </c>
      <c r="AE8" s="107">
        <f t="shared" si="5"/>
        <v>0</v>
      </c>
      <c r="AF8" s="107">
        <f t="shared" si="5"/>
        <v>0</v>
      </c>
      <c r="AG8" s="107">
        <f t="shared" si="5"/>
        <v>0</v>
      </c>
      <c r="AH8" s="107">
        <f t="shared" si="5"/>
        <v>2</v>
      </c>
      <c r="AI8" s="107">
        <f t="shared" si="5"/>
        <v>0</v>
      </c>
      <c r="AJ8" s="108">
        <f t="shared" si="5"/>
        <v>0</v>
      </c>
      <c r="AK8" s="144">
        <f t="shared" si="5"/>
        <v>1</v>
      </c>
      <c r="AL8" s="107">
        <f t="shared" si="5"/>
        <v>43</v>
      </c>
      <c r="AM8" s="107">
        <f t="shared" si="5"/>
        <v>0</v>
      </c>
      <c r="AN8" s="107">
        <f t="shared" si="5"/>
        <v>0</v>
      </c>
      <c r="AO8" s="107">
        <f t="shared" si="5"/>
        <v>2</v>
      </c>
      <c r="AP8" s="107">
        <f t="shared" si="5"/>
        <v>1</v>
      </c>
      <c r="AQ8" s="107">
        <f t="shared" si="5"/>
        <v>0</v>
      </c>
      <c r="AR8" s="108">
        <f t="shared" si="5"/>
        <v>0</v>
      </c>
    </row>
    <row r="9" spans="1:44" s="154" customFormat="1" ht="39.75" customHeight="1">
      <c r="A9" s="109" t="s">
        <v>3</v>
      </c>
      <c r="B9" s="145">
        <f aca="true" t="shared" si="6" ref="B9:K9">SUM(B21:B29)</f>
        <v>940</v>
      </c>
      <c r="C9" s="110">
        <f t="shared" si="6"/>
        <v>954</v>
      </c>
      <c r="D9" s="110">
        <f t="shared" si="6"/>
        <v>937</v>
      </c>
      <c r="E9" s="110">
        <f t="shared" si="6"/>
        <v>969</v>
      </c>
      <c r="F9" s="110">
        <f t="shared" si="6"/>
        <v>0</v>
      </c>
      <c r="G9" s="110">
        <f t="shared" si="6"/>
        <v>0</v>
      </c>
      <c r="H9" s="110">
        <f t="shared" si="6"/>
        <v>0</v>
      </c>
      <c r="I9" s="110">
        <f t="shared" si="6"/>
        <v>0</v>
      </c>
      <c r="J9" s="110">
        <f t="shared" si="6"/>
        <v>792</v>
      </c>
      <c r="K9" s="111">
        <f t="shared" si="6"/>
        <v>208</v>
      </c>
      <c r="L9" s="109" t="s">
        <v>3</v>
      </c>
      <c r="M9" s="145">
        <f aca="true" t="shared" si="7" ref="M9:AA9">SUM(M21:M29)</f>
        <v>0</v>
      </c>
      <c r="N9" s="110">
        <f t="shared" si="7"/>
        <v>0</v>
      </c>
      <c r="O9" s="110">
        <f t="shared" si="7"/>
        <v>1024</v>
      </c>
      <c r="P9" s="110">
        <f t="shared" si="7"/>
        <v>990</v>
      </c>
      <c r="Q9" s="110">
        <f t="shared" si="7"/>
        <v>28290</v>
      </c>
      <c r="R9" s="110">
        <f t="shared" si="7"/>
        <v>36</v>
      </c>
      <c r="S9" s="111">
        <f t="shared" si="7"/>
        <v>28254</v>
      </c>
      <c r="T9" s="145">
        <f t="shared" si="7"/>
        <v>60</v>
      </c>
      <c r="U9" s="110">
        <f t="shared" si="7"/>
        <v>63</v>
      </c>
      <c r="V9" s="110">
        <f t="shared" si="7"/>
        <v>52</v>
      </c>
      <c r="W9" s="110">
        <f t="shared" si="7"/>
        <v>2</v>
      </c>
      <c r="X9" s="110">
        <f t="shared" si="7"/>
        <v>0</v>
      </c>
      <c r="Y9" s="110">
        <f t="shared" si="7"/>
        <v>0</v>
      </c>
      <c r="Z9" s="110">
        <f t="shared" si="7"/>
        <v>0</v>
      </c>
      <c r="AA9" s="111">
        <f t="shared" si="7"/>
        <v>21</v>
      </c>
      <c r="AB9" s="109" t="s">
        <v>3</v>
      </c>
      <c r="AC9" s="145">
        <f aca="true" t="shared" si="8" ref="AC9:AR9">SUM(AC21:AC29)</f>
        <v>734</v>
      </c>
      <c r="AD9" s="110">
        <f t="shared" si="8"/>
        <v>1098</v>
      </c>
      <c r="AE9" s="110">
        <f t="shared" si="8"/>
        <v>0</v>
      </c>
      <c r="AF9" s="110">
        <f t="shared" si="8"/>
        <v>0</v>
      </c>
      <c r="AG9" s="110">
        <f t="shared" si="8"/>
        <v>1</v>
      </c>
      <c r="AH9" s="110">
        <f t="shared" si="8"/>
        <v>1</v>
      </c>
      <c r="AI9" s="110">
        <f t="shared" si="8"/>
        <v>0</v>
      </c>
      <c r="AJ9" s="111">
        <f t="shared" si="8"/>
        <v>0</v>
      </c>
      <c r="AK9" s="145">
        <f t="shared" si="8"/>
        <v>0</v>
      </c>
      <c r="AL9" s="110">
        <f t="shared" si="8"/>
        <v>2</v>
      </c>
      <c r="AM9" s="110">
        <f t="shared" si="8"/>
        <v>0</v>
      </c>
      <c r="AN9" s="110">
        <f t="shared" si="8"/>
        <v>0</v>
      </c>
      <c r="AO9" s="110">
        <f t="shared" si="8"/>
        <v>0</v>
      </c>
      <c r="AP9" s="110">
        <f t="shared" si="8"/>
        <v>1</v>
      </c>
      <c r="AQ9" s="110">
        <f t="shared" si="8"/>
        <v>0</v>
      </c>
      <c r="AR9" s="111">
        <f t="shared" si="8"/>
        <v>0</v>
      </c>
    </row>
    <row r="10" spans="1:44" s="154" customFormat="1" ht="39.75" customHeight="1">
      <c r="A10" s="103" t="s">
        <v>4</v>
      </c>
      <c r="B10" s="144">
        <v>4630</v>
      </c>
      <c r="C10" s="104">
        <v>4708</v>
      </c>
      <c r="D10" s="104">
        <v>4648</v>
      </c>
      <c r="E10" s="104">
        <v>4366</v>
      </c>
      <c r="F10" s="104">
        <v>0</v>
      </c>
      <c r="G10" s="104">
        <v>0</v>
      </c>
      <c r="H10" s="104">
        <v>0</v>
      </c>
      <c r="I10" s="104">
        <v>0</v>
      </c>
      <c r="J10" s="104">
        <v>2546</v>
      </c>
      <c r="K10" s="105">
        <v>0</v>
      </c>
      <c r="L10" s="103" t="s">
        <v>4</v>
      </c>
      <c r="M10" s="143">
        <v>4394</v>
      </c>
      <c r="N10" s="104">
        <v>4200</v>
      </c>
      <c r="O10" s="104">
        <v>0</v>
      </c>
      <c r="P10" s="104">
        <v>0</v>
      </c>
      <c r="Q10" s="104">
        <v>57159</v>
      </c>
      <c r="R10" s="104">
        <v>110</v>
      </c>
      <c r="S10" s="105">
        <v>57049</v>
      </c>
      <c r="T10" s="144">
        <v>215</v>
      </c>
      <c r="U10" s="104">
        <v>204</v>
      </c>
      <c r="V10" s="104">
        <v>119</v>
      </c>
      <c r="W10" s="104">
        <v>100</v>
      </c>
      <c r="X10" s="104">
        <v>0</v>
      </c>
      <c r="Y10" s="104">
        <v>0</v>
      </c>
      <c r="Z10" s="104">
        <v>0</v>
      </c>
      <c r="AA10" s="105">
        <v>0</v>
      </c>
      <c r="AB10" s="103" t="s">
        <v>4</v>
      </c>
      <c r="AC10" s="143">
        <v>4441</v>
      </c>
      <c r="AD10" s="104">
        <v>4245</v>
      </c>
      <c r="AE10" s="104">
        <v>0</v>
      </c>
      <c r="AF10" s="104">
        <v>0</v>
      </c>
      <c r="AG10" s="104">
        <v>0</v>
      </c>
      <c r="AH10" s="104">
        <v>1</v>
      </c>
      <c r="AI10" s="104">
        <v>0</v>
      </c>
      <c r="AJ10" s="105">
        <v>0</v>
      </c>
      <c r="AK10" s="143">
        <v>0</v>
      </c>
      <c r="AL10" s="104">
        <v>6</v>
      </c>
      <c r="AM10" s="104">
        <v>0</v>
      </c>
      <c r="AN10" s="104">
        <v>0</v>
      </c>
      <c r="AO10" s="104">
        <v>1</v>
      </c>
      <c r="AP10" s="104">
        <v>0</v>
      </c>
      <c r="AQ10" s="104">
        <v>0</v>
      </c>
      <c r="AR10" s="105">
        <v>0</v>
      </c>
    </row>
    <row r="11" spans="1:44" s="154" customFormat="1" ht="39.75" customHeight="1">
      <c r="A11" s="106" t="s">
        <v>5</v>
      </c>
      <c r="B11" s="144">
        <v>1322</v>
      </c>
      <c r="C11" s="107">
        <v>1303</v>
      </c>
      <c r="D11" s="107">
        <v>1288</v>
      </c>
      <c r="E11" s="107">
        <v>1234</v>
      </c>
      <c r="F11" s="107">
        <v>0</v>
      </c>
      <c r="G11" s="107">
        <v>0</v>
      </c>
      <c r="H11" s="107">
        <v>0</v>
      </c>
      <c r="I11" s="107">
        <v>0</v>
      </c>
      <c r="J11" s="107">
        <v>1237</v>
      </c>
      <c r="K11" s="108">
        <v>0</v>
      </c>
      <c r="L11" s="106" t="s">
        <v>5</v>
      </c>
      <c r="M11" s="144">
        <v>0</v>
      </c>
      <c r="N11" s="107">
        <v>0</v>
      </c>
      <c r="O11" s="107">
        <v>1301</v>
      </c>
      <c r="P11" s="107">
        <v>1263</v>
      </c>
      <c r="Q11" s="107">
        <v>30729</v>
      </c>
      <c r="R11" s="107">
        <v>101</v>
      </c>
      <c r="S11" s="108">
        <v>30628</v>
      </c>
      <c r="T11" s="144">
        <v>440</v>
      </c>
      <c r="U11" s="107">
        <v>401</v>
      </c>
      <c r="V11" s="107">
        <v>158</v>
      </c>
      <c r="W11" s="107">
        <v>82</v>
      </c>
      <c r="X11" s="107">
        <v>0</v>
      </c>
      <c r="Y11" s="107">
        <v>0</v>
      </c>
      <c r="Z11" s="107">
        <v>0</v>
      </c>
      <c r="AA11" s="108">
        <v>0</v>
      </c>
      <c r="AB11" s="106" t="s">
        <v>5</v>
      </c>
      <c r="AC11" s="144">
        <v>1251</v>
      </c>
      <c r="AD11" s="107">
        <v>1279</v>
      </c>
      <c r="AE11" s="107">
        <v>0</v>
      </c>
      <c r="AF11" s="107">
        <v>0</v>
      </c>
      <c r="AG11" s="107">
        <v>0</v>
      </c>
      <c r="AH11" s="107">
        <v>1</v>
      </c>
      <c r="AI11" s="107">
        <v>0</v>
      </c>
      <c r="AJ11" s="108">
        <v>0</v>
      </c>
      <c r="AK11" s="144">
        <v>0</v>
      </c>
      <c r="AL11" s="107">
        <v>12</v>
      </c>
      <c r="AM11" s="107">
        <v>0</v>
      </c>
      <c r="AN11" s="107">
        <v>0</v>
      </c>
      <c r="AO11" s="107">
        <v>0</v>
      </c>
      <c r="AP11" s="107">
        <v>0</v>
      </c>
      <c r="AQ11" s="107">
        <v>0</v>
      </c>
      <c r="AR11" s="108">
        <v>0</v>
      </c>
    </row>
    <row r="12" spans="1:44" s="154" customFormat="1" ht="39.75" customHeight="1">
      <c r="A12" s="106" t="s">
        <v>6</v>
      </c>
      <c r="B12" s="144">
        <v>683</v>
      </c>
      <c r="C12" s="107">
        <v>707</v>
      </c>
      <c r="D12" s="107">
        <v>676</v>
      </c>
      <c r="E12" s="107">
        <v>619</v>
      </c>
      <c r="F12" s="107">
        <v>0</v>
      </c>
      <c r="G12" s="107">
        <v>0</v>
      </c>
      <c r="H12" s="107">
        <v>0</v>
      </c>
      <c r="I12" s="107">
        <v>0</v>
      </c>
      <c r="J12" s="107">
        <v>552</v>
      </c>
      <c r="K12" s="108">
        <v>0</v>
      </c>
      <c r="L12" s="106" t="s">
        <v>6</v>
      </c>
      <c r="M12" s="144">
        <v>1</v>
      </c>
      <c r="N12" s="107">
        <v>0</v>
      </c>
      <c r="O12" s="107">
        <v>669</v>
      </c>
      <c r="P12" s="107">
        <v>633</v>
      </c>
      <c r="Q12" s="107">
        <v>12465</v>
      </c>
      <c r="R12" s="107">
        <v>25</v>
      </c>
      <c r="S12" s="108">
        <v>12440</v>
      </c>
      <c r="T12" s="144">
        <v>232</v>
      </c>
      <c r="U12" s="107">
        <v>199</v>
      </c>
      <c r="V12" s="107">
        <v>114</v>
      </c>
      <c r="W12" s="107">
        <v>27</v>
      </c>
      <c r="X12" s="107">
        <v>0</v>
      </c>
      <c r="Y12" s="107">
        <v>0</v>
      </c>
      <c r="Z12" s="107">
        <v>0</v>
      </c>
      <c r="AA12" s="108">
        <v>0</v>
      </c>
      <c r="AB12" s="106" t="s">
        <v>6</v>
      </c>
      <c r="AC12" s="144">
        <v>652</v>
      </c>
      <c r="AD12" s="107">
        <v>672</v>
      </c>
      <c r="AE12" s="107">
        <v>0</v>
      </c>
      <c r="AF12" s="107">
        <v>0</v>
      </c>
      <c r="AG12" s="107">
        <v>0</v>
      </c>
      <c r="AH12" s="107">
        <v>0</v>
      </c>
      <c r="AI12" s="107">
        <v>0</v>
      </c>
      <c r="AJ12" s="108">
        <v>0</v>
      </c>
      <c r="AK12" s="144">
        <v>0</v>
      </c>
      <c r="AL12" s="107">
        <v>0</v>
      </c>
      <c r="AM12" s="107">
        <v>0</v>
      </c>
      <c r="AN12" s="107">
        <v>0</v>
      </c>
      <c r="AO12" s="107">
        <v>0</v>
      </c>
      <c r="AP12" s="107">
        <v>0</v>
      </c>
      <c r="AQ12" s="107">
        <v>0</v>
      </c>
      <c r="AR12" s="108">
        <v>0</v>
      </c>
    </row>
    <row r="13" spans="1:44" s="154" customFormat="1" ht="39.75" customHeight="1">
      <c r="A13" s="106" t="s">
        <v>7</v>
      </c>
      <c r="B13" s="144">
        <v>253</v>
      </c>
      <c r="C13" s="107">
        <v>255</v>
      </c>
      <c r="D13" s="107">
        <v>271</v>
      </c>
      <c r="E13" s="107">
        <v>266</v>
      </c>
      <c r="F13" s="107">
        <v>0</v>
      </c>
      <c r="G13" s="107">
        <v>0</v>
      </c>
      <c r="H13" s="107">
        <v>0</v>
      </c>
      <c r="I13" s="107">
        <v>0</v>
      </c>
      <c r="J13" s="107">
        <v>331</v>
      </c>
      <c r="K13" s="108">
        <v>0</v>
      </c>
      <c r="L13" s="106" t="s">
        <v>7</v>
      </c>
      <c r="M13" s="144">
        <v>244</v>
      </c>
      <c r="N13" s="107">
        <v>236</v>
      </c>
      <c r="O13" s="107">
        <v>0</v>
      </c>
      <c r="P13" s="107">
        <v>0</v>
      </c>
      <c r="Q13" s="107">
        <v>8010</v>
      </c>
      <c r="R13" s="107">
        <v>20</v>
      </c>
      <c r="S13" s="108">
        <v>7990</v>
      </c>
      <c r="T13" s="144">
        <v>7</v>
      </c>
      <c r="U13" s="107">
        <v>6</v>
      </c>
      <c r="V13" s="107">
        <v>3</v>
      </c>
      <c r="W13" s="107">
        <v>0</v>
      </c>
      <c r="X13" s="107">
        <v>0</v>
      </c>
      <c r="Y13" s="107">
        <v>0</v>
      </c>
      <c r="Z13" s="107">
        <v>0</v>
      </c>
      <c r="AA13" s="108">
        <v>0</v>
      </c>
      <c r="AB13" s="106" t="s">
        <v>7</v>
      </c>
      <c r="AC13" s="144">
        <v>253</v>
      </c>
      <c r="AD13" s="107">
        <v>275</v>
      </c>
      <c r="AE13" s="107">
        <v>0</v>
      </c>
      <c r="AF13" s="107">
        <v>0</v>
      </c>
      <c r="AG13" s="107">
        <v>0</v>
      </c>
      <c r="AH13" s="107">
        <v>0</v>
      </c>
      <c r="AI13" s="107">
        <v>0</v>
      </c>
      <c r="AJ13" s="108">
        <v>0</v>
      </c>
      <c r="AK13" s="144">
        <v>0</v>
      </c>
      <c r="AL13" s="107">
        <v>1</v>
      </c>
      <c r="AM13" s="107">
        <v>0</v>
      </c>
      <c r="AN13" s="107">
        <v>0</v>
      </c>
      <c r="AO13" s="107">
        <v>0</v>
      </c>
      <c r="AP13" s="107">
        <v>0</v>
      </c>
      <c r="AQ13" s="107">
        <v>0</v>
      </c>
      <c r="AR13" s="108">
        <v>0</v>
      </c>
    </row>
    <row r="14" spans="1:44" s="154" customFormat="1" ht="39.75" customHeight="1">
      <c r="A14" s="106" t="s">
        <v>8</v>
      </c>
      <c r="B14" s="144">
        <v>1158</v>
      </c>
      <c r="C14" s="107">
        <v>1119</v>
      </c>
      <c r="D14" s="107">
        <v>1061</v>
      </c>
      <c r="E14" s="107">
        <v>971</v>
      </c>
      <c r="F14" s="107">
        <v>0</v>
      </c>
      <c r="G14" s="107">
        <v>0</v>
      </c>
      <c r="H14" s="107">
        <v>0</v>
      </c>
      <c r="I14" s="107">
        <v>0</v>
      </c>
      <c r="J14" s="107">
        <v>602</v>
      </c>
      <c r="K14" s="108">
        <v>0</v>
      </c>
      <c r="L14" s="106" t="s">
        <v>8</v>
      </c>
      <c r="M14" s="144">
        <v>0</v>
      </c>
      <c r="N14" s="107">
        <v>0</v>
      </c>
      <c r="O14" s="107">
        <v>1006</v>
      </c>
      <c r="P14" s="107">
        <v>942</v>
      </c>
      <c r="Q14" s="107">
        <v>18538</v>
      </c>
      <c r="R14" s="107">
        <v>65</v>
      </c>
      <c r="S14" s="108">
        <v>18473</v>
      </c>
      <c r="T14" s="144">
        <v>26</v>
      </c>
      <c r="U14" s="107">
        <v>27</v>
      </c>
      <c r="V14" s="107">
        <v>6</v>
      </c>
      <c r="W14" s="107">
        <v>15</v>
      </c>
      <c r="X14" s="107">
        <v>0</v>
      </c>
      <c r="Y14" s="107">
        <v>0</v>
      </c>
      <c r="Z14" s="107">
        <v>0</v>
      </c>
      <c r="AA14" s="108">
        <v>0</v>
      </c>
      <c r="AB14" s="106" t="s">
        <v>8</v>
      </c>
      <c r="AC14" s="144">
        <v>1057</v>
      </c>
      <c r="AD14" s="107">
        <v>1082</v>
      </c>
      <c r="AE14" s="107">
        <v>0</v>
      </c>
      <c r="AF14" s="107">
        <v>0</v>
      </c>
      <c r="AG14" s="107">
        <v>0</v>
      </c>
      <c r="AH14" s="107">
        <v>0</v>
      </c>
      <c r="AI14" s="107">
        <v>0</v>
      </c>
      <c r="AJ14" s="108">
        <v>0</v>
      </c>
      <c r="AK14" s="144">
        <v>0</v>
      </c>
      <c r="AL14" s="107">
        <v>5</v>
      </c>
      <c r="AM14" s="107">
        <v>0</v>
      </c>
      <c r="AN14" s="107">
        <v>0</v>
      </c>
      <c r="AO14" s="107">
        <v>0</v>
      </c>
      <c r="AP14" s="107">
        <v>0</v>
      </c>
      <c r="AQ14" s="107">
        <v>0</v>
      </c>
      <c r="AR14" s="108">
        <v>0</v>
      </c>
    </row>
    <row r="15" spans="1:44" s="154" customFormat="1" ht="39.75" customHeight="1">
      <c r="A15" s="106" t="s">
        <v>9</v>
      </c>
      <c r="B15" s="144">
        <v>993</v>
      </c>
      <c r="C15" s="107">
        <v>1020</v>
      </c>
      <c r="D15" s="107">
        <v>1046</v>
      </c>
      <c r="E15" s="107">
        <v>961</v>
      </c>
      <c r="F15" s="107">
        <v>0</v>
      </c>
      <c r="G15" s="107">
        <v>0</v>
      </c>
      <c r="H15" s="107">
        <v>0</v>
      </c>
      <c r="I15" s="107">
        <v>0</v>
      </c>
      <c r="J15" s="107">
        <v>777</v>
      </c>
      <c r="K15" s="108">
        <v>0</v>
      </c>
      <c r="L15" s="106" t="s">
        <v>9</v>
      </c>
      <c r="M15" s="144">
        <v>0</v>
      </c>
      <c r="N15" s="107">
        <v>0</v>
      </c>
      <c r="O15" s="107">
        <v>992</v>
      </c>
      <c r="P15" s="107">
        <v>983</v>
      </c>
      <c r="Q15" s="107">
        <v>18684</v>
      </c>
      <c r="R15" s="107">
        <v>21</v>
      </c>
      <c r="S15" s="108">
        <v>18663</v>
      </c>
      <c r="T15" s="144">
        <v>33</v>
      </c>
      <c r="U15" s="107">
        <v>27</v>
      </c>
      <c r="V15" s="107">
        <v>6</v>
      </c>
      <c r="W15" s="107">
        <v>0</v>
      </c>
      <c r="X15" s="107">
        <v>0</v>
      </c>
      <c r="Y15" s="107">
        <v>0</v>
      </c>
      <c r="Z15" s="107">
        <v>0</v>
      </c>
      <c r="AA15" s="108">
        <v>0</v>
      </c>
      <c r="AB15" s="106" t="s">
        <v>9</v>
      </c>
      <c r="AC15" s="144">
        <v>954</v>
      </c>
      <c r="AD15" s="107">
        <v>952</v>
      </c>
      <c r="AE15" s="107">
        <v>0</v>
      </c>
      <c r="AF15" s="107">
        <v>0</v>
      </c>
      <c r="AG15" s="107">
        <v>0</v>
      </c>
      <c r="AH15" s="107">
        <v>0</v>
      </c>
      <c r="AI15" s="107">
        <v>0</v>
      </c>
      <c r="AJ15" s="108">
        <v>0</v>
      </c>
      <c r="AK15" s="144">
        <v>0</v>
      </c>
      <c r="AL15" s="107">
        <v>18</v>
      </c>
      <c r="AM15" s="107">
        <v>0</v>
      </c>
      <c r="AN15" s="107">
        <v>0</v>
      </c>
      <c r="AO15" s="107">
        <v>0</v>
      </c>
      <c r="AP15" s="107">
        <v>0</v>
      </c>
      <c r="AQ15" s="107">
        <v>0</v>
      </c>
      <c r="AR15" s="108">
        <v>0</v>
      </c>
    </row>
    <row r="16" spans="1:44" s="154" customFormat="1" ht="39.75" customHeight="1">
      <c r="A16" s="106" t="s">
        <v>10</v>
      </c>
      <c r="B16" s="144">
        <v>421</v>
      </c>
      <c r="C16" s="107">
        <v>422</v>
      </c>
      <c r="D16" s="107">
        <v>426</v>
      </c>
      <c r="E16" s="107">
        <v>381</v>
      </c>
      <c r="F16" s="107">
        <v>0</v>
      </c>
      <c r="G16" s="107">
        <v>0</v>
      </c>
      <c r="H16" s="107">
        <v>0</v>
      </c>
      <c r="I16" s="107">
        <v>0</v>
      </c>
      <c r="J16" s="107">
        <v>471</v>
      </c>
      <c r="K16" s="108">
        <v>0</v>
      </c>
      <c r="L16" s="106" t="s">
        <v>10</v>
      </c>
      <c r="M16" s="144">
        <v>0</v>
      </c>
      <c r="N16" s="107">
        <v>0</v>
      </c>
      <c r="O16" s="107">
        <v>407</v>
      </c>
      <c r="P16" s="107">
        <v>364</v>
      </c>
      <c r="Q16" s="107">
        <v>10021</v>
      </c>
      <c r="R16" s="107">
        <v>18</v>
      </c>
      <c r="S16" s="108">
        <v>10003</v>
      </c>
      <c r="T16" s="144">
        <v>136</v>
      </c>
      <c r="U16" s="107">
        <v>139</v>
      </c>
      <c r="V16" s="107">
        <v>80</v>
      </c>
      <c r="W16" s="107">
        <v>23</v>
      </c>
      <c r="X16" s="107">
        <v>0</v>
      </c>
      <c r="Y16" s="107">
        <v>0</v>
      </c>
      <c r="Z16" s="107">
        <v>0</v>
      </c>
      <c r="AA16" s="108">
        <v>0</v>
      </c>
      <c r="AB16" s="106" t="s">
        <v>10</v>
      </c>
      <c r="AC16" s="144">
        <v>417</v>
      </c>
      <c r="AD16" s="107">
        <v>413</v>
      </c>
      <c r="AE16" s="107">
        <v>0</v>
      </c>
      <c r="AF16" s="107">
        <v>0</v>
      </c>
      <c r="AG16" s="107">
        <v>0</v>
      </c>
      <c r="AH16" s="107">
        <v>0</v>
      </c>
      <c r="AI16" s="107">
        <v>0</v>
      </c>
      <c r="AJ16" s="108">
        <v>0</v>
      </c>
      <c r="AK16" s="144">
        <v>0</v>
      </c>
      <c r="AL16" s="107">
        <v>0</v>
      </c>
      <c r="AM16" s="107">
        <v>0</v>
      </c>
      <c r="AN16" s="107">
        <v>0</v>
      </c>
      <c r="AO16" s="107">
        <v>0</v>
      </c>
      <c r="AP16" s="107">
        <v>0</v>
      </c>
      <c r="AQ16" s="107">
        <v>0</v>
      </c>
      <c r="AR16" s="108">
        <v>0</v>
      </c>
    </row>
    <row r="17" spans="1:44" s="154" customFormat="1" ht="39.75" customHeight="1">
      <c r="A17" s="106" t="s">
        <v>11</v>
      </c>
      <c r="B17" s="144">
        <v>261</v>
      </c>
      <c r="C17" s="107">
        <v>256</v>
      </c>
      <c r="D17" s="107">
        <v>246</v>
      </c>
      <c r="E17" s="107">
        <v>281</v>
      </c>
      <c r="F17" s="107">
        <v>0</v>
      </c>
      <c r="G17" s="107">
        <v>0</v>
      </c>
      <c r="H17" s="107">
        <v>0</v>
      </c>
      <c r="I17" s="107">
        <v>0</v>
      </c>
      <c r="J17" s="107">
        <v>227</v>
      </c>
      <c r="K17" s="108">
        <v>0</v>
      </c>
      <c r="L17" s="106" t="s">
        <v>11</v>
      </c>
      <c r="M17" s="144">
        <v>0</v>
      </c>
      <c r="N17" s="107">
        <v>0</v>
      </c>
      <c r="O17" s="107">
        <v>260</v>
      </c>
      <c r="P17" s="107">
        <v>262</v>
      </c>
      <c r="Q17" s="107">
        <v>6645</v>
      </c>
      <c r="R17" s="107">
        <v>11</v>
      </c>
      <c r="S17" s="108">
        <v>6634</v>
      </c>
      <c r="T17" s="144">
        <v>8</v>
      </c>
      <c r="U17" s="107">
        <v>6</v>
      </c>
      <c r="V17" s="107">
        <v>9</v>
      </c>
      <c r="W17" s="107">
        <v>1</v>
      </c>
      <c r="X17" s="107">
        <v>0</v>
      </c>
      <c r="Y17" s="107">
        <v>0</v>
      </c>
      <c r="Z17" s="107">
        <v>0</v>
      </c>
      <c r="AA17" s="108">
        <v>0</v>
      </c>
      <c r="AB17" s="106" t="s">
        <v>11</v>
      </c>
      <c r="AC17" s="144">
        <v>265</v>
      </c>
      <c r="AD17" s="107">
        <v>328</v>
      </c>
      <c r="AE17" s="107">
        <v>0</v>
      </c>
      <c r="AF17" s="107">
        <v>0</v>
      </c>
      <c r="AG17" s="107">
        <v>0</v>
      </c>
      <c r="AH17" s="107">
        <v>0</v>
      </c>
      <c r="AI17" s="107">
        <v>0</v>
      </c>
      <c r="AJ17" s="108">
        <v>0</v>
      </c>
      <c r="AK17" s="144">
        <v>0</v>
      </c>
      <c r="AL17" s="107">
        <v>0</v>
      </c>
      <c r="AM17" s="107">
        <v>0</v>
      </c>
      <c r="AN17" s="107">
        <v>0</v>
      </c>
      <c r="AO17" s="107">
        <v>0</v>
      </c>
      <c r="AP17" s="107">
        <v>0</v>
      </c>
      <c r="AQ17" s="107">
        <v>0</v>
      </c>
      <c r="AR17" s="108">
        <v>0</v>
      </c>
    </row>
    <row r="18" spans="1:44" s="154" customFormat="1" ht="39.75" customHeight="1">
      <c r="A18" s="106" t="s">
        <v>12</v>
      </c>
      <c r="B18" s="144">
        <v>739</v>
      </c>
      <c r="C18" s="107">
        <v>747</v>
      </c>
      <c r="D18" s="107">
        <v>747</v>
      </c>
      <c r="E18" s="107">
        <v>737</v>
      </c>
      <c r="F18" s="107">
        <v>0</v>
      </c>
      <c r="G18" s="107">
        <v>0</v>
      </c>
      <c r="H18" s="107">
        <v>0</v>
      </c>
      <c r="I18" s="107">
        <v>0</v>
      </c>
      <c r="J18" s="107">
        <v>486</v>
      </c>
      <c r="K18" s="108">
        <v>0</v>
      </c>
      <c r="L18" s="106" t="s">
        <v>12</v>
      </c>
      <c r="M18" s="144">
        <v>0</v>
      </c>
      <c r="N18" s="107">
        <v>0</v>
      </c>
      <c r="O18" s="107">
        <v>704</v>
      </c>
      <c r="P18" s="107">
        <v>726</v>
      </c>
      <c r="Q18" s="107">
        <v>13068</v>
      </c>
      <c r="R18" s="107">
        <v>24</v>
      </c>
      <c r="S18" s="108">
        <v>13044</v>
      </c>
      <c r="T18" s="144">
        <v>155</v>
      </c>
      <c r="U18" s="107">
        <v>147</v>
      </c>
      <c r="V18" s="107">
        <v>114</v>
      </c>
      <c r="W18" s="107">
        <v>24</v>
      </c>
      <c r="X18" s="107">
        <v>0</v>
      </c>
      <c r="Y18" s="107">
        <v>0</v>
      </c>
      <c r="Z18" s="107">
        <v>0</v>
      </c>
      <c r="AA18" s="108">
        <v>0</v>
      </c>
      <c r="AB18" s="106" t="s">
        <v>12</v>
      </c>
      <c r="AC18" s="144">
        <v>570</v>
      </c>
      <c r="AD18" s="107">
        <v>692</v>
      </c>
      <c r="AE18" s="107">
        <v>0</v>
      </c>
      <c r="AF18" s="107">
        <v>0</v>
      </c>
      <c r="AG18" s="107">
        <v>0</v>
      </c>
      <c r="AH18" s="107">
        <v>0</v>
      </c>
      <c r="AI18" s="107">
        <v>0</v>
      </c>
      <c r="AJ18" s="108">
        <v>0</v>
      </c>
      <c r="AK18" s="144">
        <v>1</v>
      </c>
      <c r="AL18" s="107">
        <v>1</v>
      </c>
      <c r="AM18" s="107">
        <v>0</v>
      </c>
      <c r="AN18" s="107">
        <v>0</v>
      </c>
      <c r="AO18" s="107">
        <v>1</v>
      </c>
      <c r="AP18" s="107">
        <v>1</v>
      </c>
      <c r="AQ18" s="107">
        <v>0</v>
      </c>
      <c r="AR18" s="108">
        <v>0</v>
      </c>
    </row>
    <row r="19" spans="1:44" s="154" customFormat="1" ht="39.75" customHeight="1">
      <c r="A19" s="106" t="s">
        <v>13</v>
      </c>
      <c r="B19" s="144">
        <v>279</v>
      </c>
      <c r="C19" s="107">
        <v>294</v>
      </c>
      <c r="D19" s="107">
        <v>305</v>
      </c>
      <c r="E19" s="107">
        <v>286</v>
      </c>
      <c r="F19" s="107">
        <v>0</v>
      </c>
      <c r="G19" s="107">
        <v>0</v>
      </c>
      <c r="H19" s="107">
        <v>0</v>
      </c>
      <c r="I19" s="107">
        <v>0</v>
      </c>
      <c r="J19" s="107">
        <v>365</v>
      </c>
      <c r="K19" s="108">
        <v>0</v>
      </c>
      <c r="L19" s="106" t="s">
        <v>13</v>
      </c>
      <c r="M19" s="144">
        <v>0</v>
      </c>
      <c r="N19" s="107">
        <v>0</v>
      </c>
      <c r="O19" s="107">
        <v>278</v>
      </c>
      <c r="P19" s="107">
        <v>259</v>
      </c>
      <c r="Q19" s="107">
        <v>10202</v>
      </c>
      <c r="R19" s="107">
        <v>12</v>
      </c>
      <c r="S19" s="108">
        <v>10190</v>
      </c>
      <c r="T19" s="144">
        <v>3</v>
      </c>
      <c r="U19" s="107">
        <v>3</v>
      </c>
      <c r="V19" s="107">
        <v>1</v>
      </c>
      <c r="W19" s="107">
        <v>0</v>
      </c>
      <c r="X19" s="107">
        <v>0</v>
      </c>
      <c r="Y19" s="107">
        <v>0</v>
      </c>
      <c r="Z19" s="107">
        <v>0</v>
      </c>
      <c r="AA19" s="108">
        <v>1</v>
      </c>
      <c r="AB19" s="106" t="s">
        <v>13</v>
      </c>
      <c r="AC19" s="144">
        <v>265</v>
      </c>
      <c r="AD19" s="107">
        <v>290</v>
      </c>
      <c r="AE19" s="107">
        <v>0</v>
      </c>
      <c r="AF19" s="107">
        <v>0</v>
      </c>
      <c r="AG19" s="107">
        <v>0</v>
      </c>
      <c r="AH19" s="107">
        <v>0</v>
      </c>
      <c r="AI19" s="107">
        <v>0</v>
      </c>
      <c r="AJ19" s="108">
        <v>0</v>
      </c>
      <c r="AK19" s="144">
        <v>0</v>
      </c>
      <c r="AL19" s="107">
        <v>0</v>
      </c>
      <c r="AM19" s="107">
        <v>0</v>
      </c>
      <c r="AN19" s="107">
        <v>0</v>
      </c>
      <c r="AO19" s="107">
        <v>0</v>
      </c>
      <c r="AP19" s="107">
        <v>0</v>
      </c>
      <c r="AQ19" s="107">
        <v>0</v>
      </c>
      <c r="AR19" s="108">
        <v>0</v>
      </c>
    </row>
    <row r="20" spans="1:44" s="154" customFormat="1" ht="39.75" customHeight="1">
      <c r="A20" s="106" t="s">
        <v>14</v>
      </c>
      <c r="B20" s="144">
        <v>286</v>
      </c>
      <c r="C20" s="107">
        <v>273</v>
      </c>
      <c r="D20" s="107">
        <v>281</v>
      </c>
      <c r="E20" s="107">
        <v>259</v>
      </c>
      <c r="F20" s="107">
        <v>0</v>
      </c>
      <c r="G20" s="107">
        <v>0</v>
      </c>
      <c r="H20" s="107">
        <v>0</v>
      </c>
      <c r="I20" s="107">
        <v>0</v>
      </c>
      <c r="J20" s="107">
        <v>173</v>
      </c>
      <c r="K20" s="108">
        <v>0</v>
      </c>
      <c r="L20" s="106" t="s">
        <v>14</v>
      </c>
      <c r="M20" s="144">
        <v>0</v>
      </c>
      <c r="N20" s="107">
        <v>0</v>
      </c>
      <c r="O20" s="107">
        <v>281</v>
      </c>
      <c r="P20" s="107">
        <v>264</v>
      </c>
      <c r="Q20" s="107">
        <v>4147</v>
      </c>
      <c r="R20" s="107">
        <v>1</v>
      </c>
      <c r="S20" s="108">
        <v>4146</v>
      </c>
      <c r="T20" s="144">
        <v>19</v>
      </c>
      <c r="U20" s="107">
        <v>19</v>
      </c>
      <c r="V20" s="107">
        <v>7</v>
      </c>
      <c r="W20" s="107">
        <v>4</v>
      </c>
      <c r="X20" s="107">
        <v>0</v>
      </c>
      <c r="Y20" s="107">
        <v>0</v>
      </c>
      <c r="Z20" s="107">
        <v>0</v>
      </c>
      <c r="AA20" s="108">
        <v>0</v>
      </c>
      <c r="AB20" s="106" t="s">
        <v>14</v>
      </c>
      <c r="AC20" s="144">
        <v>265</v>
      </c>
      <c r="AD20" s="107">
        <v>279</v>
      </c>
      <c r="AE20" s="107">
        <v>0</v>
      </c>
      <c r="AF20" s="107">
        <v>0</v>
      </c>
      <c r="AG20" s="107">
        <v>0</v>
      </c>
      <c r="AH20" s="107">
        <v>0</v>
      </c>
      <c r="AI20" s="107">
        <v>0</v>
      </c>
      <c r="AJ20" s="108">
        <v>0</v>
      </c>
      <c r="AK20" s="144">
        <v>0</v>
      </c>
      <c r="AL20" s="107">
        <v>0</v>
      </c>
      <c r="AM20" s="107">
        <v>0</v>
      </c>
      <c r="AN20" s="107">
        <v>0</v>
      </c>
      <c r="AO20" s="107">
        <v>0</v>
      </c>
      <c r="AP20" s="107">
        <v>0</v>
      </c>
      <c r="AQ20" s="107">
        <v>0</v>
      </c>
      <c r="AR20" s="108">
        <v>0</v>
      </c>
    </row>
    <row r="21" spans="1:44" s="154" customFormat="1" ht="39.75" customHeight="1">
      <c r="A21" s="112" t="s">
        <v>15</v>
      </c>
      <c r="B21" s="113">
        <v>39</v>
      </c>
      <c r="C21" s="114">
        <v>39</v>
      </c>
      <c r="D21" s="114">
        <v>37</v>
      </c>
      <c r="E21" s="114">
        <v>46</v>
      </c>
      <c r="F21" s="114">
        <v>0</v>
      </c>
      <c r="G21" s="114">
        <v>0</v>
      </c>
      <c r="H21" s="114">
        <v>0</v>
      </c>
      <c r="I21" s="114">
        <v>0</v>
      </c>
      <c r="J21" s="114">
        <v>27</v>
      </c>
      <c r="K21" s="115">
        <v>0</v>
      </c>
      <c r="L21" s="112" t="s">
        <v>15</v>
      </c>
      <c r="M21" s="113">
        <v>0</v>
      </c>
      <c r="N21" s="114">
        <v>0</v>
      </c>
      <c r="O21" s="114">
        <v>50</v>
      </c>
      <c r="P21" s="114">
        <v>41</v>
      </c>
      <c r="Q21" s="114">
        <v>1757</v>
      </c>
      <c r="R21" s="114">
        <v>7</v>
      </c>
      <c r="S21" s="115">
        <v>1750</v>
      </c>
      <c r="T21" s="113">
        <v>2</v>
      </c>
      <c r="U21" s="114">
        <v>2</v>
      </c>
      <c r="V21" s="114">
        <v>2</v>
      </c>
      <c r="W21" s="114">
        <v>0</v>
      </c>
      <c r="X21" s="114">
        <v>0</v>
      </c>
      <c r="Y21" s="114">
        <v>0</v>
      </c>
      <c r="Z21" s="114">
        <v>0</v>
      </c>
      <c r="AA21" s="115">
        <v>0</v>
      </c>
      <c r="AB21" s="112" t="s">
        <v>15</v>
      </c>
      <c r="AC21" s="113">
        <v>36</v>
      </c>
      <c r="AD21" s="114">
        <v>37</v>
      </c>
      <c r="AE21" s="114">
        <v>0</v>
      </c>
      <c r="AF21" s="114">
        <v>0</v>
      </c>
      <c r="AG21" s="114">
        <v>0</v>
      </c>
      <c r="AH21" s="114">
        <v>0</v>
      </c>
      <c r="AI21" s="114">
        <v>0</v>
      </c>
      <c r="AJ21" s="115">
        <v>0</v>
      </c>
      <c r="AK21" s="113">
        <v>0</v>
      </c>
      <c r="AL21" s="114">
        <v>0</v>
      </c>
      <c r="AM21" s="114">
        <v>0</v>
      </c>
      <c r="AN21" s="114">
        <v>0</v>
      </c>
      <c r="AO21" s="114">
        <v>0</v>
      </c>
      <c r="AP21" s="114">
        <v>0</v>
      </c>
      <c r="AQ21" s="114">
        <v>0</v>
      </c>
      <c r="AR21" s="115">
        <v>0</v>
      </c>
    </row>
    <row r="22" spans="1:44" s="154" customFormat="1" ht="39.75" customHeight="1">
      <c r="A22" s="112" t="s">
        <v>16</v>
      </c>
      <c r="B22" s="113">
        <v>56</v>
      </c>
      <c r="C22" s="114">
        <v>60</v>
      </c>
      <c r="D22" s="114">
        <v>52</v>
      </c>
      <c r="E22" s="114">
        <v>57</v>
      </c>
      <c r="F22" s="114">
        <v>0</v>
      </c>
      <c r="G22" s="114">
        <v>0</v>
      </c>
      <c r="H22" s="114">
        <v>0</v>
      </c>
      <c r="I22" s="114">
        <v>0</v>
      </c>
      <c r="J22" s="114">
        <v>87</v>
      </c>
      <c r="K22" s="115">
        <v>0</v>
      </c>
      <c r="L22" s="112" t="s">
        <v>16</v>
      </c>
      <c r="M22" s="113">
        <v>0</v>
      </c>
      <c r="N22" s="114">
        <v>0</v>
      </c>
      <c r="O22" s="114">
        <v>48</v>
      </c>
      <c r="P22" s="114">
        <v>51</v>
      </c>
      <c r="Q22" s="114">
        <v>2750</v>
      </c>
      <c r="R22" s="114">
        <v>0</v>
      </c>
      <c r="S22" s="115">
        <v>2750</v>
      </c>
      <c r="T22" s="113">
        <v>4</v>
      </c>
      <c r="U22" s="114">
        <v>2</v>
      </c>
      <c r="V22" s="114">
        <v>0</v>
      </c>
      <c r="W22" s="114">
        <v>0</v>
      </c>
      <c r="X22" s="114">
        <v>0</v>
      </c>
      <c r="Y22" s="114">
        <v>0</v>
      </c>
      <c r="Z22" s="114">
        <v>0</v>
      </c>
      <c r="AA22" s="115">
        <v>0</v>
      </c>
      <c r="AB22" s="112" t="s">
        <v>16</v>
      </c>
      <c r="AC22" s="113">
        <v>48</v>
      </c>
      <c r="AD22" s="114">
        <v>60</v>
      </c>
      <c r="AE22" s="114">
        <v>0</v>
      </c>
      <c r="AF22" s="114">
        <v>0</v>
      </c>
      <c r="AG22" s="114">
        <v>0</v>
      </c>
      <c r="AH22" s="114">
        <v>0</v>
      </c>
      <c r="AI22" s="114">
        <v>0</v>
      </c>
      <c r="AJ22" s="115">
        <v>0</v>
      </c>
      <c r="AK22" s="113">
        <v>0</v>
      </c>
      <c r="AL22" s="114">
        <v>0</v>
      </c>
      <c r="AM22" s="114">
        <v>0</v>
      </c>
      <c r="AN22" s="114">
        <v>0</v>
      </c>
      <c r="AO22" s="114">
        <v>0</v>
      </c>
      <c r="AP22" s="114">
        <v>1</v>
      </c>
      <c r="AQ22" s="114">
        <v>0</v>
      </c>
      <c r="AR22" s="115">
        <v>0</v>
      </c>
    </row>
    <row r="23" spans="1:44" s="154" customFormat="1" ht="39.75" customHeight="1">
      <c r="A23" s="106" t="s">
        <v>17</v>
      </c>
      <c r="B23" s="144">
        <v>249</v>
      </c>
      <c r="C23" s="107">
        <v>254</v>
      </c>
      <c r="D23" s="107">
        <v>259</v>
      </c>
      <c r="E23" s="107">
        <v>229</v>
      </c>
      <c r="F23" s="107">
        <v>0</v>
      </c>
      <c r="G23" s="107">
        <v>0</v>
      </c>
      <c r="H23" s="107">
        <v>0</v>
      </c>
      <c r="I23" s="107">
        <v>0</v>
      </c>
      <c r="J23" s="107">
        <v>167</v>
      </c>
      <c r="K23" s="108">
        <v>0</v>
      </c>
      <c r="L23" s="106" t="s">
        <v>17</v>
      </c>
      <c r="M23" s="144">
        <v>0</v>
      </c>
      <c r="N23" s="107">
        <v>0</v>
      </c>
      <c r="O23" s="107">
        <v>249</v>
      </c>
      <c r="P23" s="107">
        <v>241</v>
      </c>
      <c r="Q23" s="107">
        <v>4312</v>
      </c>
      <c r="R23" s="107">
        <v>8</v>
      </c>
      <c r="S23" s="108">
        <v>4304</v>
      </c>
      <c r="T23" s="144">
        <v>6</v>
      </c>
      <c r="U23" s="107">
        <v>7</v>
      </c>
      <c r="V23" s="107">
        <v>9</v>
      </c>
      <c r="W23" s="107">
        <v>1</v>
      </c>
      <c r="X23" s="107">
        <v>0</v>
      </c>
      <c r="Y23" s="107">
        <v>0</v>
      </c>
      <c r="Z23" s="107">
        <v>0</v>
      </c>
      <c r="AA23" s="108">
        <v>0</v>
      </c>
      <c r="AB23" s="106" t="s">
        <v>17</v>
      </c>
      <c r="AC23" s="144">
        <v>205</v>
      </c>
      <c r="AD23" s="107">
        <v>272</v>
      </c>
      <c r="AE23" s="107">
        <v>0</v>
      </c>
      <c r="AF23" s="107">
        <v>0</v>
      </c>
      <c r="AG23" s="107">
        <v>0</v>
      </c>
      <c r="AH23" s="107">
        <v>0</v>
      </c>
      <c r="AI23" s="107">
        <v>0</v>
      </c>
      <c r="AJ23" s="108">
        <v>0</v>
      </c>
      <c r="AK23" s="144">
        <v>0</v>
      </c>
      <c r="AL23" s="107">
        <v>1</v>
      </c>
      <c r="AM23" s="107">
        <v>0</v>
      </c>
      <c r="AN23" s="107">
        <v>0</v>
      </c>
      <c r="AO23" s="107">
        <v>0</v>
      </c>
      <c r="AP23" s="107">
        <v>0</v>
      </c>
      <c r="AQ23" s="107">
        <v>0</v>
      </c>
      <c r="AR23" s="108">
        <v>0</v>
      </c>
    </row>
    <row r="24" spans="1:44" s="154" customFormat="1" ht="39.75" customHeight="1">
      <c r="A24" s="106" t="s">
        <v>18</v>
      </c>
      <c r="B24" s="144">
        <v>199</v>
      </c>
      <c r="C24" s="107">
        <v>202</v>
      </c>
      <c r="D24" s="107">
        <v>193</v>
      </c>
      <c r="E24" s="107">
        <v>168</v>
      </c>
      <c r="F24" s="107">
        <v>0</v>
      </c>
      <c r="G24" s="107">
        <v>0</v>
      </c>
      <c r="H24" s="107">
        <v>0</v>
      </c>
      <c r="I24" s="107">
        <v>0</v>
      </c>
      <c r="J24" s="107">
        <v>0</v>
      </c>
      <c r="K24" s="108">
        <v>108</v>
      </c>
      <c r="L24" s="106" t="s">
        <v>18</v>
      </c>
      <c r="M24" s="144">
        <v>0</v>
      </c>
      <c r="N24" s="107">
        <v>0</v>
      </c>
      <c r="O24" s="107">
        <v>219</v>
      </c>
      <c r="P24" s="107">
        <v>205</v>
      </c>
      <c r="Q24" s="107">
        <v>2784</v>
      </c>
      <c r="R24" s="107">
        <v>0</v>
      </c>
      <c r="S24" s="108">
        <v>2784</v>
      </c>
      <c r="T24" s="144">
        <v>36</v>
      </c>
      <c r="U24" s="107">
        <v>42</v>
      </c>
      <c r="V24" s="107">
        <v>35</v>
      </c>
      <c r="W24" s="107">
        <v>0</v>
      </c>
      <c r="X24" s="107">
        <v>0</v>
      </c>
      <c r="Y24" s="107">
        <v>0</v>
      </c>
      <c r="Z24" s="107">
        <v>0</v>
      </c>
      <c r="AA24" s="108">
        <v>21</v>
      </c>
      <c r="AB24" s="106" t="s">
        <v>18</v>
      </c>
      <c r="AC24" s="144">
        <v>141</v>
      </c>
      <c r="AD24" s="107">
        <v>191</v>
      </c>
      <c r="AE24" s="107">
        <v>0</v>
      </c>
      <c r="AF24" s="107">
        <v>0</v>
      </c>
      <c r="AG24" s="107">
        <v>0</v>
      </c>
      <c r="AH24" s="107">
        <v>1</v>
      </c>
      <c r="AI24" s="107">
        <v>0</v>
      </c>
      <c r="AJ24" s="108">
        <v>0</v>
      </c>
      <c r="AK24" s="144">
        <v>0</v>
      </c>
      <c r="AL24" s="107">
        <v>1</v>
      </c>
      <c r="AM24" s="107">
        <v>0</v>
      </c>
      <c r="AN24" s="107">
        <v>0</v>
      </c>
      <c r="AO24" s="107">
        <v>0</v>
      </c>
      <c r="AP24" s="107">
        <v>0</v>
      </c>
      <c r="AQ24" s="107">
        <v>0</v>
      </c>
      <c r="AR24" s="108">
        <v>0</v>
      </c>
    </row>
    <row r="25" spans="1:44" s="154" customFormat="1" ht="39.75" customHeight="1">
      <c r="A25" s="112" t="s">
        <v>19</v>
      </c>
      <c r="B25" s="113">
        <v>114</v>
      </c>
      <c r="C25" s="114">
        <v>113</v>
      </c>
      <c r="D25" s="114">
        <v>109</v>
      </c>
      <c r="E25" s="114">
        <v>116</v>
      </c>
      <c r="F25" s="114">
        <v>0</v>
      </c>
      <c r="G25" s="114">
        <v>0</v>
      </c>
      <c r="H25" s="114">
        <v>0</v>
      </c>
      <c r="I25" s="114">
        <v>0</v>
      </c>
      <c r="J25" s="114">
        <v>170</v>
      </c>
      <c r="K25" s="115">
        <v>0</v>
      </c>
      <c r="L25" s="112" t="s">
        <v>19</v>
      </c>
      <c r="M25" s="113">
        <v>0</v>
      </c>
      <c r="N25" s="114">
        <v>0</v>
      </c>
      <c r="O25" s="114">
        <v>110</v>
      </c>
      <c r="P25" s="114">
        <v>125</v>
      </c>
      <c r="Q25" s="114">
        <v>4299</v>
      </c>
      <c r="R25" s="114">
        <v>6</v>
      </c>
      <c r="S25" s="115">
        <v>4293</v>
      </c>
      <c r="T25" s="113">
        <v>7</v>
      </c>
      <c r="U25" s="114">
        <v>6</v>
      </c>
      <c r="V25" s="114">
        <v>4</v>
      </c>
      <c r="W25" s="114">
        <v>0</v>
      </c>
      <c r="X25" s="114">
        <v>0</v>
      </c>
      <c r="Y25" s="114">
        <v>0</v>
      </c>
      <c r="Z25" s="114">
        <v>0</v>
      </c>
      <c r="AA25" s="115">
        <v>0</v>
      </c>
      <c r="AB25" s="112" t="s">
        <v>19</v>
      </c>
      <c r="AC25" s="113">
        <v>116</v>
      </c>
      <c r="AD25" s="114">
        <v>158</v>
      </c>
      <c r="AE25" s="114">
        <v>0</v>
      </c>
      <c r="AF25" s="114">
        <v>0</v>
      </c>
      <c r="AG25" s="114">
        <v>0</v>
      </c>
      <c r="AH25" s="114">
        <v>0</v>
      </c>
      <c r="AI25" s="114">
        <v>0</v>
      </c>
      <c r="AJ25" s="115">
        <v>0</v>
      </c>
      <c r="AK25" s="113">
        <v>0</v>
      </c>
      <c r="AL25" s="114">
        <v>0</v>
      </c>
      <c r="AM25" s="114">
        <v>0</v>
      </c>
      <c r="AN25" s="114">
        <v>0</v>
      </c>
      <c r="AO25" s="114">
        <v>0</v>
      </c>
      <c r="AP25" s="114">
        <v>0</v>
      </c>
      <c r="AQ25" s="114">
        <v>0</v>
      </c>
      <c r="AR25" s="115">
        <v>0</v>
      </c>
    </row>
    <row r="26" spans="1:44" s="154" customFormat="1" ht="39.75" customHeight="1">
      <c r="A26" s="112" t="s">
        <v>20</v>
      </c>
      <c r="B26" s="113">
        <v>61</v>
      </c>
      <c r="C26" s="114">
        <v>63</v>
      </c>
      <c r="D26" s="114">
        <v>64</v>
      </c>
      <c r="E26" s="114">
        <v>45</v>
      </c>
      <c r="F26" s="114">
        <v>0</v>
      </c>
      <c r="G26" s="114">
        <v>0</v>
      </c>
      <c r="H26" s="114">
        <v>0</v>
      </c>
      <c r="I26" s="114">
        <v>0</v>
      </c>
      <c r="J26" s="114">
        <v>0</v>
      </c>
      <c r="K26" s="115">
        <v>100</v>
      </c>
      <c r="L26" s="112" t="s">
        <v>20</v>
      </c>
      <c r="M26" s="113">
        <v>0</v>
      </c>
      <c r="N26" s="114">
        <v>0</v>
      </c>
      <c r="O26" s="114">
        <v>62</v>
      </c>
      <c r="P26" s="114">
        <v>64</v>
      </c>
      <c r="Q26" s="114">
        <v>3253</v>
      </c>
      <c r="R26" s="114">
        <v>0</v>
      </c>
      <c r="S26" s="115">
        <v>3253</v>
      </c>
      <c r="T26" s="113">
        <v>0</v>
      </c>
      <c r="U26" s="114">
        <v>0</v>
      </c>
      <c r="V26" s="114">
        <v>0</v>
      </c>
      <c r="W26" s="114">
        <v>0</v>
      </c>
      <c r="X26" s="114">
        <v>0</v>
      </c>
      <c r="Y26" s="114">
        <v>0</v>
      </c>
      <c r="Z26" s="114">
        <v>0</v>
      </c>
      <c r="AA26" s="115">
        <v>0</v>
      </c>
      <c r="AB26" s="112" t="s">
        <v>20</v>
      </c>
      <c r="AC26" s="113">
        <v>77</v>
      </c>
      <c r="AD26" s="114">
        <v>73</v>
      </c>
      <c r="AE26" s="114">
        <v>0</v>
      </c>
      <c r="AF26" s="114">
        <v>0</v>
      </c>
      <c r="AG26" s="114">
        <v>1</v>
      </c>
      <c r="AH26" s="114">
        <v>0</v>
      </c>
      <c r="AI26" s="114">
        <v>0</v>
      </c>
      <c r="AJ26" s="115">
        <v>0</v>
      </c>
      <c r="AK26" s="113">
        <v>0</v>
      </c>
      <c r="AL26" s="114">
        <v>0</v>
      </c>
      <c r="AM26" s="114">
        <v>0</v>
      </c>
      <c r="AN26" s="114">
        <v>0</v>
      </c>
      <c r="AO26" s="114">
        <v>0</v>
      </c>
      <c r="AP26" s="114">
        <v>0</v>
      </c>
      <c r="AQ26" s="114">
        <v>0</v>
      </c>
      <c r="AR26" s="115">
        <v>0</v>
      </c>
    </row>
    <row r="27" spans="1:44" s="154" customFormat="1" ht="39.75" customHeight="1">
      <c r="A27" s="106" t="s">
        <v>21</v>
      </c>
      <c r="B27" s="144">
        <v>21</v>
      </c>
      <c r="C27" s="107">
        <v>21</v>
      </c>
      <c r="D27" s="107">
        <v>22</v>
      </c>
      <c r="E27" s="107">
        <v>26</v>
      </c>
      <c r="F27" s="107">
        <v>0</v>
      </c>
      <c r="G27" s="107">
        <v>0</v>
      </c>
      <c r="H27" s="107">
        <v>0</v>
      </c>
      <c r="I27" s="107">
        <v>0</v>
      </c>
      <c r="J27" s="107">
        <v>32</v>
      </c>
      <c r="K27" s="108">
        <v>0</v>
      </c>
      <c r="L27" s="106" t="s">
        <v>21</v>
      </c>
      <c r="M27" s="144">
        <v>0</v>
      </c>
      <c r="N27" s="107">
        <v>0</v>
      </c>
      <c r="O27" s="107">
        <v>32</v>
      </c>
      <c r="P27" s="107">
        <v>36</v>
      </c>
      <c r="Q27" s="107">
        <v>1108</v>
      </c>
      <c r="R27" s="107">
        <v>5</v>
      </c>
      <c r="S27" s="108">
        <v>1103</v>
      </c>
      <c r="T27" s="144">
        <v>0</v>
      </c>
      <c r="U27" s="107">
        <v>0</v>
      </c>
      <c r="V27" s="107">
        <v>1</v>
      </c>
      <c r="W27" s="107">
        <v>0</v>
      </c>
      <c r="X27" s="107">
        <v>0</v>
      </c>
      <c r="Y27" s="107">
        <v>0</v>
      </c>
      <c r="Z27" s="107">
        <v>0</v>
      </c>
      <c r="AA27" s="108">
        <v>0</v>
      </c>
      <c r="AB27" s="106" t="s">
        <v>21</v>
      </c>
      <c r="AC27" s="144">
        <v>35</v>
      </c>
      <c r="AD27" s="107">
        <v>34</v>
      </c>
      <c r="AE27" s="107">
        <v>0</v>
      </c>
      <c r="AF27" s="107">
        <v>0</v>
      </c>
      <c r="AG27" s="107">
        <v>0</v>
      </c>
      <c r="AH27" s="107">
        <v>0</v>
      </c>
      <c r="AI27" s="107">
        <v>0</v>
      </c>
      <c r="AJ27" s="108">
        <v>0</v>
      </c>
      <c r="AK27" s="144">
        <v>0</v>
      </c>
      <c r="AL27" s="107">
        <v>0</v>
      </c>
      <c r="AM27" s="107">
        <v>0</v>
      </c>
      <c r="AN27" s="107">
        <v>0</v>
      </c>
      <c r="AO27" s="107">
        <v>0</v>
      </c>
      <c r="AP27" s="107">
        <v>0</v>
      </c>
      <c r="AQ27" s="107">
        <v>0</v>
      </c>
      <c r="AR27" s="108">
        <v>0</v>
      </c>
    </row>
    <row r="28" spans="1:44" s="154" customFormat="1" ht="39.75" customHeight="1">
      <c r="A28" s="106" t="s">
        <v>22</v>
      </c>
      <c r="B28" s="144">
        <v>54</v>
      </c>
      <c r="C28" s="107">
        <v>58</v>
      </c>
      <c r="D28" s="107">
        <v>60</v>
      </c>
      <c r="E28" s="107">
        <v>121</v>
      </c>
      <c r="F28" s="107">
        <v>0</v>
      </c>
      <c r="G28" s="107">
        <v>0</v>
      </c>
      <c r="H28" s="107">
        <v>0</v>
      </c>
      <c r="I28" s="107">
        <v>0</v>
      </c>
      <c r="J28" s="107">
        <v>106</v>
      </c>
      <c r="K28" s="108">
        <v>0</v>
      </c>
      <c r="L28" s="106" t="s">
        <v>22</v>
      </c>
      <c r="M28" s="144">
        <v>0</v>
      </c>
      <c r="N28" s="107">
        <v>0</v>
      </c>
      <c r="O28" s="107">
        <v>86</v>
      </c>
      <c r="P28" s="107">
        <v>73</v>
      </c>
      <c r="Q28" s="107">
        <v>3130</v>
      </c>
      <c r="R28" s="107">
        <v>2</v>
      </c>
      <c r="S28" s="108">
        <v>3128</v>
      </c>
      <c r="T28" s="144">
        <v>4</v>
      </c>
      <c r="U28" s="107">
        <v>3</v>
      </c>
      <c r="V28" s="107">
        <v>1</v>
      </c>
      <c r="W28" s="107">
        <v>1</v>
      </c>
      <c r="X28" s="107">
        <v>0</v>
      </c>
      <c r="Y28" s="107">
        <v>0</v>
      </c>
      <c r="Z28" s="107">
        <v>0</v>
      </c>
      <c r="AA28" s="108">
        <v>0</v>
      </c>
      <c r="AB28" s="106" t="s">
        <v>22</v>
      </c>
      <c r="AC28" s="144">
        <v>76</v>
      </c>
      <c r="AD28" s="107">
        <v>91</v>
      </c>
      <c r="AE28" s="107">
        <v>0</v>
      </c>
      <c r="AF28" s="107">
        <v>0</v>
      </c>
      <c r="AG28" s="107">
        <v>0</v>
      </c>
      <c r="AH28" s="107">
        <v>0</v>
      </c>
      <c r="AI28" s="107">
        <v>0</v>
      </c>
      <c r="AJ28" s="108">
        <v>0</v>
      </c>
      <c r="AK28" s="144">
        <v>0</v>
      </c>
      <c r="AL28" s="107">
        <v>0</v>
      </c>
      <c r="AM28" s="107">
        <v>0</v>
      </c>
      <c r="AN28" s="107">
        <v>0</v>
      </c>
      <c r="AO28" s="107">
        <v>0</v>
      </c>
      <c r="AP28" s="107">
        <v>0</v>
      </c>
      <c r="AQ28" s="107">
        <v>0</v>
      </c>
      <c r="AR28" s="108">
        <v>0</v>
      </c>
    </row>
    <row r="29" spans="1:44" s="154" customFormat="1" ht="39.75" customHeight="1" thickBot="1">
      <c r="A29" s="116" t="s">
        <v>23</v>
      </c>
      <c r="B29" s="117">
        <v>147</v>
      </c>
      <c r="C29" s="118">
        <v>144</v>
      </c>
      <c r="D29" s="118">
        <v>141</v>
      </c>
      <c r="E29" s="118">
        <v>161</v>
      </c>
      <c r="F29" s="118">
        <v>0</v>
      </c>
      <c r="G29" s="118">
        <v>0</v>
      </c>
      <c r="H29" s="118">
        <v>0</v>
      </c>
      <c r="I29" s="118">
        <v>0</v>
      </c>
      <c r="J29" s="118">
        <v>203</v>
      </c>
      <c r="K29" s="119">
        <v>0</v>
      </c>
      <c r="L29" s="116" t="s">
        <v>23</v>
      </c>
      <c r="M29" s="117">
        <v>0</v>
      </c>
      <c r="N29" s="118">
        <v>0</v>
      </c>
      <c r="O29" s="118">
        <v>168</v>
      </c>
      <c r="P29" s="118">
        <v>154</v>
      </c>
      <c r="Q29" s="118">
        <v>4897</v>
      </c>
      <c r="R29" s="118">
        <v>8</v>
      </c>
      <c r="S29" s="119">
        <v>4889</v>
      </c>
      <c r="T29" s="117">
        <v>1</v>
      </c>
      <c r="U29" s="118">
        <v>1</v>
      </c>
      <c r="V29" s="118">
        <v>0</v>
      </c>
      <c r="W29" s="118">
        <v>0</v>
      </c>
      <c r="X29" s="118">
        <v>0</v>
      </c>
      <c r="Y29" s="118">
        <v>0</v>
      </c>
      <c r="Z29" s="118">
        <v>0</v>
      </c>
      <c r="AA29" s="119">
        <v>0</v>
      </c>
      <c r="AB29" s="116" t="s">
        <v>23</v>
      </c>
      <c r="AC29" s="117">
        <v>0</v>
      </c>
      <c r="AD29" s="118">
        <v>182</v>
      </c>
      <c r="AE29" s="118">
        <v>0</v>
      </c>
      <c r="AF29" s="118">
        <v>0</v>
      </c>
      <c r="AG29" s="118">
        <v>0</v>
      </c>
      <c r="AH29" s="118">
        <v>0</v>
      </c>
      <c r="AI29" s="118">
        <v>0</v>
      </c>
      <c r="AJ29" s="119">
        <v>0</v>
      </c>
      <c r="AK29" s="117">
        <v>0</v>
      </c>
      <c r="AL29" s="118">
        <v>0</v>
      </c>
      <c r="AM29" s="118">
        <v>0</v>
      </c>
      <c r="AN29" s="118">
        <v>0</v>
      </c>
      <c r="AO29" s="118">
        <v>0</v>
      </c>
      <c r="AP29" s="118">
        <v>0</v>
      </c>
      <c r="AQ29" s="118">
        <v>0</v>
      </c>
      <c r="AR29" s="119">
        <v>0</v>
      </c>
    </row>
    <row r="30" spans="1:44" s="154" customFormat="1" ht="39.75" customHeight="1" thickTop="1">
      <c r="A30" s="106" t="s">
        <v>24</v>
      </c>
      <c r="B30" s="144">
        <f aca="true" t="shared" si="9" ref="B30:K30">B18</f>
        <v>739</v>
      </c>
      <c r="C30" s="107">
        <f t="shared" si="9"/>
        <v>747</v>
      </c>
      <c r="D30" s="107">
        <f t="shared" si="9"/>
        <v>747</v>
      </c>
      <c r="E30" s="107">
        <f t="shared" si="9"/>
        <v>737</v>
      </c>
      <c r="F30" s="107">
        <f t="shared" si="9"/>
        <v>0</v>
      </c>
      <c r="G30" s="107">
        <f t="shared" si="9"/>
        <v>0</v>
      </c>
      <c r="H30" s="107">
        <f t="shared" si="9"/>
        <v>0</v>
      </c>
      <c r="I30" s="107">
        <f t="shared" si="9"/>
        <v>0</v>
      </c>
      <c r="J30" s="107">
        <f t="shared" si="9"/>
        <v>486</v>
      </c>
      <c r="K30" s="108">
        <f t="shared" si="9"/>
        <v>0</v>
      </c>
      <c r="L30" s="106" t="s">
        <v>24</v>
      </c>
      <c r="M30" s="144">
        <f aca="true" t="shared" si="10" ref="M30:AA30">M18</f>
        <v>0</v>
      </c>
      <c r="N30" s="107">
        <f t="shared" si="10"/>
        <v>0</v>
      </c>
      <c r="O30" s="107">
        <f t="shared" si="10"/>
        <v>704</v>
      </c>
      <c r="P30" s="107">
        <f t="shared" si="10"/>
        <v>726</v>
      </c>
      <c r="Q30" s="107">
        <f t="shared" si="10"/>
        <v>13068</v>
      </c>
      <c r="R30" s="107">
        <f t="shared" si="10"/>
        <v>24</v>
      </c>
      <c r="S30" s="108">
        <f t="shared" si="10"/>
        <v>13044</v>
      </c>
      <c r="T30" s="144">
        <f t="shared" si="10"/>
        <v>155</v>
      </c>
      <c r="U30" s="107">
        <f t="shared" si="10"/>
        <v>147</v>
      </c>
      <c r="V30" s="107">
        <f t="shared" si="10"/>
        <v>114</v>
      </c>
      <c r="W30" s="107">
        <f t="shared" si="10"/>
        <v>24</v>
      </c>
      <c r="X30" s="107">
        <f t="shared" si="10"/>
        <v>0</v>
      </c>
      <c r="Y30" s="107">
        <f t="shared" si="10"/>
        <v>0</v>
      </c>
      <c r="Z30" s="107">
        <f t="shared" si="10"/>
        <v>0</v>
      </c>
      <c r="AA30" s="108">
        <f t="shared" si="10"/>
        <v>0</v>
      </c>
      <c r="AB30" s="106" t="s">
        <v>24</v>
      </c>
      <c r="AC30" s="144">
        <f aca="true" t="shared" si="11" ref="AC30:AR30">AC18</f>
        <v>570</v>
      </c>
      <c r="AD30" s="107">
        <f t="shared" si="11"/>
        <v>692</v>
      </c>
      <c r="AE30" s="107">
        <f t="shared" si="11"/>
        <v>0</v>
      </c>
      <c r="AF30" s="107">
        <f t="shared" si="11"/>
        <v>0</v>
      </c>
      <c r="AG30" s="107">
        <f t="shared" si="11"/>
        <v>0</v>
      </c>
      <c r="AH30" s="107">
        <f t="shared" si="11"/>
        <v>0</v>
      </c>
      <c r="AI30" s="107">
        <f t="shared" si="11"/>
        <v>0</v>
      </c>
      <c r="AJ30" s="108">
        <f t="shared" si="11"/>
        <v>0</v>
      </c>
      <c r="AK30" s="144">
        <f t="shared" si="11"/>
        <v>1</v>
      </c>
      <c r="AL30" s="107">
        <f t="shared" si="11"/>
        <v>1</v>
      </c>
      <c r="AM30" s="107">
        <f t="shared" si="11"/>
        <v>0</v>
      </c>
      <c r="AN30" s="107">
        <f t="shared" si="11"/>
        <v>0</v>
      </c>
      <c r="AO30" s="107">
        <f t="shared" si="11"/>
        <v>1</v>
      </c>
      <c r="AP30" s="107">
        <f t="shared" si="11"/>
        <v>1</v>
      </c>
      <c r="AQ30" s="107">
        <f t="shared" si="11"/>
        <v>0</v>
      </c>
      <c r="AR30" s="108">
        <f t="shared" si="11"/>
        <v>0</v>
      </c>
    </row>
    <row r="31" spans="1:44" s="154" customFormat="1" ht="39.75" customHeight="1">
      <c r="A31" s="106" t="s">
        <v>25</v>
      </c>
      <c r="B31" s="144">
        <f aca="true" t="shared" si="12" ref="B31:K31">B14+B15</f>
        <v>2151</v>
      </c>
      <c r="C31" s="107">
        <f t="shared" si="12"/>
        <v>2139</v>
      </c>
      <c r="D31" s="107">
        <f t="shared" si="12"/>
        <v>2107</v>
      </c>
      <c r="E31" s="107">
        <f t="shared" si="12"/>
        <v>1932</v>
      </c>
      <c r="F31" s="107">
        <f t="shared" si="12"/>
        <v>0</v>
      </c>
      <c r="G31" s="107">
        <f t="shared" si="12"/>
        <v>0</v>
      </c>
      <c r="H31" s="107">
        <f t="shared" si="12"/>
        <v>0</v>
      </c>
      <c r="I31" s="107">
        <f t="shared" si="12"/>
        <v>0</v>
      </c>
      <c r="J31" s="107">
        <f t="shared" si="12"/>
        <v>1379</v>
      </c>
      <c r="K31" s="108">
        <f t="shared" si="12"/>
        <v>0</v>
      </c>
      <c r="L31" s="106" t="s">
        <v>25</v>
      </c>
      <c r="M31" s="144">
        <f aca="true" t="shared" si="13" ref="M31:AA31">M14+M15</f>
        <v>0</v>
      </c>
      <c r="N31" s="107">
        <f t="shared" si="13"/>
        <v>0</v>
      </c>
      <c r="O31" s="107">
        <f t="shared" si="13"/>
        <v>1998</v>
      </c>
      <c r="P31" s="107">
        <f t="shared" si="13"/>
        <v>1925</v>
      </c>
      <c r="Q31" s="107">
        <f t="shared" si="13"/>
        <v>37222</v>
      </c>
      <c r="R31" s="107">
        <f t="shared" si="13"/>
        <v>86</v>
      </c>
      <c r="S31" s="108">
        <f t="shared" si="13"/>
        <v>37136</v>
      </c>
      <c r="T31" s="144">
        <f t="shared" si="13"/>
        <v>59</v>
      </c>
      <c r="U31" s="107">
        <f t="shared" si="13"/>
        <v>54</v>
      </c>
      <c r="V31" s="107">
        <f t="shared" si="13"/>
        <v>12</v>
      </c>
      <c r="W31" s="107">
        <f t="shared" si="13"/>
        <v>15</v>
      </c>
      <c r="X31" s="107">
        <f t="shared" si="13"/>
        <v>0</v>
      </c>
      <c r="Y31" s="107">
        <f t="shared" si="13"/>
        <v>0</v>
      </c>
      <c r="Z31" s="107">
        <f t="shared" si="13"/>
        <v>0</v>
      </c>
      <c r="AA31" s="108">
        <f t="shared" si="13"/>
        <v>0</v>
      </c>
      <c r="AB31" s="106" t="s">
        <v>25</v>
      </c>
      <c r="AC31" s="144">
        <f aca="true" t="shared" si="14" ref="AC31:AR31">AC14+AC15</f>
        <v>2011</v>
      </c>
      <c r="AD31" s="107">
        <f t="shared" si="14"/>
        <v>2034</v>
      </c>
      <c r="AE31" s="107">
        <f t="shared" si="14"/>
        <v>0</v>
      </c>
      <c r="AF31" s="107">
        <f t="shared" si="14"/>
        <v>0</v>
      </c>
      <c r="AG31" s="107">
        <f t="shared" si="14"/>
        <v>0</v>
      </c>
      <c r="AH31" s="107">
        <f t="shared" si="14"/>
        <v>0</v>
      </c>
      <c r="AI31" s="107">
        <f t="shared" si="14"/>
        <v>0</v>
      </c>
      <c r="AJ31" s="108">
        <f t="shared" si="14"/>
        <v>0</v>
      </c>
      <c r="AK31" s="144">
        <f t="shared" si="14"/>
        <v>0</v>
      </c>
      <c r="AL31" s="107">
        <f t="shared" si="14"/>
        <v>23</v>
      </c>
      <c r="AM31" s="107">
        <f t="shared" si="14"/>
        <v>0</v>
      </c>
      <c r="AN31" s="107">
        <f t="shared" si="14"/>
        <v>0</v>
      </c>
      <c r="AO31" s="107">
        <f t="shared" si="14"/>
        <v>0</v>
      </c>
      <c r="AP31" s="107">
        <f t="shared" si="14"/>
        <v>0</v>
      </c>
      <c r="AQ31" s="107">
        <f t="shared" si="14"/>
        <v>0</v>
      </c>
      <c r="AR31" s="108">
        <f t="shared" si="14"/>
        <v>0</v>
      </c>
    </row>
    <row r="32" spans="1:44" s="154" customFormat="1" ht="39.75" customHeight="1">
      <c r="A32" s="106" t="s">
        <v>26</v>
      </c>
      <c r="B32" s="144">
        <f aca="true" t="shared" si="15" ref="B32:K32">B11+B21</f>
        <v>1361</v>
      </c>
      <c r="C32" s="107">
        <f t="shared" si="15"/>
        <v>1342</v>
      </c>
      <c r="D32" s="107">
        <f t="shared" si="15"/>
        <v>1325</v>
      </c>
      <c r="E32" s="107">
        <f t="shared" si="15"/>
        <v>1280</v>
      </c>
      <c r="F32" s="107">
        <f t="shared" si="15"/>
        <v>0</v>
      </c>
      <c r="G32" s="107">
        <f t="shared" si="15"/>
        <v>0</v>
      </c>
      <c r="H32" s="107">
        <f t="shared" si="15"/>
        <v>0</v>
      </c>
      <c r="I32" s="107">
        <f t="shared" si="15"/>
        <v>0</v>
      </c>
      <c r="J32" s="107">
        <f t="shared" si="15"/>
        <v>1264</v>
      </c>
      <c r="K32" s="108">
        <f t="shared" si="15"/>
        <v>0</v>
      </c>
      <c r="L32" s="106" t="s">
        <v>26</v>
      </c>
      <c r="M32" s="144">
        <f aca="true" t="shared" si="16" ref="M32:AA32">M11+M21</f>
        <v>0</v>
      </c>
      <c r="N32" s="107">
        <f t="shared" si="16"/>
        <v>0</v>
      </c>
      <c r="O32" s="107">
        <f t="shared" si="16"/>
        <v>1351</v>
      </c>
      <c r="P32" s="107">
        <f t="shared" si="16"/>
        <v>1304</v>
      </c>
      <c r="Q32" s="107">
        <f t="shared" si="16"/>
        <v>32486</v>
      </c>
      <c r="R32" s="107">
        <f t="shared" si="16"/>
        <v>108</v>
      </c>
      <c r="S32" s="108">
        <f t="shared" si="16"/>
        <v>32378</v>
      </c>
      <c r="T32" s="144">
        <f t="shared" si="16"/>
        <v>442</v>
      </c>
      <c r="U32" s="107">
        <f t="shared" si="16"/>
        <v>403</v>
      </c>
      <c r="V32" s="107">
        <f t="shared" si="16"/>
        <v>160</v>
      </c>
      <c r="W32" s="107">
        <f t="shared" si="16"/>
        <v>82</v>
      </c>
      <c r="X32" s="107">
        <f t="shared" si="16"/>
        <v>0</v>
      </c>
      <c r="Y32" s="107">
        <f t="shared" si="16"/>
        <v>0</v>
      </c>
      <c r="Z32" s="107">
        <f t="shared" si="16"/>
        <v>0</v>
      </c>
      <c r="AA32" s="108">
        <f t="shared" si="16"/>
        <v>0</v>
      </c>
      <c r="AB32" s="106" t="s">
        <v>26</v>
      </c>
      <c r="AC32" s="144">
        <f aca="true" t="shared" si="17" ref="AC32:AR32">AC11+AC21</f>
        <v>1287</v>
      </c>
      <c r="AD32" s="107">
        <f t="shared" si="17"/>
        <v>1316</v>
      </c>
      <c r="AE32" s="107">
        <f t="shared" si="17"/>
        <v>0</v>
      </c>
      <c r="AF32" s="107">
        <f t="shared" si="17"/>
        <v>0</v>
      </c>
      <c r="AG32" s="107">
        <f t="shared" si="17"/>
        <v>0</v>
      </c>
      <c r="AH32" s="107">
        <f t="shared" si="17"/>
        <v>1</v>
      </c>
      <c r="AI32" s="107">
        <f t="shared" si="17"/>
        <v>0</v>
      </c>
      <c r="AJ32" s="108">
        <f t="shared" si="17"/>
        <v>0</v>
      </c>
      <c r="AK32" s="144">
        <f t="shared" si="17"/>
        <v>0</v>
      </c>
      <c r="AL32" s="107">
        <f t="shared" si="17"/>
        <v>12</v>
      </c>
      <c r="AM32" s="107">
        <f t="shared" si="17"/>
        <v>0</v>
      </c>
      <c r="AN32" s="107">
        <f t="shared" si="17"/>
        <v>0</v>
      </c>
      <c r="AO32" s="107">
        <f t="shared" si="17"/>
        <v>0</v>
      </c>
      <c r="AP32" s="107">
        <f t="shared" si="17"/>
        <v>0</v>
      </c>
      <c r="AQ32" s="107">
        <f t="shared" si="17"/>
        <v>0</v>
      </c>
      <c r="AR32" s="108">
        <f t="shared" si="17"/>
        <v>0</v>
      </c>
    </row>
    <row r="33" spans="1:44" s="154" customFormat="1" ht="39.75" customHeight="1">
      <c r="A33" s="106" t="s">
        <v>27</v>
      </c>
      <c r="B33" s="144">
        <f aca="true" t="shared" si="18" ref="B33:K33">B10+B17+B20+B22+B23+B24</f>
        <v>5681</v>
      </c>
      <c r="C33" s="107">
        <f t="shared" si="18"/>
        <v>5753</v>
      </c>
      <c r="D33" s="107">
        <f t="shared" si="18"/>
        <v>5679</v>
      </c>
      <c r="E33" s="107">
        <f t="shared" si="18"/>
        <v>5360</v>
      </c>
      <c r="F33" s="107">
        <f t="shared" si="18"/>
        <v>0</v>
      </c>
      <c r="G33" s="107">
        <f t="shared" si="18"/>
        <v>0</v>
      </c>
      <c r="H33" s="107">
        <f t="shared" si="18"/>
        <v>0</v>
      </c>
      <c r="I33" s="107">
        <f t="shared" si="18"/>
        <v>0</v>
      </c>
      <c r="J33" s="107">
        <f t="shared" si="18"/>
        <v>3200</v>
      </c>
      <c r="K33" s="108">
        <f t="shared" si="18"/>
        <v>108</v>
      </c>
      <c r="L33" s="106" t="s">
        <v>27</v>
      </c>
      <c r="M33" s="144">
        <f aca="true" t="shared" si="19" ref="M33:AA33">M10+M17+M20+M22+M23+M24</f>
        <v>4394</v>
      </c>
      <c r="N33" s="107">
        <f t="shared" si="19"/>
        <v>4200</v>
      </c>
      <c r="O33" s="107">
        <f t="shared" si="19"/>
        <v>1057</v>
      </c>
      <c r="P33" s="107">
        <f t="shared" si="19"/>
        <v>1023</v>
      </c>
      <c r="Q33" s="107">
        <f t="shared" si="19"/>
        <v>77797</v>
      </c>
      <c r="R33" s="107">
        <f t="shared" si="19"/>
        <v>130</v>
      </c>
      <c r="S33" s="108">
        <f t="shared" si="19"/>
        <v>77667</v>
      </c>
      <c r="T33" s="144">
        <f t="shared" si="19"/>
        <v>288</v>
      </c>
      <c r="U33" s="107">
        <f t="shared" si="19"/>
        <v>280</v>
      </c>
      <c r="V33" s="107">
        <f t="shared" si="19"/>
        <v>179</v>
      </c>
      <c r="W33" s="107">
        <f t="shared" si="19"/>
        <v>106</v>
      </c>
      <c r="X33" s="107">
        <f t="shared" si="19"/>
        <v>0</v>
      </c>
      <c r="Y33" s="107">
        <f t="shared" si="19"/>
        <v>0</v>
      </c>
      <c r="Z33" s="107">
        <f t="shared" si="19"/>
        <v>0</v>
      </c>
      <c r="AA33" s="108">
        <f t="shared" si="19"/>
        <v>21</v>
      </c>
      <c r="AB33" s="106" t="s">
        <v>27</v>
      </c>
      <c r="AC33" s="144">
        <f aca="true" t="shared" si="20" ref="AC33:AR33">AC10+AC17+AC20+AC22+AC23+AC24</f>
        <v>5365</v>
      </c>
      <c r="AD33" s="107">
        <f t="shared" si="20"/>
        <v>5375</v>
      </c>
      <c r="AE33" s="107">
        <f t="shared" si="20"/>
        <v>0</v>
      </c>
      <c r="AF33" s="107">
        <f t="shared" si="20"/>
        <v>0</v>
      </c>
      <c r="AG33" s="107">
        <f t="shared" si="20"/>
        <v>0</v>
      </c>
      <c r="AH33" s="107">
        <f t="shared" si="20"/>
        <v>2</v>
      </c>
      <c r="AI33" s="107">
        <f t="shared" si="20"/>
        <v>0</v>
      </c>
      <c r="AJ33" s="108">
        <f t="shared" si="20"/>
        <v>0</v>
      </c>
      <c r="AK33" s="144">
        <f t="shared" si="20"/>
        <v>0</v>
      </c>
      <c r="AL33" s="107">
        <f t="shared" si="20"/>
        <v>8</v>
      </c>
      <c r="AM33" s="107">
        <f t="shared" si="20"/>
        <v>0</v>
      </c>
      <c r="AN33" s="107">
        <f t="shared" si="20"/>
        <v>0</v>
      </c>
      <c r="AO33" s="107">
        <f t="shared" si="20"/>
        <v>1</v>
      </c>
      <c r="AP33" s="107">
        <f t="shared" si="20"/>
        <v>1</v>
      </c>
      <c r="AQ33" s="107">
        <f t="shared" si="20"/>
        <v>0</v>
      </c>
      <c r="AR33" s="108">
        <f t="shared" si="20"/>
        <v>0</v>
      </c>
    </row>
    <row r="34" spans="1:44" s="154" customFormat="1" ht="39.75" customHeight="1">
      <c r="A34" s="106" t="s">
        <v>28</v>
      </c>
      <c r="B34" s="144">
        <f aca="true" t="shared" si="21" ref="B34:K34">B13+B16+B19+B25+B26</f>
        <v>1128</v>
      </c>
      <c r="C34" s="107">
        <f t="shared" si="21"/>
        <v>1147</v>
      </c>
      <c r="D34" s="107">
        <f t="shared" si="21"/>
        <v>1175</v>
      </c>
      <c r="E34" s="107">
        <f t="shared" si="21"/>
        <v>1094</v>
      </c>
      <c r="F34" s="107">
        <f t="shared" si="21"/>
        <v>0</v>
      </c>
      <c r="G34" s="107">
        <f t="shared" si="21"/>
        <v>0</v>
      </c>
      <c r="H34" s="107">
        <f t="shared" si="21"/>
        <v>0</v>
      </c>
      <c r="I34" s="107">
        <f t="shared" si="21"/>
        <v>0</v>
      </c>
      <c r="J34" s="107">
        <f t="shared" si="21"/>
        <v>1337</v>
      </c>
      <c r="K34" s="108">
        <f t="shared" si="21"/>
        <v>100</v>
      </c>
      <c r="L34" s="106" t="s">
        <v>28</v>
      </c>
      <c r="M34" s="144">
        <f aca="true" t="shared" si="22" ref="M34:AA34">M13+M16+M19+M25+M26</f>
        <v>244</v>
      </c>
      <c r="N34" s="107">
        <f t="shared" si="22"/>
        <v>236</v>
      </c>
      <c r="O34" s="107">
        <f t="shared" si="22"/>
        <v>857</v>
      </c>
      <c r="P34" s="107">
        <f t="shared" si="22"/>
        <v>812</v>
      </c>
      <c r="Q34" s="107">
        <f t="shared" si="22"/>
        <v>35785</v>
      </c>
      <c r="R34" s="107">
        <f t="shared" si="22"/>
        <v>56</v>
      </c>
      <c r="S34" s="108">
        <f t="shared" si="22"/>
        <v>35729</v>
      </c>
      <c r="T34" s="144">
        <f t="shared" si="22"/>
        <v>153</v>
      </c>
      <c r="U34" s="107">
        <f t="shared" si="22"/>
        <v>154</v>
      </c>
      <c r="V34" s="107">
        <f t="shared" si="22"/>
        <v>88</v>
      </c>
      <c r="W34" s="107">
        <f t="shared" si="22"/>
        <v>23</v>
      </c>
      <c r="X34" s="107">
        <f t="shared" si="22"/>
        <v>0</v>
      </c>
      <c r="Y34" s="107">
        <f t="shared" si="22"/>
        <v>0</v>
      </c>
      <c r="Z34" s="107">
        <f t="shared" si="22"/>
        <v>0</v>
      </c>
      <c r="AA34" s="108">
        <f t="shared" si="22"/>
        <v>1</v>
      </c>
      <c r="AB34" s="106" t="s">
        <v>28</v>
      </c>
      <c r="AC34" s="144">
        <f aca="true" t="shared" si="23" ref="AC34:AR34">AC13+AC16+AC19+AC25+AC26</f>
        <v>1128</v>
      </c>
      <c r="AD34" s="107">
        <f t="shared" si="23"/>
        <v>1209</v>
      </c>
      <c r="AE34" s="107">
        <f t="shared" si="23"/>
        <v>0</v>
      </c>
      <c r="AF34" s="107">
        <f t="shared" si="23"/>
        <v>0</v>
      </c>
      <c r="AG34" s="107">
        <f t="shared" si="23"/>
        <v>1</v>
      </c>
      <c r="AH34" s="107">
        <f t="shared" si="23"/>
        <v>0</v>
      </c>
      <c r="AI34" s="107">
        <f t="shared" si="23"/>
        <v>0</v>
      </c>
      <c r="AJ34" s="108">
        <f t="shared" si="23"/>
        <v>0</v>
      </c>
      <c r="AK34" s="144">
        <f t="shared" si="23"/>
        <v>0</v>
      </c>
      <c r="AL34" s="107">
        <f t="shared" si="23"/>
        <v>1</v>
      </c>
      <c r="AM34" s="107">
        <f t="shared" si="23"/>
        <v>0</v>
      </c>
      <c r="AN34" s="107">
        <f t="shared" si="23"/>
        <v>0</v>
      </c>
      <c r="AO34" s="107">
        <f t="shared" si="23"/>
        <v>0</v>
      </c>
      <c r="AP34" s="107">
        <f t="shared" si="23"/>
        <v>0</v>
      </c>
      <c r="AQ34" s="107">
        <f t="shared" si="23"/>
        <v>0</v>
      </c>
      <c r="AR34" s="108">
        <f t="shared" si="23"/>
        <v>0</v>
      </c>
    </row>
    <row r="35" spans="1:44" s="154" customFormat="1" ht="39.75" customHeight="1">
      <c r="A35" s="109" t="s">
        <v>29</v>
      </c>
      <c r="B35" s="145">
        <f aca="true" t="shared" si="24" ref="B35:K35">B12+B27+B28+B29</f>
        <v>905</v>
      </c>
      <c r="C35" s="110">
        <f t="shared" si="24"/>
        <v>930</v>
      </c>
      <c r="D35" s="110">
        <f t="shared" si="24"/>
        <v>899</v>
      </c>
      <c r="E35" s="110">
        <f t="shared" si="24"/>
        <v>927</v>
      </c>
      <c r="F35" s="110">
        <f t="shared" si="24"/>
        <v>0</v>
      </c>
      <c r="G35" s="110">
        <f t="shared" si="24"/>
        <v>0</v>
      </c>
      <c r="H35" s="110">
        <f t="shared" si="24"/>
        <v>0</v>
      </c>
      <c r="I35" s="110">
        <f t="shared" si="24"/>
        <v>0</v>
      </c>
      <c r="J35" s="110">
        <f t="shared" si="24"/>
        <v>893</v>
      </c>
      <c r="K35" s="111">
        <f t="shared" si="24"/>
        <v>0</v>
      </c>
      <c r="L35" s="109" t="s">
        <v>29</v>
      </c>
      <c r="M35" s="145">
        <f aca="true" t="shared" si="25" ref="M35:AA35">M12+M27+M28+M29</f>
        <v>1</v>
      </c>
      <c r="N35" s="110">
        <f t="shared" si="25"/>
        <v>0</v>
      </c>
      <c r="O35" s="110">
        <f t="shared" si="25"/>
        <v>955</v>
      </c>
      <c r="P35" s="110">
        <f t="shared" si="25"/>
        <v>896</v>
      </c>
      <c r="Q35" s="110">
        <f t="shared" si="25"/>
        <v>21600</v>
      </c>
      <c r="R35" s="110">
        <f t="shared" si="25"/>
        <v>40</v>
      </c>
      <c r="S35" s="111">
        <f t="shared" si="25"/>
        <v>21560</v>
      </c>
      <c r="T35" s="145">
        <f t="shared" si="25"/>
        <v>237</v>
      </c>
      <c r="U35" s="110">
        <f t="shared" si="25"/>
        <v>203</v>
      </c>
      <c r="V35" s="110">
        <f t="shared" si="25"/>
        <v>116</v>
      </c>
      <c r="W35" s="110">
        <f t="shared" si="25"/>
        <v>28</v>
      </c>
      <c r="X35" s="110">
        <f t="shared" si="25"/>
        <v>0</v>
      </c>
      <c r="Y35" s="110">
        <f t="shared" si="25"/>
        <v>0</v>
      </c>
      <c r="Z35" s="110">
        <f t="shared" si="25"/>
        <v>0</v>
      </c>
      <c r="AA35" s="111">
        <f t="shared" si="25"/>
        <v>0</v>
      </c>
      <c r="AB35" s="109" t="s">
        <v>29</v>
      </c>
      <c r="AC35" s="145">
        <f aca="true" t="shared" si="26" ref="AC35:AR35">AC12+AC27+AC28+AC29</f>
        <v>763</v>
      </c>
      <c r="AD35" s="110">
        <f t="shared" si="26"/>
        <v>979</v>
      </c>
      <c r="AE35" s="110">
        <f t="shared" si="26"/>
        <v>0</v>
      </c>
      <c r="AF35" s="110">
        <f t="shared" si="26"/>
        <v>0</v>
      </c>
      <c r="AG35" s="110">
        <f t="shared" si="26"/>
        <v>0</v>
      </c>
      <c r="AH35" s="110">
        <f t="shared" si="26"/>
        <v>0</v>
      </c>
      <c r="AI35" s="110">
        <f t="shared" si="26"/>
        <v>0</v>
      </c>
      <c r="AJ35" s="111">
        <f t="shared" si="26"/>
        <v>0</v>
      </c>
      <c r="AK35" s="145">
        <f t="shared" si="26"/>
        <v>0</v>
      </c>
      <c r="AL35" s="110">
        <f t="shared" si="26"/>
        <v>0</v>
      </c>
      <c r="AM35" s="110">
        <f t="shared" si="26"/>
        <v>0</v>
      </c>
      <c r="AN35" s="110">
        <f t="shared" si="26"/>
        <v>0</v>
      </c>
      <c r="AO35" s="110">
        <f t="shared" si="26"/>
        <v>0</v>
      </c>
      <c r="AP35" s="110">
        <f t="shared" si="26"/>
        <v>0</v>
      </c>
      <c r="AQ35" s="110">
        <f t="shared" si="26"/>
        <v>0</v>
      </c>
      <c r="AR35" s="111">
        <f t="shared" si="26"/>
        <v>0</v>
      </c>
    </row>
    <row r="37" spans="1:28" ht="18.75" customHeight="1">
      <c r="A37" s="6"/>
      <c r="L37" s="6"/>
      <c r="AB37" s="6"/>
    </row>
    <row r="38" spans="1:28" ht="18.75" customHeight="1">
      <c r="A38" s="6"/>
      <c r="L38" s="6"/>
      <c r="AB38" s="6"/>
    </row>
    <row r="39" spans="1:28" ht="18.75" customHeight="1">
      <c r="A39" s="6"/>
      <c r="L39" s="6"/>
      <c r="AB39" s="6"/>
    </row>
    <row r="40" spans="1:28" ht="18.75" customHeight="1">
      <c r="A40" s="6"/>
      <c r="L40" s="6"/>
      <c r="AB40" s="6"/>
    </row>
    <row r="41" spans="1:28" ht="18.75" customHeight="1">
      <c r="A41" s="6"/>
      <c r="L41" s="6"/>
      <c r="AB41" s="6"/>
    </row>
    <row r="42" spans="1:28" ht="18.75" customHeight="1">
      <c r="A42" s="6"/>
      <c r="L42" s="6"/>
      <c r="AB42" s="6"/>
    </row>
    <row r="43" spans="1:28" ht="18.75" customHeight="1">
      <c r="A43" s="6"/>
      <c r="L43" s="6"/>
      <c r="AB43" s="6"/>
    </row>
    <row r="44" spans="1:28" ht="18.75" customHeight="1">
      <c r="A44" s="6"/>
      <c r="L44" s="6"/>
      <c r="AB44" s="6"/>
    </row>
    <row r="45" spans="1:28" ht="18.75" customHeight="1">
      <c r="A45" s="6"/>
      <c r="L45" s="6"/>
      <c r="AB45" s="6"/>
    </row>
    <row r="46" spans="1:28" ht="18.75" customHeight="1">
      <c r="A46" s="6"/>
      <c r="L46" s="6"/>
      <c r="AB46" s="6"/>
    </row>
    <row r="47" spans="1:28" ht="18.75" customHeight="1">
      <c r="A47" s="6"/>
      <c r="L47" s="6"/>
      <c r="AB47" s="6"/>
    </row>
    <row r="48" spans="1:28" ht="18.75" customHeight="1">
      <c r="A48" s="6"/>
      <c r="L48" s="6"/>
      <c r="AB48" s="6"/>
    </row>
    <row r="49" spans="1:28" ht="18.75" customHeight="1">
      <c r="A49" s="6"/>
      <c r="L49" s="6"/>
      <c r="AB49" s="6"/>
    </row>
    <row r="50" spans="1:28" ht="18.75" customHeight="1">
      <c r="A50" s="6"/>
      <c r="L50" s="6"/>
      <c r="AB50" s="6"/>
    </row>
    <row r="51" spans="1:28" ht="18.75" customHeight="1">
      <c r="A51" s="6"/>
      <c r="L51" s="6"/>
      <c r="AB51" s="6"/>
    </row>
    <row r="52" spans="1:28" ht="18.75" customHeight="1">
      <c r="A52" s="6"/>
      <c r="L52" s="6"/>
      <c r="AB52" s="6"/>
    </row>
    <row r="53" spans="1:28" ht="18.75" customHeight="1">
      <c r="A53" s="6"/>
      <c r="L53" s="6"/>
      <c r="AB53" s="6"/>
    </row>
    <row r="54" spans="1:28" ht="18.75" customHeight="1">
      <c r="A54" s="6"/>
      <c r="L54" s="6"/>
      <c r="AB54" s="6"/>
    </row>
    <row r="55" spans="1:28" ht="18.75" customHeight="1">
      <c r="A55" s="6"/>
      <c r="L55" s="6"/>
      <c r="AB55" s="6"/>
    </row>
    <row r="56" spans="1:28" ht="18.75" customHeight="1">
      <c r="A56" s="6"/>
      <c r="L56" s="6"/>
      <c r="AB56" s="6"/>
    </row>
    <row r="57" spans="1:28" ht="18.75" customHeight="1">
      <c r="A57" s="6"/>
      <c r="L57" s="6"/>
      <c r="AB57" s="6"/>
    </row>
    <row r="58" spans="1:28" ht="18.75" customHeight="1">
      <c r="A58" s="6"/>
      <c r="L58" s="6"/>
      <c r="AB58" s="6"/>
    </row>
    <row r="59" spans="1:28" ht="18.75" customHeight="1">
      <c r="A59" s="6"/>
      <c r="L59" s="6"/>
      <c r="AB59" s="6"/>
    </row>
    <row r="60" spans="1:28" ht="18.75" customHeight="1">
      <c r="A60" s="6"/>
      <c r="L60" s="6"/>
      <c r="AB60" s="6"/>
    </row>
    <row r="61" spans="1:28" ht="18.75" customHeight="1">
      <c r="A61" s="6"/>
      <c r="L61" s="6"/>
      <c r="AB61" s="6"/>
    </row>
    <row r="62" spans="1:28" ht="18.75" customHeight="1">
      <c r="A62" s="6"/>
      <c r="L62" s="6"/>
      <c r="AB62" s="6"/>
    </row>
    <row r="63" spans="1:28" ht="18.75" customHeight="1">
      <c r="A63" s="6"/>
      <c r="L63" s="6"/>
      <c r="AB63" s="6"/>
    </row>
    <row r="64" spans="1:28" ht="18.75" customHeight="1">
      <c r="A64" s="6"/>
      <c r="L64" s="6"/>
      <c r="AB64" s="6"/>
    </row>
    <row r="65" spans="1:28" ht="18.75" customHeight="1">
      <c r="A65" s="6"/>
      <c r="L65" s="6"/>
      <c r="AB65" s="6"/>
    </row>
    <row r="66" spans="1:28" ht="18.75" customHeight="1">
      <c r="A66" s="6"/>
      <c r="L66" s="6"/>
      <c r="AB66" s="6"/>
    </row>
    <row r="67" spans="1:28" ht="18.75" customHeight="1">
      <c r="A67" s="6"/>
      <c r="L67" s="6"/>
      <c r="AB67" s="6"/>
    </row>
    <row r="68" spans="1:28" ht="18.75" customHeight="1">
      <c r="A68" s="6"/>
      <c r="L68" s="6"/>
      <c r="AB68" s="6"/>
    </row>
    <row r="69" spans="1:28" ht="18.75" customHeight="1">
      <c r="A69" s="6"/>
      <c r="L69" s="6"/>
      <c r="AB69" s="6"/>
    </row>
    <row r="70" spans="1:28" ht="18.75" customHeight="1">
      <c r="A70" s="6"/>
      <c r="L70" s="6"/>
      <c r="AB70" s="6"/>
    </row>
    <row r="71" spans="1:28" ht="18.75" customHeight="1">
      <c r="A71" s="6"/>
      <c r="L71" s="6"/>
      <c r="AB71" s="6"/>
    </row>
    <row r="72" spans="1:28" ht="18.75" customHeight="1">
      <c r="A72" s="6"/>
      <c r="L72" s="6"/>
      <c r="AB72" s="6"/>
    </row>
    <row r="73" spans="1:28" ht="18.75" customHeight="1">
      <c r="A73" s="6"/>
      <c r="L73" s="6"/>
      <c r="AB73" s="6"/>
    </row>
    <row r="74" spans="1:28" ht="18.75" customHeight="1">
      <c r="A74" s="6"/>
      <c r="L74" s="6"/>
      <c r="AB74" s="6"/>
    </row>
    <row r="75" spans="1:28" ht="18.75" customHeight="1">
      <c r="A75" s="6"/>
      <c r="L75" s="6"/>
      <c r="AB75" s="6"/>
    </row>
    <row r="76" spans="1:28" ht="18.75" customHeight="1">
      <c r="A76" s="6"/>
      <c r="L76" s="6"/>
      <c r="AB76" s="6"/>
    </row>
    <row r="77" spans="1:28" ht="18.75" customHeight="1">
      <c r="A77" s="6"/>
      <c r="L77" s="6"/>
      <c r="AB77" s="6"/>
    </row>
    <row r="78" spans="1:28" ht="18.75" customHeight="1">
      <c r="A78" s="6"/>
      <c r="L78" s="6"/>
      <c r="AB78" s="6"/>
    </row>
    <row r="79" spans="1:28" ht="18.75" customHeight="1">
      <c r="A79" s="6"/>
      <c r="L79" s="6"/>
      <c r="AB79" s="6"/>
    </row>
    <row r="80" spans="1:28" ht="18.75" customHeight="1">
      <c r="A80" s="6"/>
      <c r="L80" s="6"/>
      <c r="AB80" s="6"/>
    </row>
    <row r="81" spans="1:28" ht="18.75" customHeight="1">
      <c r="A81" s="6"/>
      <c r="L81" s="6"/>
      <c r="AB81" s="6"/>
    </row>
    <row r="82" spans="1:28" ht="18.75" customHeight="1">
      <c r="A82" s="6"/>
      <c r="L82" s="6"/>
      <c r="AB82" s="6"/>
    </row>
    <row r="83" spans="1:28" ht="18.75" customHeight="1">
      <c r="A83" s="6"/>
      <c r="L83" s="6"/>
      <c r="AB83" s="6"/>
    </row>
    <row r="84" spans="1:28" ht="18.75" customHeight="1">
      <c r="A84" s="6"/>
      <c r="L84" s="6"/>
      <c r="AB84" s="6"/>
    </row>
    <row r="85" spans="1:28" ht="18.75" customHeight="1">
      <c r="A85" s="6"/>
      <c r="L85" s="6"/>
      <c r="AB85" s="6"/>
    </row>
    <row r="86" spans="1:28" ht="18.75" customHeight="1">
      <c r="A86" s="6"/>
      <c r="L86" s="6"/>
      <c r="AB86" s="6"/>
    </row>
    <row r="87" spans="1:28" ht="18.75" customHeight="1">
      <c r="A87" s="6"/>
      <c r="L87" s="6"/>
      <c r="AB87" s="6"/>
    </row>
    <row r="88" spans="1:28" ht="18.75" customHeight="1">
      <c r="A88" s="6"/>
      <c r="L88" s="6"/>
      <c r="AB88" s="6"/>
    </row>
    <row r="89" spans="1:28" ht="18.75" customHeight="1">
      <c r="A89" s="6"/>
      <c r="L89" s="6"/>
      <c r="AB89" s="6"/>
    </row>
    <row r="90" spans="1:28" ht="18.75" customHeight="1">
      <c r="A90" s="6"/>
      <c r="L90" s="6"/>
      <c r="AB90" s="6"/>
    </row>
    <row r="91" spans="1:28" ht="18.75" customHeight="1">
      <c r="A91" s="6"/>
      <c r="L91" s="6"/>
      <c r="AB91" s="6"/>
    </row>
    <row r="92" spans="1:28" ht="18.75" customHeight="1">
      <c r="A92" s="6"/>
      <c r="L92" s="6"/>
      <c r="AB92" s="6"/>
    </row>
    <row r="93" spans="1:28" ht="18.75" customHeight="1">
      <c r="A93" s="6"/>
      <c r="L93" s="6"/>
      <c r="AB93" s="6"/>
    </row>
    <row r="94" spans="1:28" ht="18.75" customHeight="1">
      <c r="A94" s="6"/>
      <c r="L94" s="6"/>
      <c r="AB94" s="6"/>
    </row>
    <row r="95" spans="1:28" ht="18.75" customHeight="1">
      <c r="A95" s="6"/>
      <c r="L95" s="6"/>
      <c r="AB95" s="6"/>
    </row>
    <row r="96" spans="1:28" ht="18.75" customHeight="1">
      <c r="A96" s="6"/>
      <c r="L96" s="6"/>
      <c r="AB96" s="6"/>
    </row>
    <row r="97" spans="1:28" ht="18.75" customHeight="1">
      <c r="A97" s="6"/>
      <c r="L97" s="6"/>
      <c r="AB97" s="6"/>
    </row>
    <row r="98" spans="1:28" ht="18.75" customHeight="1">
      <c r="A98" s="6"/>
      <c r="L98" s="6"/>
      <c r="AB98" s="6"/>
    </row>
    <row r="99" spans="1:28" ht="18.75" customHeight="1">
      <c r="A99" s="6"/>
      <c r="L99" s="6"/>
      <c r="AB99" s="6"/>
    </row>
    <row r="100" spans="1:28" ht="18.75" customHeight="1">
      <c r="A100" s="6"/>
      <c r="L100" s="6"/>
      <c r="AB100" s="6"/>
    </row>
    <row r="101" spans="1:28" ht="18.75" customHeight="1">
      <c r="A101" s="6"/>
      <c r="L101" s="6"/>
      <c r="AB101" s="6"/>
    </row>
    <row r="102" spans="1:28" ht="18.75" customHeight="1">
      <c r="A102" s="6"/>
      <c r="L102" s="6"/>
      <c r="AB102" s="6"/>
    </row>
    <row r="103" spans="1:28" ht="18.75" customHeight="1">
      <c r="A103" s="6"/>
      <c r="L103" s="6"/>
      <c r="AB103" s="6"/>
    </row>
    <row r="104" spans="1:28" ht="18.75" customHeight="1">
      <c r="A104" s="6"/>
      <c r="L104" s="6"/>
      <c r="AB104" s="6"/>
    </row>
    <row r="105" spans="1:28" ht="18.75" customHeight="1">
      <c r="A105" s="6"/>
      <c r="L105" s="6"/>
      <c r="AB105" s="6"/>
    </row>
    <row r="106" spans="1:28" ht="18.75" customHeight="1">
      <c r="A106" s="6"/>
      <c r="L106" s="6"/>
      <c r="AB106" s="6"/>
    </row>
    <row r="107" spans="1:28" ht="18.75" customHeight="1">
      <c r="A107" s="6"/>
      <c r="L107" s="6"/>
      <c r="AB107" s="6"/>
    </row>
    <row r="108" spans="1:28" ht="18.75" customHeight="1">
      <c r="A108" s="6"/>
      <c r="L108" s="6"/>
      <c r="AB108" s="6"/>
    </row>
    <row r="109" spans="1:28" ht="18.75" customHeight="1">
      <c r="A109" s="6"/>
      <c r="L109" s="6"/>
      <c r="AB109" s="6"/>
    </row>
    <row r="110" spans="1:28" ht="18.75" customHeight="1">
      <c r="A110" s="6"/>
      <c r="L110" s="6"/>
      <c r="AB110" s="6"/>
    </row>
    <row r="111" spans="1:28" ht="18.75" customHeight="1">
      <c r="A111" s="6"/>
      <c r="L111" s="6"/>
      <c r="AB111" s="6"/>
    </row>
    <row r="112" spans="1:28" ht="18.75" customHeight="1">
      <c r="A112" s="6"/>
      <c r="L112" s="6"/>
      <c r="AB112" s="6"/>
    </row>
    <row r="113" spans="1:28" ht="18.75" customHeight="1">
      <c r="A113" s="6"/>
      <c r="L113" s="6"/>
      <c r="AB113" s="6"/>
    </row>
    <row r="114" spans="1:28" ht="18.75" customHeight="1">
      <c r="A114" s="6"/>
      <c r="L114" s="6"/>
      <c r="AB114" s="6"/>
    </row>
    <row r="115" spans="1:28" ht="18.75" customHeight="1">
      <c r="A115" s="6"/>
      <c r="L115" s="6"/>
      <c r="AB115" s="6"/>
    </row>
    <row r="116" spans="1:28" ht="18.75" customHeight="1">
      <c r="A116" s="6"/>
      <c r="L116" s="6"/>
      <c r="AB116" s="6"/>
    </row>
    <row r="117" spans="1:28" ht="18.75" customHeight="1">
      <c r="A117" s="6"/>
      <c r="L117" s="6"/>
      <c r="AB117" s="6"/>
    </row>
    <row r="118" spans="1:28" ht="18.75" customHeight="1">
      <c r="A118" s="6"/>
      <c r="L118" s="6"/>
      <c r="AB118" s="6"/>
    </row>
    <row r="119" spans="1:28" ht="18.75" customHeight="1">
      <c r="A119" s="6"/>
      <c r="L119" s="6"/>
      <c r="AB119" s="6"/>
    </row>
    <row r="120" spans="1:28" ht="18.75" customHeight="1">
      <c r="A120" s="6"/>
      <c r="L120" s="6"/>
      <c r="AB120" s="6"/>
    </row>
    <row r="121" spans="1:28" ht="18.75" customHeight="1">
      <c r="A121" s="6"/>
      <c r="L121" s="6"/>
      <c r="AB121" s="6"/>
    </row>
  </sheetData>
  <mergeCells count="64">
    <mergeCell ref="AR5:AR6"/>
    <mergeCell ref="AK2:AN3"/>
    <mergeCell ref="AO2:AR3"/>
    <mergeCell ref="AM4:AN4"/>
    <mergeCell ref="AO4:AP4"/>
    <mergeCell ref="AQ4:AR4"/>
    <mergeCell ref="AL5:AL6"/>
    <mergeCell ref="AK5:AK6"/>
    <mergeCell ref="AK4:AL4"/>
    <mergeCell ref="AP5:AP6"/>
    <mergeCell ref="AG2:AJ3"/>
    <mergeCell ref="AG4:AH4"/>
    <mergeCell ref="AI4:AJ4"/>
    <mergeCell ref="AG5:AG6"/>
    <mergeCell ref="AJ5:AJ6"/>
    <mergeCell ref="AH5:AH6"/>
    <mergeCell ref="AI5:AI6"/>
    <mergeCell ref="AM5:AM6"/>
    <mergeCell ref="AN5:AN6"/>
    <mergeCell ref="AO5:AO6"/>
    <mergeCell ref="AQ5:AQ6"/>
    <mergeCell ref="AB2:AB6"/>
    <mergeCell ref="AC2:AF3"/>
    <mergeCell ref="AC4:AD4"/>
    <mergeCell ref="AE4:AF4"/>
    <mergeCell ref="AC5:AC6"/>
    <mergeCell ref="AD5:AD6"/>
    <mergeCell ref="AE5:AE6"/>
    <mergeCell ref="AF5:AF6"/>
    <mergeCell ref="F4:I4"/>
    <mergeCell ref="B5:D5"/>
    <mergeCell ref="E5:E6"/>
    <mergeCell ref="F5:H5"/>
    <mergeCell ref="I5:I6"/>
    <mergeCell ref="Z1:AA1"/>
    <mergeCell ref="B2:I2"/>
    <mergeCell ref="W4:W6"/>
    <mergeCell ref="X4:Z4"/>
    <mergeCell ref="AA4:AA6"/>
    <mergeCell ref="X5:Y5"/>
    <mergeCell ref="Z5:Z6"/>
    <mergeCell ref="B3:E3"/>
    <mergeCell ref="F3:I3"/>
    <mergeCell ref="B4:E4"/>
    <mergeCell ref="T2:AA2"/>
    <mergeCell ref="T3:W3"/>
    <mergeCell ref="X3:AA3"/>
    <mergeCell ref="L2:L6"/>
    <mergeCell ref="Q2:S3"/>
    <mergeCell ref="Q4:Q6"/>
    <mergeCell ref="R5:R6"/>
    <mergeCell ref="T4:V4"/>
    <mergeCell ref="T5:U5"/>
    <mergeCell ref="V5:V6"/>
    <mergeCell ref="A2:A6"/>
    <mergeCell ref="S5:S6"/>
    <mergeCell ref="M5:M6"/>
    <mergeCell ref="N5:N6"/>
    <mergeCell ref="M2:P3"/>
    <mergeCell ref="M4:N4"/>
    <mergeCell ref="O4:P4"/>
    <mergeCell ref="O5:O6"/>
    <mergeCell ref="P5:P6"/>
    <mergeCell ref="J2:K5"/>
  </mergeCells>
  <printOptions horizontalCentered="1"/>
  <pageMargins left="0.31496062992125984" right="0.2755905511811024" top="0.5905511811023623" bottom="0.5905511811023623" header="0.5118110236220472" footer="0.5118110236220472"/>
  <pageSetup fitToWidth="6" horizontalDpi="600" verticalDpi="600" orientation="portrait" paperSize="9" scale="60" r:id="rId1"/>
  <colBreaks count="4" manualBreakCount="4">
    <brk id="11" max="65535" man="1"/>
    <brk id="19" max="65535" man="1"/>
    <brk id="27" max="65535" man="1"/>
    <brk id="3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53"/>
  <sheetViews>
    <sheetView workbookViewId="0" topLeftCell="A1">
      <selection activeCell="A1" sqref="A1"/>
    </sheetView>
  </sheetViews>
  <sheetFormatPr defaultColWidth="9.00390625" defaultRowHeight="15" customHeight="1"/>
  <cols>
    <col min="1" max="1" width="12.125" style="35" customWidth="1"/>
    <col min="2" max="9" width="9.625" style="6" customWidth="1"/>
    <col min="10" max="10" width="3.75390625" style="6" customWidth="1"/>
    <col min="11" max="11" width="12.125" style="6" customWidth="1"/>
    <col min="12" max="19" width="9.625" style="6" customWidth="1"/>
    <col min="20" max="16384" width="9.00390625" style="6" customWidth="1"/>
  </cols>
  <sheetData>
    <row r="1" spans="1:19" s="39" customFormat="1" ht="15">
      <c r="A1" s="155" t="s">
        <v>159</v>
      </c>
      <c r="B1" s="2"/>
      <c r="C1" s="2"/>
      <c r="D1" s="2"/>
      <c r="E1" s="2"/>
      <c r="F1" s="2"/>
      <c r="G1" s="2"/>
      <c r="I1" s="43"/>
      <c r="R1" s="186" t="s">
        <v>194</v>
      </c>
      <c r="S1" s="186"/>
    </row>
    <row r="2" spans="1:19" s="39" customFormat="1" ht="15.75" customHeight="1">
      <c r="A2" s="265" t="s">
        <v>83</v>
      </c>
      <c r="B2" s="203" t="s">
        <v>160</v>
      </c>
      <c r="C2" s="199" t="s">
        <v>37</v>
      </c>
      <c r="D2" s="206"/>
      <c r="E2" s="206"/>
      <c r="F2" s="206"/>
      <c r="G2" s="206"/>
      <c r="H2" s="206"/>
      <c r="I2" s="200"/>
      <c r="K2" s="265" t="s">
        <v>83</v>
      </c>
      <c r="L2" s="203" t="s">
        <v>160</v>
      </c>
      <c r="M2" s="199" t="s">
        <v>161</v>
      </c>
      <c r="N2" s="206"/>
      <c r="O2" s="206"/>
      <c r="P2" s="206"/>
      <c r="Q2" s="206"/>
      <c r="R2" s="206"/>
      <c r="S2" s="200"/>
    </row>
    <row r="3" spans="1:19" s="39" customFormat="1" ht="15" customHeight="1">
      <c r="A3" s="266"/>
      <c r="B3" s="205"/>
      <c r="C3" s="199" t="s">
        <v>162</v>
      </c>
      <c r="D3" s="206"/>
      <c r="E3" s="200"/>
      <c r="F3" s="199" t="s">
        <v>163</v>
      </c>
      <c r="G3" s="206"/>
      <c r="H3" s="206"/>
      <c r="I3" s="200"/>
      <c r="K3" s="266"/>
      <c r="L3" s="205"/>
      <c r="M3" s="199" t="s">
        <v>162</v>
      </c>
      <c r="N3" s="206"/>
      <c r="O3" s="200"/>
      <c r="P3" s="199" t="s">
        <v>163</v>
      </c>
      <c r="Q3" s="206"/>
      <c r="R3" s="206"/>
      <c r="S3" s="200"/>
    </row>
    <row r="4" spans="1:19" s="39" customFormat="1" ht="15" customHeight="1">
      <c r="A4" s="266"/>
      <c r="B4" s="205"/>
      <c r="C4" s="201" t="s">
        <v>164</v>
      </c>
      <c r="D4" s="203" t="s">
        <v>165</v>
      </c>
      <c r="E4" s="203" t="s">
        <v>166</v>
      </c>
      <c r="F4" s="201" t="s">
        <v>167</v>
      </c>
      <c r="G4" s="201" t="s">
        <v>168</v>
      </c>
      <c r="H4" s="201" t="s">
        <v>169</v>
      </c>
      <c r="I4" s="201" t="s">
        <v>170</v>
      </c>
      <c r="K4" s="266"/>
      <c r="L4" s="205"/>
      <c r="M4" s="201" t="s">
        <v>164</v>
      </c>
      <c r="N4" s="203" t="s">
        <v>165</v>
      </c>
      <c r="O4" s="203" t="s">
        <v>166</v>
      </c>
      <c r="P4" s="201" t="s">
        <v>167</v>
      </c>
      <c r="Q4" s="201" t="s">
        <v>168</v>
      </c>
      <c r="R4" s="201" t="s">
        <v>169</v>
      </c>
      <c r="S4" s="201" t="s">
        <v>170</v>
      </c>
    </row>
    <row r="5" spans="1:19" s="39" customFormat="1" ht="31.5" customHeight="1">
      <c r="A5" s="266"/>
      <c r="B5" s="205"/>
      <c r="C5" s="202"/>
      <c r="D5" s="202"/>
      <c r="E5" s="202"/>
      <c r="F5" s="202"/>
      <c r="G5" s="202"/>
      <c r="H5" s="202"/>
      <c r="I5" s="202"/>
      <c r="K5" s="266"/>
      <c r="L5" s="205"/>
      <c r="M5" s="202"/>
      <c r="N5" s="202"/>
      <c r="O5" s="202"/>
      <c r="P5" s="202"/>
      <c r="Q5" s="202"/>
      <c r="R5" s="202"/>
      <c r="S5" s="202"/>
    </row>
    <row r="6" spans="1:19" s="39" customFormat="1" ht="15" customHeight="1">
      <c r="A6" s="17" t="s">
        <v>1</v>
      </c>
      <c r="B6" s="18">
        <v>253</v>
      </c>
      <c r="C6" s="18">
        <v>256</v>
      </c>
      <c r="D6" s="18">
        <v>0</v>
      </c>
      <c r="E6" s="18">
        <v>7</v>
      </c>
      <c r="F6" s="18">
        <v>7</v>
      </c>
      <c r="G6" s="18" t="s">
        <v>198</v>
      </c>
      <c r="H6" s="18">
        <v>0</v>
      </c>
      <c r="I6" s="19">
        <v>23</v>
      </c>
      <c r="K6" s="17" t="s">
        <v>1</v>
      </c>
      <c r="L6" s="18">
        <v>122</v>
      </c>
      <c r="M6" s="18">
        <v>132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9">
        <v>4</v>
      </c>
    </row>
    <row r="7" spans="1:19" s="39" customFormat="1" ht="15" customHeight="1">
      <c r="A7" s="11" t="s">
        <v>44</v>
      </c>
      <c r="B7" s="20">
        <v>0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2">
        <v>0</v>
      </c>
      <c r="K7" s="11" t="s">
        <v>44</v>
      </c>
      <c r="L7" s="20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2">
        <v>0</v>
      </c>
    </row>
    <row r="8" spans="1:19" s="39" customFormat="1" ht="15" customHeight="1">
      <c r="A8" s="23" t="s">
        <v>35</v>
      </c>
      <c r="B8" s="20">
        <v>24</v>
      </c>
      <c r="C8" s="21">
        <v>24</v>
      </c>
      <c r="D8" s="21">
        <v>0</v>
      </c>
      <c r="E8" s="21">
        <v>0</v>
      </c>
      <c r="F8" s="21">
        <v>1</v>
      </c>
      <c r="G8" s="21">
        <v>0</v>
      </c>
      <c r="H8" s="21">
        <v>0</v>
      </c>
      <c r="I8" s="22">
        <v>23</v>
      </c>
      <c r="K8" s="23" t="s">
        <v>35</v>
      </c>
      <c r="L8" s="20">
        <v>10</v>
      </c>
      <c r="M8" s="21">
        <v>10</v>
      </c>
      <c r="N8" s="21">
        <v>0</v>
      </c>
      <c r="O8" s="21" t="s">
        <v>198</v>
      </c>
      <c r="P8" s="21">
        <v>0</v>
      </c>
      <c r="Q8" s="21">
        <v>0</v>
      </c>
      <c r="R8" s="21">
        <v>0</v>
      </c>
      <c r="S8" s="22">
        <v>4</v>
      </c>
    </row>
    <row r="9" spans="1:19" s="39" customFormat="1" ht="15" customHeight="1">
      <c r="A9" s="23" t="s">
        <v>171</v>
      </c>
      <c r="B9" s="20">
        <v>90</v>
      </c>
      <c r="C9" s="21">
        <v>90</v>
      </c>
      <c r="D9" s="21">
        <v>0</v>
      </c>
      <c r="E9" s="21">
        <v>0</v>
      </c>
      <c r="F9" s="21">
        <v>1</v>
      </c>
      <c r="G9" s="21">
        <v>0</v>
      </c>
      <c r="H9" s="21">
        <v>0</v>
      </c>
      <c r="I9" s="22">
        <v>0</v>
      </c>
      <c r="K9" s="23" t="s">
        <v>171</v>
      </c>
      <c r="L9" s="20">
        <v>38</v>
      </c>
      <c r="M9" s="21">
        <v>38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2">
        <v>0</v>
      </c>
    </row>
    <row r="10" spans="1:19" s="39" customFormat="1" ht="15" customHeight="1">
      <c r="A10" s="23" t="s">
        <v>172</v>
      </c>
      <c r="B10" s="20">
        <v>37</v>
      </c>
      <c r="C10" s="21">
        <v>36</v>
      </c>
      <c r="D10" s="21">
        <v>0</v>
      </c>
      <c r="E10" s="21">
        <v>1</v>
      </c>
      <c r="F10" s="21">
        <v>4</v>
      </c>
      <c r="G10" s="21">
        <v>0</v>
      </c>
      <c r="H10" s="21">
        <v>0</v>
      </c>
      <c r="I10" s="22">
        <v>0</v>
      </c>
      <c r="K10" s="23" t="s">
        <v>172</v>
      </c>
      <c r="L10" s="20">
        <v>20</v>
      </c>
      <c r="M10" s="21">
        <v>21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2">
        <v>0</v>
      </c>
    </row>
    <row r="11" spans="1:19" s="39" customFormat="1" ht="15" customHeight="1">
      <c r="A11" s="23" t="s">
        <v>173</v>
      </c>
      <c r="B11" s="20">
        <v>35</v>
      </c>
      <c r="C11" s="21">
        <v>38</v>
      </c>
      <c r="D11" s="21">
        <v>0</v>
      </c>
      <c r="E11" s="21">
        <v>0</v>
      </c>
      <c r="F11" s="21">
        <v>1</v>
      </c>
      <c r="G11" s="21">
        <v>0</v>
      </c>
      <c r="H11" s="21">
        <v>0</v>
      </c>
      <c r="I11" s="22">
        <v>0</v>
      </c>
      <c r="K11" s="23" t="s">
        <v>173</v>
      </c>
      <c r="L11" s="20">
        <v>22</v>
      </c>
      <c r="M11" s="21">
        <v>25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2">
        <v>0</v>
      </c>
    </row>
    <row r="12" spans="1:19" s="39" customFormat="1" ht="15" customHeight="1">
      <c r="A12" s="23" t="s">
        <v>174</v>
      </c>
      <c r="B12" s="20">
        <v>38</v>
      </c>
      <c r="C12" s="21">
        <v>36</v>
      </c>
      <c r="D12" s="21">
        <v>0</v>
      </c>
      <c r="E12" s="21">
        <v>6</v>
      </c>
      <c r="F12" s="21">
        <v>0</v>
      </c>
      <c r="G12" s="21">
        <v>0</v>
      </c>
      <c r="H12" s="21">
        <v>0</v>
      </c>
      <c r="I12" s="22">
        <v>0</v>
      </c>
      <c r="K12" s="23" t="s">
        <v>174</v>
      </c>
      <c r="L12" s="20">
        <v>15</v>
      </c>
      <c r="M12" s="21">
        <v>18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2">
        <v>0</v>
      </c>
    </row>
    <row r="13" spans="1:19" s="39" customFormat="1" ht="15" customHeight="1">
      <c r="A13" s="24" t="s">
        <v>175</v>
      </c>
      <c r="B13" s="25">
        <v>29</v>
      </c>
      <c r="C13" s="26">
        <v>32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7">
        <v>0</v>
      </c>
      <c r="K13" s="24" t="s">
        <v>175</v>
      </c>
      <c r="L13" s="25">
        <v>17</v>
      </c>
      <c r="M13" s="26">
        <v>20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7">
        <v>0</v>
      </c>
    </row>
    <row r="14" s="39" customFormat="1" ht="15" customHeight="1">
      <c r="A14" s="38"/>
    </row>
    <row r="15" spans="1:19" s="39" customFormat="1" ht="15" customHeight="1">
      <c r="A15" s="265" t="s">
        <v>83</v>
      </c>
      <c r="B15" s="203" t="s">
        <v>160</v>
      </c>
      <c r="C15" s="199" t="s">
        <v>176</v>
      </c>
      <c r="D15" s="206"/>
      <c r="E15" s="206"/>
      <c r="F15" s="206"/>
      <c r="G15" s="206"/>
      <c r="H15" s="206"/>
      <c r="I15" s="200"/>
      <c r="K15" s="257" t="s">
        <v>83</v>
      </c>
      <c r="L15" s="203" t="s">
        <v>160</v>
      </c>
      <c r="M15" s="199" t="s">
        <v>177</v>
      </c>
      <c r="N15" s="206"/>
      <c r="O15" s="206"/>
      <c r="P15" s="206"/>
      <c r="Q15" s="206"/>
      <c r="R15" s="206"/>
      <c r="S15" s="200"/>
    </row>
    <row r="16" spans="1:19" s="39" customFormat="1" ht="15" customHeight="1">
      <c r="A16" s="266"/>
      <c r="B16" s="205"/>
      <c r="C16" s="199" t="s">
        <v>162</v>
      </c>
      <c r="D16" s="206"/>
      <c r="E16" s="200"/>
      <c r="F16" s="199" t="s">
        <v>163</v>
      </c>
      <c r="G16" s="206"/>
      <c r="H16" s="206"/>
      <c r="I16" s="200"/>
      <c r="K16" s="258"/>
      <c r="L16" s="205"/>
      <c r="M16" s="199" t="s">
        <v>162</v>
      </c>
      <c r="N16" s="206"/>
      <c r="O16" s="200"/>
      <c r="P16" s="199" t="s">
        <v>163</v>
      </c>
      <c r="Q16" s="206"/>
      <c r="R16" s="206"/>
      <c r="S16" s="200"/>
    </row>
    <row r="17" spans="1:19" s="39" customFormat="1" ht="15" customHeight="1">
      <c r="A17" s="266"/>
      <c r="B17" s="205"/>
      <c r="C17" s="201" t="s">
        <v>164</v>
      </c>
      <c r="D17" s="203" t="s">
        <v>165</v>
      </c>
      <c r="E17" s="203" t="s">
        <v>166</v>
      </c>
      <c r="F17" s="201" t="s">
        <v>167</v>
      </c>
      <c r="G17" s="201" t="s">
        <v>168</v>
      </c>
      <c r="H17" s="201" t="s">
        <v>169</v>
      </c>
      <c r="I17" s="201" t="s">
        <v>170</v>
      </c>
      <c r="K17" s="258"/>
      <c r="L17" s="205"/>
      <c r="M17" s="201" t="s">
        <v>164</v>
      </c>
      <c r="N17" s="203" t="s">
        <v>165</v>
      </c>
      <c r="O17" s="203" t="s">
        <v>166</v>
      </c>
      <c r="P17" s="201" t="s">
        <v>167</v>
      </c>
      <c r="Q17" s="201" t="s">
        <v>168</v>
      </c>
      <c r="R17" s="201" t="s">
        <v>169</v>
      </c>
      <c r="S17" s="201" t="s">
        <v>170</v>
      </c>
    </row>
    <row r="18" spans="1:19" s="39" customFormat="1" ht="27" customHeight="1">
      <c r="A18" s="266"/>
      <c r="B18" s="205"/>
      <c r="C18" s="202"/>
      <c r="D18" s="202"/>
      <c r="E18" s="202"/>
      <c r="F18" s="202"/>
      <c r="G18" s="202"/>
      <c r="H18" s="202"/>
      <c r="I18" s="202"/>
      <c r="K18" s="258"/>
      <c r="L18" s="205"/>
      <c r="M18" s="202"/>
      <c r="N18" s="202"/>
      <c r="O18" s="202"/>
      <c r="P18" s="202"/>
      <c r="Q18" s="202"/>
      <c r="R18" s="202"/>
      <c r="S18" s="202"/>
    </row>
    <row r="19" spans="1:19" s="39" customFormat="1" ht="15" customHeight="1">
      <c r="A19" s="17" t="s">
        <v>1</v>
      </c>
      <c r="B19" s="18">
        <v>25</v>
      </c>
      <c r="C19" s="18">
        <v>24</v>
      </c>
      <c r="D19" s="18">
        <v>0</v>
      </c>
      <c r="E19" s="18">
        <v>0</v>
      </c>
      <c r="F19" s="18">
        <v>7</v>
      </c>
      <c r="G19" s="18">
        <v>0</v>
      </c>
      <c r="H19" s="18">
        <v>0</v>
      </c>
      <c r="I19" s="19">
        <v>1</v>
      </c>
      <c r="K19" s="17" t="s">
        <v>1</v>
      </c>
      <c r="L19" s="18">
        <v>38</v>
      </c>
      <c r="M19" s="18">
        <v>38</v>
      </c>
      <c r="N19" s="18">
        <v>0</v>
      </c>
      <c r="O19" s="18">
        <v>0</v>
      </c>
      <c r="P19" s="156"/>
      <c r="Q19" s="156"/>
      <c r="R19" s="156"/>
      <c r="S19" s="156"/>
    </row>
    <row r="20" spans="1:19" s="39" customFormat="1" ht="15" customHeight="1">
      <c r="A20" s="11" t="s">
        <v>44</v>
      </c>
      <c r="B20" s="20">
        <v>0</v>
      </c>
      <c r="C20" s="21">
        <v>0</v>
      </c>
      <c r="D20" s="21">
        <v>0</v>
      </c>
      <c r="E20" s="21">
        <v>0</v>
      </c>
      <c r="F20" s="21" t="s">
        <v>198</v>
      </c>
      <c r="G20" s="21">
        <v>0</v>
      </c>
      <c r="H20" s="21">
        <v>0</v>
      </c>
      <c r="I20" s="22">
        <v>0</v>
      </c>
      <c r="K20" s="11" t="s">
        <v>44</v>
      </c>
      <c r="L20" s="20">
        <v>0</v>
      </c>
      <c r="M20" s="21">
        <v>0</v>
      </c>
      <c r="N20" s="21">
        <v>0</v>
      </c>
      <c r="O20" s="21">
        <v>0</v>
      </c>
      <c r="P20" s="259"/>
      <c r="Q20" s="259"/>
      <c r="R20" s="259"/>
      <c r="S20" s="260"/>
    </row>
    <row r="21" spans="1:19" s="39" customFormat="1" ht="15" customHeight="1">
      <c r="A21" s="23" t="s">
        <v>35</v>
      </c>
      <c r="B21" s="20">
        <v>2</v>
      </c>
      <c r="C21" s="21">
        <v>2</v>
      </c>
      <c r="D21" s="21">
        <v>0</v>
      </c>
      <c r="E21" s="21">
        <v>0</v>
      </c>
      <c r="F21" s="21">
        <v>1</v>
      </c>
      <c r="G21" s="21">
        <v>0</v>
      </c>
      <c r="H21" s="21">
        <v>0</v>
      </c>
      <c r="I21" s="22">
        <v>1</v>
      </c>
      <c r="K21" s="23" t="s">
        <v>35</v>
      </c>
      <c r="L21" s="20">
        <v>4</v>
      </c>
      <c r="M21" s="21">
        <v>4</v>
      </c>
      <c r="N21" s="21">
        <v>0</v>
      </c>
      <c r="O21" s="21">
        <v>0</v>
      </c>
      <c r="P21" s="261"/>
      <c r="Q21" s="261"/>
      <c r="R21" s="261"/>
      <c r="S21" s="262"/>
    </row>
    <row r="22" spans="1:19" s="39" customFormat="1" ht="15" customHeight="1">
      <c r="A22" s="23" t="s">
        <v>171</v>
      </c>
      <c r="B22" s="20">
        <v>12</v>
      </c>
      <c r="C22" s="21">
        <v>12</v>
      </c>
      <c r="D22" s="21">
        <v>0</v>
      </c>
      <c r="E22" s="21">
        <v>0</v>
      </c>
      <c r="F22" s="21">
        <v>1</v>
      </c>
      <c r="G22" s="21">
        <v>0</v>
      </c>
      <c r="H22" s="21">
        <v>0</v>
      </c>
      <c r="I22" s="22">
        <v>0</v>
      </c>
      <c r="K22" s="23" t="s">
        <v>171</v>
      </c>
      <c r="L22" s="20">
        <v>16</v>
      </c>
      <c r="M22" s="21">
        <v>16</v>
      </c>
      <c r="N22" s="21">
        <v>0</v>
      </c>
      <c r="O22" s="21">
        <v>0</v>
      </c>
      <c r="P22" s="261"/>
      <c r="Q22" s="261"/>
      <c r="R22" s="261"/>
      <c r="S22" s="262"/>
    </row>
    <row r="23" spans="1:19" s="39" customFormat="1" ht="15" customHeight="1">
      <c r="A23" s="23" t="s">
        <v>172</v>
      </c>
      <c r="B23" s="20">
        <v>5</v>
      </c>
      <c r="C23" s="21">
        <v>4</v>
      </c>
      <c r="D23" s="21">
        <v>0</v>
      </c>
      <c r="E23" s="21">
        <v>0</v>
      </c>
      <c r="F23" s="21">
        <v>4</v>
      </c>
      <c r="G23" s="21">
        <v>0</v>
      </c>
      <c r="H23" s="21">
        <v>0</v>
      </c>
      <c r="I23" s="22">
        <v>0</v>
      </c>
      <c r="K23" s="23" t="s">
        <v>172</v>
      </c>
      <c r="L23" s="20">
        <v>3</v>
      </c>
      <c r="M23" s="21">
        <v>3</v>
      </c>
      <c r="N23" s="21">
        <v>0</v>
      </c>
      <c r="O23" s="21">
        <v>0</v>
      </c>
      <c r="P23" s="261"/>
      <c r="Q23" s="261"/>
      <c r="R23" s="261"/>
      <c r="S23" s="262"/>
    </row>
    <row r="24" spans="1:19" s="39" customFormat="1" ht="15" customHeight="1">
      <c r="A24" s="23" t="s">
        <v>173</v>
      </c>
      <c r="B24" s="20">
        <v>4</v>
      </c>
      <c r="C24" s="21">
        <v>4</v>
      </c>
      <c r="D24" s="21">
        <v>0</v>
      </c>
      <c r="E24" s="21">
        <v>0</v>
      </c>
      <c r="F24" s="21">
        <v>1</v>
      </c>
      <c r="G24" s="21">
        <v>0</v>
      </c>
      <c r="H24" s="21">
        <v>0</v>
      </c>
      <c r="I24" s="22">
        <v>0</v>
      </c>
      <c r="K24" s="23" t="s">
        <v>173</v>
      </c>
      <c r="L24" s="20">
        <v>4</v>
      </c>
      <c r="M24" s="21">
        <v>4</v>
      </c>
      <c r="N24" s="21">
        <v>0</v>
      </c>
      <c r="O24" s="21">
        <v>0</v>
      </c>
      <c r="P24" s="261"/>
      <c r="Q24" s="261"/>
      <c r="R24" s="261"/>
      <c r="S24" s="262"/>
    </row>
    <row r="25" spans="1:19" s="39" customFormat="1" ht="15" customHeight="1">
      <c r="A25" s="23" t="s">
        <v>174</v>
      </c>
      <c r="B25" s="20">
        <v>1</v>
      </c>
      <c r="C25" s="21">
        <v>1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2">
        <v>0</v>
      </c>
      <c r="K25" s="23" t="s">
        <v>174</v>
      </c>
      <c r="L25" s="20">
        <v>6</v>
      </c>
      <c r="M25" s="21">
        <v>6</v>
      </c>
      <c r="N25" s="21">
        <v>0</v>
      </c>
      <c r="O25" s="21">
        <v>0</v>
      </c>
      <c r="P25" s="261"/>
      <c r="Q25" s="261"/>
      <c r="R25" s="261"/>
      <c r="S25" s="262"/>
    </row>
    <row r="26" spans="1:19" s="39" customFormat="1" ht="15" customHeight="1">
      <c r="A26" s="24" t="s">
        <v>175</v>
      </c>
      <c r="B26" s="25">
        <v>1</v>
      </c>
      <c r="C26" s="26">
        <v>1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7">
        <v>0</v>
      </c>
      <c r="K26" s="24" t="s">
        <v>175</v>
      </c>
      <c r="L26" s="25">
        <v>5</v>
      </c>
      <c r="M26" s="26">
        <v>5</v>
      </c>
      <c r="N26" s="26">
        <v>0</v>
      </c>
      <c r="O26" s="26">
        <v>0</v>
      </c>
      <c r="P26" s="263"/>
      <c r="Q26" s="263"/>
      <c r="R26" s="263"/>
      <c r="S26" s="264"/>
    </row>
    <row r="27" spans="1:17" s="39" customFormat="1" ht="15" customHeight="1">
      <c r="A27" s="38"/>
      <c r="Q27" s="3"/>
    </row>
    <row r="28" spans="1:19" s="39" customFormat="1" ht="15" customHeight="1">
      <c r="A28" s="257" t="s">
        <v>83</v>
      </c>
      <c r="B28" s="203" t="s">
        <v>160</v>
      </c>
      <c r="C28" s="199" t="s">
        <v>178</v>
      </c>
      <c r="D28" s="206"/>
      <c r="E28" s="206"/>
      <c r="F28" s="206"/>
      <c r="G28" s="206"/>
      <c r="H28" s="206"/>
      <c r="I28" s="200"/>
      <c r="K28" s="257" t="s">
        <v>83</v>
      </c>
      <c r="L28" s="203" t="s">
        <v>160</v>
      </c>
      <c r="M28" s="199" t="s">
        <v>179</v>
      </c>
      <c r="N28" s="206"/>
      <c r="O28" s="206"/>
      <c r="P28" s="206"/>
      <c r="Q28" s="206"/>
      <c r="R28" s="206"/>
      <c r="S28" s="200"/>
    </row>
    <row r="29" spans="1:19" s="39" customFormat="1" ht="15" customHeight="1">
      <c r="A29" s="258"/>
      <c r="B29" s="205"/>
      <c r="C29" s="199" t="s">
        <v>162</v>
      </c>
      <c r="D29" s="206"/>
      <c r="E29" s="200"/>
      <c r="F29" s="199" t="s">
        <v>163</v>
      </c>
      <c r="G29" s="206"/>
      <c r="H29" s="206"/>
      <c r="I29" s="200"/>
      <c r="K29" s="258"/>
      <c r="L29" s="205"/>
      <c r="M29" s="199" t="s">
        <v>162</v>
      </c>
      <c r="N29" s="206"/>
      <c r="O29" s="200"/>
      <c r="P29" s="199" t="s">
        <v>163</v>
      </c>
      <c r="Q29" s="206"/>
      <c r="R29" s="206"/>
      <c r="S29" s="200"/>
    </row>
    <row r="30" spans="1:19" s="39" customFormat="1" ht="15" customHeight="1">
      <c r="A30" s="258"/>
      <c r="B30" s="205"/>
      <c r="C30" s="201" t="s">
        <v>164</v>
      </c>
      <c r="D30" s="203" t="s">
        <v>165</v>
      </c>
      <c r="E30" s="203" t="s">
        <v>166</v>
      </c>
      <c r="F30" s="201" t="s">
        <v>167</v>
      </c>
      <c r="G30" s="201" t="s">
        <v>168</v>
      </c>
      <c r="H30" s="201" t="s">
        <v>169</v>
      </c>
      <c r="I30" s="201" t="s">
        <v>170</v>
      </c>
      <c r="K30" s="258"/>
      <c r="L30" s="205"/>
      <c r="M30" s="201" t="s">
        <v>164</v>
      </c>
      <c r="N30" s="203" t="s">
        <v>165</v>
      </c>
      <c r="O30" s="203" t="s">
        <v>166</v>
      </c>
      <c r="P30" s="201" t="s">
        <v>167</v>
      </c>
      <c r="Q30" s="201" t="s">
        <v>168</v>
      </c>
      <c r="R30" s="201" t="s">
        <v>169</v>
      </c>
      <c r="S30" s="201" t="s">
        <v>170</v>
      </c>
    </row>
    <row r="31" spans="1:19" s="39" customFormat="1" ht="27" customHeight="1">
      <c r="A31" s="258"/>
      <c r="B31" s="205"/>
      <c r="C31" s="202"/>
      <c r="D31" s="202"/>
      <c r="E31" s="202"/>
      <c r="F31" s="202"/>
      <c r="G31" s="202"/>
      <c r="H31" s="202"/>
      <c r="I31" s="202"/>
      <c r="K31" s="258"/>
      <c r="L31" s="205"/>
      <c r="M31" s="202"/>
      <c r="N31" s="202"/>
      <c r="O31" s="202"/>
      <c r="P31" s="202"/>
      <c r="Q31" s="202"/>
      <c r="R31" s="202"/>
      <c r="S31" s="202"/>
    </row>
    <row r="32" spans="1:19" s="39" customFormat="1" ht="15" customHeight="1">
      <c r="A32" s="17" t="s">
        <v>1</v>
      </c>
      <c r="B32" s="18">
        <v>38</v>
      </c>
      <c r="C32" s="18">
        <v>38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9">
        <v>5</v>
      </c>
      <c r="K32" s="17" t="s">
        <v>1</v>
      </c>
      <c r="L32" s="18">
        <v>1</v>
      </c>
      <c r="M32" s="18">
        <v>1</v>
      </c>
      <c r="N32" s="18">
        <v>0</v>
      </c>
      <c r="O32" s="18">
        <v>0</v>
      </c>
      <c r="P32" s="156"/>
      <c r="Q32" s="156"/>
      <c r="R32" s="156"/>
      <c r="S32" s="156"/>
    </row>
    <row r="33" spans="1:19" s="39" customFormat="1" ht="15" customHeight="1">
      <c r="A33" s="11" t="s">
        <v>44</v>
      </c>
      <c r="B33" s="20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2" t="s">
        <v>198</v>
      </c>
      <c r="K33" s="11" t="s">
        <v>44</v>
      </c>
      <c r="L33" s="20">
        <v>0</v>
      </c>
      <c r="M33" s="21">
        <v>0</v>
      </c>
      <c r="N33" s="21">
        <v>0</v>
      </c>
      <c r="O33" s="21">
        <v>0</v>
      </c>
      <c r="P33" s="259"/>
      <c r="Q33" s="259"/>
      <c r="R33" s="259"/>
      <c r="S33" s="260"/>
    </row>
    <row r="34" spans="1:19" s="39" customFormat="1" ht="15" customHeight="1">
      <c r="A34" s="23" t="s">
        <v>35</v>
      </c>
      <c r="B34" s="20">
        <v>5</v>
      </c>
      <c r="C34" s="21">
        <v>5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2">
        <v>5</v>
      </c>
      <c r="K34" s="23" t="s">
        <v>35</v>
      </c>
      <c r="L34" s="20">
        <v>0</v>
      </c>
      <c r="M34" s="21">
        <v>0</v>
      </c>
      <c r="N34" s="21">
        <v>0</v>
      </c>
      <c r="O34" s="21">
        <v>0</v>
      </c>
      <c r="P34" s="261"/>
      <c r="Q34" s="261"/>
      <c r="R34" s="261"/>
      <c r="S34" s="262"/>
    </row>
    <row r="35" spans="1:19" s="39" customFormat="1" ht="15" customHeight="1">
      <c r="A35" s="23" t="s">
        <v>171</v>
      </c>
      <c r="B35" s="20">
        <v>17</v>
      </c>
      <c r="C35" s="21">
        <v>17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2">
        <v>0</v>
      </c>
      <c r="K35" s="23" t="s">
        <v>171</v>
      </c>
      <c r="L35" s="20">
        <v>0</v>
      </c>
      <c r="M35" s="21">
        <v>0</v>
      </c>
      <c r="N35" s="21">
        <v>0</v>
      </c>
      <c r="O35" s="21">
        <v>0</v>
      </c>
      <c r="P35" s="261"/>
      <c r="Q35" s="261"/>
      <c r="R35" s="261"/>
      <c r="S35" s="262"/>
    </row>
    <row r="36" spans="1:19" s="39" customFormat="1" ht="15" customHeight="1">
      <c r="A36" s="23" t="s">
        <v>172</v>
      </c>
      <c r="B36" s="20">
        <v>7</v>
      </c>
      <c r="C36" s="21">
        <v>7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2">
        <v>0</v>
      </c>
      <c r="K36" s="23" t="s">
        <v>172</v>
      </c>
      <c r="L36" s="20">
        <v>0</v>
      </c>
      <c r="M36" s="21">
        <v>0</v>
      </c>
      <c r="N36" s="21">
        <v>0</v>
      </c>
      <c r="O36" s="21">
        <v>0</v>
      </c>
      <c r="P36" s="261"/>
      <c r="Q36" s="261"/>
      <c r="R36" s="261"/>
      <c r="S36" s="262"/>
    </row>
    <row r="37" spans="1:19" s="39" customFormat="1" ht="15" customHeight="1">
      <c r="A37" s="23" t="s">
        <v>173</v>
      </c>
      <c r="B37" s="20">
        <v>1</v>
      </c>
      <c r="C37" s="21">
        <v>1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2">
        <v>0</v>
      </c>
      <c r="K37" s="23" t="s">
        <v>173</v>
      </c>
      <c r="L37" s="20">
        <v>0</v>
      </c>
      <c r="M37" s="21">
        <v>0</v>
      </c>
      <c r="N37" s="21">
        <v>0</v>
      </c>
      <c r="O37" s="21">
        <v>0</v>
      </c>
      <c r="P37" s="261"/>
      <c r="Q37" s="261"/>
      <c r="R37" s="261"/>
      <c r="S37" s="262"/>
    </row>
    <row r="38" spans="1:19" s="39" customFormat="1" ht="15" customHeight="1">
      <c r="A38" s="23" t="s">
        <v>174</v>
      </c>
      <c r="B38" s="20">
        <v>4</v>
      </c>
      <c r="C38" s="21">
        <v>4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2">
        <v>0</v>
      </c>
      <c r="K38" s="23" t="s">
        <v>174</v>
      </c>
      <c r="L38" s="20">
        <v>1</v>
      </c>
      <c r="M38" s="21">
        <v>1</v>
      </c>
      <c r="N38" s="21">
        <v>0</v>
      </c>
      <c r="O38" s="21">
        <v>0</v>
      </c>
      <c r="P38" s="261"/>
      <c r="Q38" s="261"/>
      <c r="R38" s="261"/>
      <c r="S38" s="262"/>
    </row>
    <row r="39" spans="1:19" s="39" customFormat="1" ht="15" customHeight="1">
      <c r="A39" s="24" t="s">
        <v>175</v>
      </c>
      <c r="B39" s="25">
        <v>4</v>
      </c>
      <c r="C39" s="26">
        <v>4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7">
        <v>0</v>
      </c>
      <c r="K39" s="24" t="s">
        <v>175</v>
      </c>
      <c r="L39" s="25">
        <v>0</v>
      </c>
      <c r="M39" s="26">
        <v>0</v>
      </c>
      <c r="N39" s="26">
        <v>0</v>
      </c>
      <c r="O39" s="26">
        <v>0</v>
      </c>
      <c r="P39" s="263"/>
      <c r="Q39" s="263"/>
      <c r="R39" s="263"/>
      <c r="S39" s="264"/>
    </row>
    <row r="40" s="39" customFormat="1" ht="15" customHeight="1">
      <c r="A40" s="38"/>
    </row>
    <row r="41" spans="1:19" s="39" customFormat="1" ht="15" customHeight="1">
      <c r="A41" s="257" t="s">
        <v>83</v>
      </c>
      <c r="B41" s="203" t="s">
        <v>160</v>
      </c>
      <c r="C41" s="199" t="s">
        <v>180</v>
      </c>
      <c r="D41" s="206"/>
      <c r="E41" s="206"/>
      <c r="F41" s="206"/>
      <c r="G41" s="206"/>
      <c r="H41" s="206"/>
      <c r="I41" s="200"/>
      <c r="K41" s="257" t="s">
        <v>83</v>
      </c>
      <c r="L41" s="203" t="s">
        <v>160</v>
      </c>
      <c r="M41" s="199" t="s">
        <v>87</v>
      </c>
      <c r="N41" s="206"/>
      <c r="O41" s="206"/>
      <c r="P41" s="206"/>
      <c r="Q41" s="206"/>
      <c r="R41" s="206"/>
      <c r="S41" s="200"/>
    </row>
    <row r="42" spans="1:19" s="39" customFormat="1" ht="15" customHeight="1">
      <c r="A42" s="258"/>
      <c r="B42" s="205"/>
      <c r="C42" s="199" t="s">
        <v>162</v>
      </c>
      <c r="D42" s="206"/>
      <c r="E42" s="200"/>
      <c r="F42" s="199" t="s">
        <v>163</v>
      </c>
      <c r="G42" s="206"/>
      <c r="H42" s="206"/>
      <c r="I42" s="200"/>
      <c r="K42" s="258"/>
      <c r="L42" s="205"/>
      <c r="M42" s="199" t="s">
        <v>162</v>
      </c>
      <c r="N42" s="206"/>
      <c r="O42" s="200"/>
      <c r="P42" s="199" t="s">
        <v>163</v>
      </c>
      <c r="Q42" s="206"/>
      <c r="R42" s="206"/>
      <c r="S42" s="200"/>
    </row>
    <row r="43" spans="1:19" s="39" customFormat="1" ht="15" customHeight="1">
      <c r="A43" s="258"/>
      <c r="B43" s="205"/>
      <c r="C43" s="201" t="s">
        <v>164</v>
      </c>
      <c r="D43" s="203" t="s">
        <v>165</v>
      </c>
      <c r="E43" s="203" t="s">
        <v>166</v>
      </c>
      <c r="F43" s="201" t="s">
        <v>167</v>
      </c>
      <c r="G43" s="201" t="s">
        <v>168</v>
      </c>
      <c r="H43" s="201" t="s">
        <v>169</v>
      </c>
      <c r="I43" s="201" t="s">
        <v>170</v>
      </c>
      <c r="K43" s="258"/>
      <c r="L43" s="205"/>
      <c r="M43" s="15" t="s">
        <v>164</v>
      </c>
      <c r="N43" s="203" t="s">
        <v>165</v>
      </c>
      <c r="O43" s="203" t="s">
        <v>166</v>
      </c>
      <c r="P43" s="201" t="s">
        <v>167</v>
      </c>
      <c r="Q43" s="201" t="s">
        <v>168</v>
      </c>
      <c r="R43" s="201" t="s">
        <v>169</v>
      </c>
      <c r="S43" s="201" t="s">
        <v>170</v>
      </c>
    </row>
    <row r="44" spans="1:19" s="39" customFormat="1" ht="27">
      <c r="A44" s="258"/>
      <c r="B44" s="205"/>
      <c r="C44" s="202"/>
      <c r="D44" s="202"/>
      <c r="E44" s="202"/>
      <c r="F44" s="202"/>
      <c r="G44" s="202"/>
      <c r="H44" s="202"/>
      <c r="I44" s="202"/>
      <c r="K44" s="258"/>
      <c r="L44" s="205"/>
      <c r="M44" s="36" t="s">
        <v>181</v>
      </c>
      <c r="N44" s="202"/>
      <c r="O44" s="202"/>
      <c r="P44" s="202"/>
      <c r="Q44" s="202"/>
      <c r="R44" s="202"/>
      <c r="S44" s="202"/>
    </row>
    <row r="45" spans="1:19" s="39" customFormat="1" ht="15" customHeight="1">
      <c r="A45" s="17" t="s">
        <v>1</v>
      </c>
      <c r="B45" s="18">
        <v>0</v>
      </c>
      <c r="C45" s="18">
        <v>0</v>
      </c>
      <c r="D45" s="18">
        <v>0</v>
      </c>
      <c r="E45" s="18">
        <v>0</v>
      </c>
      <c r="F45" s="18">
        <v>10</v>
      </c>
      <c r="G45" s="18">
        <v>0</v>
      </c>
      <c r="H45" s="18">
        <v>0</v>
      </c>
      <c r="I45" s="19">
        <v>10</v>
      </c>
      <c r="K45" s="17" t="s">
        <v>1</v>
      </c>
      <c r="L45" s="18">
        <v>29</v>
      </c>
      <c r="M45" s="18">
        <v>23</v>
      </c>
      <c r="N45" s="18">
        <v>0</v>
      </c>
      <c r="O45" s="18">
        <v>7</v>
      </c>
      <c r="P45" s="156"/>
      <c r="Q45" s="156"/>
      <c r="R45" s="156"/>
      <c r="S45" s="19">
        <v>3</v>
      </c>
    </row>
    <row r="46" spans="1:19" s="39" customFormat="1" ht="15" customHeight="1">
      <c r="A46" s="11" t="s">
        <v>44</v>
      </c>
      <c r="B46" s="157">
        <v>0</v>
      </c>
      <c r="C46" s="78">
        <v>0</v>
      </c>
      <c r="D46" s="78">
        <v>0</v>
      </c>
      <c r="E46" s="78">
        <v>0</v>
      </c>
      <c r="F46" s="78">
        <v>0</v>
      </c>
      <c r="G46" s="78">
        <v>0</v>
      </c>
      <c r="H46" s="78">
        <v>0</v>
      </c>
      <c r="I46" s="158">
        <v>0</v>
      </c>
      <c r="K46" s="11" t="s">
        <v>44</v>
      </c>
      <c r="L46" s="20">
        <v>0</v>
      </c>
      <c r="M46" s="21">
        <v>0</v>
      </c>
      <c r="N46" s="21">
        <v>0</v>
      </c>
      <c r="O46" s="21">
        <v>0</v>
      </c>
      <c r="P46" s="259"/>
      <c r="Q46" s="259"/>
      <c r="R46" s="259"/>
      <c r="S46" s="22">
        <v>0</v>
      </c>
    </row>
    <row r="47" spans="1:19" s="39" customFormat="1" ht="15" customHeight="1">
      <c r="A47" s="23" t="s">
        <v>35</v>
      </c>
      <c r="B47" s="20">
        <v>0</v>
      </c>
      <c r="C47" s="21">
        <v>0</v>
      </c>
      <c r="D47" s="21">
        <v>0</v>
      </c>
      <c r="E47" s="21">
        <v>0</v>
      </c>
      <c r="F47" s="21">
        <v>10</v>
      </c>
      <c r="G47" s="21">
        <v>0</v>
      </c>
      <c r="H47" s="21">
        <v>0</v>
      </c>
      <c r="I47" s="22">
        <v>10</v>
      </c>
      <c r="K47" s="23" t="s">
        <v>35</v>
      </c>
      <c r="L47" s="20">
        <v>3</v>
      </c>
      <c r="M47" s="21">
        <v>3</v>
      </c>
      <c r="N47" s="21">
        <v>0</v>
      </c>
      <c r="O47" s="21">
        <v>0</v>
      </c>
      <c r="P47" s="261"/>
      <c r="Q47" s="261"/>
      <c r="R47" s="261"/>
      <c r="S47" s="22">
        <v>3</v>
      </c>
    </row>
    <row r="48" spans="1:19" s="39" customFormat="1" ht="15" customHeight="1">
      <c r="A48" s="23" t="s">
        <v>182</v>
      </c>
      <c r="B48" s="20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2">
        <v>0</v>
      </c>
      <c r="K48" s="23" t="s">
        <v>182</v>
      </c>
      <c r="L48" s="20">
        <v>7</v>
      </c>
      <c r="M48" s="21">
        <v>7</v>
      </c>
      <c r="N48" s="21">
        <v>0</v>
      </c>
      <c r="O48" s="21">
        <v>0</v>
      </c>
      <c r="P48" s="261"/>
      <c r="Q48" s="261"/>
      <c r="R48" s="261"/>
      <c r="S48" s="22">
        <v>0</v>
      </c>
    </row>
    <row r="49" spans="1:19" s="39" customFormat="1" ht="15" customHeight="1">
      <c r="A49" s="23" t="s">
        <v>183</v>
      </c>
      <c r="B49" s="20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2">
        <v>0</v>
      </c>
      <c r="K49" s="23" t="s">
        <v>183</v>
      </c>
      <c r="L49" s="20">
        <v>2</v>
      </c>
      <c r="M49" s="21">
        <v>1</v>
      </c>
      <c r="N49" s="21">
        <v>0</v>
      </c>
      <c r="O49" s="21">
        <v>1</v>
      </c>
      <c r="P49" s="261"/>
      <c r="Q49" s="261"/>
      <c r="R49" s="261"/>
      <c r="S49" s="22">
        <v>0</v>
      </c>
    </row>
    <row r="50" spans="1:19" s="39" customFormat="1" ht="15" customHeight="1">
      <c r="A50" s="23" t="s">
        <v>184</v>
      </c>
      <c r="B50" s="20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2">
        <v>0</v>
      </c>
      <c r="K50" s="23" t="s">
        <v>184</v>
      </c>
      <c r="L50" s="20">
        <v>4</v>
      </c>
      <c r="M50" s="21">
        <v>4</v>
      </c>
      <c r="N50" s="21">
        <v>0</v>
      </c>
      <c r="O50" s="21">
        <v>0</v>
      </c>
      <c r="P50" s="261"/>
      <c r="Q50" s="261"/>
      <c r="R50" s="261"/>
      <c r="S50" s="22">
        <v>0</v>
      </c>
    </row>
    <row r="51" spans="1:19" s="39" customFormat="1" ht="15" customHeight="1">
      <c r="A51" s="23" t="s">
        <v>185</v>
      </c>
      <c r="B51" s="20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2">
        <v>0</v>
      </c>
      <c r="K51" s="23" t="s">
        <v>185</v>
      </c>
      <c r="L51" s="20">
        <v>11</v>
      </c>
      <c r="M51" s="21">
        <v>6</v>
      </c>
      <c r="N51" s="21">
        <v>0</v>
      </c>
      <c r="O51" s="21">
        <v>6</v>
      </c>
      <c r="P51" s="261"/>
      <c r="Q51" s="261"/>
      <c r="R51" s="261"/>
      <c r="S51" s="22">
        <v>0</v>
      </c>
    </row>
    <row r="52" spans="1:19" s="39" customFormat="1" ht="15" customHeight="1">
      <c r="A52" s="24" t="s">
        <v>186</v>
      </c>
      <c r="B52" s="25">
        <v>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7">
        <v>0</v>
      </c>
      <c r="K52" s="24" t="s">
        <v>186</v>
      </c>
      <c r="L52" s="25">
        <v>2</v>
      </c>
      <c r="M52" s="26">
        <v>2</v>
      </c>
      <c r="N52" s="26">
        <v>0</v>
      </c>
      <c r="O52" s="26">
        <v>0</v>
      </c>
      <c r="P52" s="263"/>
      <c r="Q52" s="263"/>
      <c r="R52" s="263"/>
      <c r="S52" s="27">
        <v>0</v>
      </c>
    </row>
    <row r="53" s="39" customFormat="1" ht="15" customHeight="1">
      <c r="A53" s="38"/>
    </row>
  </sheetData>
  <mergeCells count="99">
    <mergeCell ref="M2:S2"/>
    <mergeCell ref="M3:O3"/>
    <mergeCell ref="M28:S28"/>
    <mergeCell ref="N4:N5"/>
    <mergeCell ref="Q4:Q5"/>
    <mergeCell ref="P20:S26"/>
    <mergeCell ref="M29:O29"/>
    <mergeCell ref="N30:N31"/>
    <mergeCell ref="O30:O31"/>
    <mergeCell ref="P30:P31"/>
    <mergeCell ref="P29:S29"/>
    <mergeCell ref="Q30:Q31"/>
    <mergeCell ref="R30:R31"/>
    <mergeCell ref="S30:S31"/>
    <mergeCell ref="R1:S1"/>
    <mergeCell ref="R4:R5"/>
    <mergeCell ref="S4:S5"/>
    <mergeCell ref="O17:O18"/>
    <mergeCell ref="P17:P18"/>
    <mergeCell ref="Q17:Q18"/>
    <mergeCell ref="R17:R18"/>
    <mergeCell ref="P3:S3"/>
    <mergeCell ref="O4:O5"/>
    <mergeCell ref="P4:P5"/>
    <mergeCell ref="A2:A5"/>
    <mergeCell ref="F3:I3"/>
    <mergeCell ref="F16:I16"/>
    <mergeCell ref="B2:B5"/>
    <mergeCell ref="D4:D5"/>
    <mergeCell ref="G4:G5"/>
    <mergeCell ref="E4:E5"/>
    <mergeCell ref="F4:F5"/>
    <mergeCell ref="H4:H5"/>
    <mergeCell ref="I4:I5"/>
    <mergeCell ref="A28:A31"/>
    <mergeCell ref="B28:B31"/>
    <mergeCell ref="D30:D31"/>
    <mergeCell ref="A15:A18"/>
    <mergeCell ref="B15:B18"/>
    <mergeCell ref="D17:D18"/>
    <mergeCell ref="C15:I15"/>
    <mergeCell ref="C16:E16"/>
    <mergeCell ref="E30:E31"/>
    <mergeCell ref="E17:E18"/>
    <mergeCell ref="L2:L5"/>
    <mergeCell ref="K2:K5"/>
    <mergeCell ref="C2:I2"/>
    <mergeCell ref="C3:E3"/>
    <mergeCell ref="C4:C5"/>
    <mergeCell ref="F17:F18"/>
    <mergeCell ref="G17:G18"/>
    <mergeCell ref="H17:H18"/>
    <mergeCell ref="I17:I18"/>
    <mergeCell ref="K15:K18"/>
    <mergeCell ref="L15:L18"/>
    <mergeCell ref="N17:N18"/>
    <mergeCell ref="M15:S15"/>
    <mergeCell ref="M16:O16"/>
    <mergeCell ref="P16:S16"/>
    <mergeCell ref="S17:S18"/>
    <mergeCell ref="K28:K31"/>
    <mergeCell ref="F29:I29"/>
    <mergeCell ref="F30:F31"/>
    <mergeCell ref="L28:L31"/>
    <mergeCell ref="C28:I28"/>
    <mergeCell ref="C29:E29"/>
    <mergeCell ref="G30:G31"/>
    <mergeCell ref="H30:H31"/>
    <mergeCell ref="I30:I31"/>
    <mergeCell ref="M42:O42"/>
    <mergeCell ref="A41:A44"/>
    <mergeCell ref="B41:B44"/>
    <mergeCell ref="D43:D44"/>
    <mergeCell ref="E43:E44"/>
    <mergeCell ref="C41:I41"/>
    <mergeCell ref="C42:E42"/>
    <mergeCell ref="F42:I42"/>
    <mergeCell ref="F43:F44"/>
    <mergeCell ref="G43:G44"/>
    <mergeCell ref="P33:S39"/>
    <mergeCell ref="P46:R52"/>
    <mergeCell ref="L41:L44"/>
    <mergeCell ref="N43:N44"/>
    <mergeCell ref="S43:S44"/>
    <mergeCell ref="P42:S42"/>
    <mergeCell ref="R43:R44"/>
    <mergeCell ref="O43:O44"/>
    <mergeCell ref="P43:P44"/>
    <mergeCell ref="Q43:Q44"/>
    <mergeCell ref="C17:C18"/>
    <mergeCell ref="C30:C31"/>
    <mergeCell ref="C43:C44"/>
    <mergeCell ref="M4:M5"/>
    <mergeCell ref="M17:M18"/>
    <mergeCell ref="M30:M31"/>
    <mergeCell ref="H43:H44"/>
    <mergeCell ref="I43:I44"/>
    <mergeCell ref="K41:K44"/>
    <mergeCell ref="M41:S41"/>
  </mergeCells>
  <printOptions horizontalCentered="1" verticalCentered="1"/>
  <pageMargins left="0.7874015748031497" right="0.7874015748031497" top="0.5905511811023623" bottom="0.5905511811023623" header="0.5118110236220472" footer="0.5118110236220472"/>
  <pageSetup fitToWidth="2" fitToHeight="1" horizontalDpi="300" verticalDpi="300" orientation="portrait" paperSize="9" scale="93" r:id="rId1"/>
  <colBreaks count="1" manualBreakCount="1">
    <brk id="10" max="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24"/>
  <sheetViews>
    <sheetView zoomScaleSheetLayoutView="100" workbookViewId="0" topLeftCell="A1">
      <selection activeCell="A1" sqref="A1"/>
    </sheetView>
  </sheetViews>
  <sheetFormatPr defaultColWidth="9.00390625" defaultRowHeight="15" customHeight="1"/>
  <cols>
    <col min="1" max="1" width="14.75390625" style="35" customWidth="1"/>
    <col min="2" max="6" width="14.625" style="6" customWidth="1"/>
    <col min="7" max="16384" width="7.625" style="6" customWidth="1"/>
  </cols>
  <sheetData>
    <row r="1" spans="1:6" ht="13.5">
      <c r="A1" s="1" t="s">
        <v>60</v>
      </c>
      <c r="B1" s="2"/>
      <c r="C1" s="2"/>
      <c r="D1" s="2"/>
      <c r="E1" s="2"/>
      <c r="F1" s="3" t="s">
        <v>187</v>
      </c>
    </row>
    <row r="2" spans="1:6" s="10" customFormat="1" ht="18" customHeight="1">
      <c r="A2" s="183" t="s">
        <v>0</v>
      </c>
      <c r="B2" s="199" t="s">
        <v>61</v>
      </c>
      <c r="C2" s="206"/>
      <c r="D2" s="206"/>
      <c r="E2" s="206"/>
      <c r="F2" s="203" t="s">
        <v>62</v>
      </c>
    </row>
    <row r="3" spans="1:6" s="10" customFormat="1" ht="21" customHeight="1">
      <c r="A3" s="184"/>
      <c r="B3" s="205" t="s">
        <v>63</v>
      </c>
      <c r="C3" s="205" t="s">
        <v>64</v>
      </c>
      <c r="D3" s="205" t="s">
        <v>65</v>
      </c>
      <c r="E3" s="207" t="s">
        <v>66</v>
      </c>
      <c r="F3" s="205"/>
    </row>
    <row r="4" spans="1:6" s="10" customFormat="1" ht="21" customHeight="1">
      <c r="A4" s="185"/>
      <c r="B4" s="204"/>
      <c r="C4" s="204"/>
      <c r="D4" s="204"/>
      <c r="E4" s="204"/>
      <c r="F4" s="204"/>
    </row>
    <row r="5" spans="1:6" ht="17.25" customHeight="1">
      <c r="A5" s="17" t="s">
        <v>1</v>
      </c>
      <c r="B5" s="18">
        <v>122</v>
      </c>
      <c r="C5" s="18">
        <v>122</v>
      </c>
      <c r="D5" s="18">
        <v>53</v>
      </c>
      <c r="E5" s="18">
        <v>69</v>
      </c>
      <c r="F5" s="19">
        <v>11596</v>
      </c>
    </row>
    <row r="6" spans="1:6" s="37" customFormat="1" ht="17.25" customHeight="1">
      <c r="A6" s="11" t="s">
        <v>44</v>
      </c>
      <c r="B6" s="20">
        <v>11</v>
      </c>
      <c r="C6" s="21">
        <v>11</v>
      </c>
      <c r="D6" s="21">
        <v>3</v>
      </c>
      <c r="E6" s="21">
        <v>8</v>
      </c>
      <c r="F6" s="22">
        <v>4637</v>
      </c>
    </row>
    <row r="7" spans="1:6" ht="17.25" customHeight="1">
      <c r="A7" s="23" t="s">
        <v>45</v>
      </c>
      <c r="B7" s="20">
        <v>64</v>
      </c>
      <c r="C7" s="21">
        <v>64</v>
      </c>
      <c r="D7" s="21">
        <v>44</v>
      </c>
      <c r="E7" s="21">
        <v>20</v>
      </c>
      <c r="F7" s="22">
        <v>731</v>
      </c>
    </row>
    <row r="8" spans="1:6" ht="17.25" customHeight="1">
      <c r="A8" s="23" t="s">
        <v>46</v>
      </c>
      <c r="B8" s="20">
        <v>6</v>
      </c>
      <c r="C8" s="21">
        <v>6</v>
      </c>
      <c r="D8" s="21">
        <v>1</v>
      </c>
      <c r="E8" s="21">
        <v>5</v>
      </c>
      <c r="F8" s="22">
        <v>2090</v>
      </c>
    </row>
    <row r="9" spans="1:6" ht="17.25" customHeight="1">
      <c r="A9" s="23" t="s">
        <v>47</v>
      </c>
      <c r="B9" s="20">
        <v>4</v>
      </c>
      <c r="C9" s="21">
        <v>4</v>
      </c>
      <c r="D9" s="21">
        <v>1</v>
      </c>
      <c r="E9" s="21">
        <v>3</v>
      </c>
      <c r="F9" s="22">
        <v>1195</v>
      </c>
    </row>
    <row r="10" spans="1:6" ht="17.25" customHeight="1">
      <c r="A10" s="23" t="s">
        <v>48</v>
      </c>
      <c r="B10" s="20">
        <v>26</v>
      </c>
      <c r="C10" s="21">
        <v>26</v>
      </c>
      <c r="D10" s="21">
        <v>1</v>
      </c>
      <c r="E10" s="21">
        <v>25</v>
      </c>
      <c r="F10" s="22">
        <v>993</v>
      </c>
    </row>
    <row r="11" spans="1:6" ht="17.25" customHeight="1">
      <c r="A11" s="23" t="s">
        <v>49</v>
      </c>
      <c r="B11" s="20">
        <v>9</v>
      </c>
      <c r="C11" s="21">
        <v>9</v>
      </c>
      <c r="D11" s="21">
        <v>3</v>
      </c>
      <c r="E11" s="21">
        <v>6</v>
      </c>
      <c r="F11" s="22">
        <v>1082</v>
      </c>
    </row>
    <row r="12" spans="1:6" ht="17.25" customHeight="1">
      <c r="A12" s="24" t="s">
        <v>50</v>
      </c>
      <c r="B12" s="25">
        <v>2</v>
      </c>
      <c r="C12" s="26">
        <v>2</v>
      </c>
      <c r="D12" s="26" t="s">
        <v>188</v>
      </c>
      <c r="E12" s="26">
        <v>2</v>
      </c>
      <c r="F12" s="27">
        <v>868</v>
      </c>
    </row>
    <row r="13" spans="1:6" ht="15" customHeight="1">
      <c r="A13" s="38"/>
      <c r="B13" s="39"/>
      <c r="C13" s="39"/>
      <c r="D13" s="39"/>
      <c r="E13" s="39"/>
      <c r="F13" s="39"/>
    </row>
    <row r="14" spans="1:6" ht="15" customHeight="1">
      <c r="A14" s="183" t="s">
        <v>0</v>
      </c>
      <c r="B14" s="203" t="s">
        <v>67</v>
      </c>
      <c r="C14" s="203" t="s">
        <v>68</v>
      </c>
      <c r="D14" s="203" t="s">
        <v>69</v>
      </c>
      <c r="E14" s="199" t="s">
        <v>70</v>
      </c>
      <c r="F14" s="200"/>
    </row>
    <row r="15" spans="1:6" ht="21" customHeight="1">
      <c r="A15" s="184"/>
      <c r="B15" s="205"/>
      <c r="C15" s="205"/>
      <c r="D15" s="205"/>
      <c r="E15" s="203" t="s">
        <v>71</v>
      </c>
      <c r="F15" s="203" t="s">
        <v>72</v>
      </c>
    </row>
    <row r="16" spans="1:6" ht="21" customHeight="1">
      <c r="A16" s="185"/>
      <c r="B16" s="204"/>
      <c r="C16" s="204"/>
      <c r="D16" s="204"/>
      <c r="E16" s="204"/>
      <c r="F16" s="204"/>
    </row>
    <row r="17" spans="1:6" ht="17.25" customHeight="1">
      <c r="A17" s="17" t="s">
        <v>1</v>
      </c>
      <c r="B17" s="18">
        <v>80291</v>
      </c>
      <c r="C17" s="18">
        <v>50452</v>
      </c>
      <c r="D17" s="18">
        <v>220</v>
      </c>
      <c r="E17" s="18">
        <v>14</v>
      </c>
      <c r="F17" s="19">
        <v>55</v>
      </c>
    </row>
    <row r="18" spans="1:6" ht="17.25" customHeight="1">
      <c r="A18" s="11" t="s">
        <v>44</v>
      </c>
      <c r="B18" s="20">
        <v>24161</v>
      </c>
      <c r="C18" s="21">
        <v>13969</v>
      </c>
      <c r="D18" s="21">
        <v>98</v>
      </c>
      <c r="E18" s="21">
        <v>10</v>
      </c>
      <c r="F18" s="22">
        <v>48</v>
      </c>
    </row>
    <row r="19" spans="1:6" ht="17.25" customHeight="1">
      <c r="A19" s="23" t="s">
        <v>45</v>
      </c>
      <c r="B19" s="20">
        <v>947</v>
      </c>
      <c r="C19" s="21">
        <v>37</v>
      </c>
      <c r="D19" s="21">
        <v>0</v>
      </c>
      <c r="E19" s="21">
        <v>0</v>
      </c>
      <c r="F19" s="22">
        <v>0</v>
      </c>
    </row>
    <row r="20" spans="1:6" ht="17.25" customHeight="1">
      <c r="A20" s="23" t="s">
        <v>46</v>
      </c>
      <c r="B20" s="20">
        <v>9476</v>
      </c>
      <c r="C20" s="21">
        <v>7257</v>
      </c>
      <c r="D20" s="21">
        <v>28</v>
      </c>
      <c r="E20" s="21">
        <v>2</v>
      </c>
      <c r="F20" s="22">
        <v>3</v>
      </c>
    </row>
    <row r="21" spans="1:6" ht="17.25" customHeight="1">
      <c r="A21" s="23" t="s">
        <v>47</v>
      </c>
      <c r="B21" s="20">
        <v>13196</v>
      </c>
      <c r="C21" s="21">
        <v>7082</v>
      </c>
      <c r="D21" s="21">
        <v>50</v>
      </c>
      <c r="E21" s="21">
        <v>0</v>
      </c>
      <c r="F21" s="22">
        <v>0</v>
      </c>
    </row>
    <row r="22" spans="1:6" ht="17.25" customHeight="1">
      <c r="A22" s="23" t="s">
        <v>48</v>
      </c>
      <c r="B22" s="20">
        <v>12312</v>
      </c>
      <c r="C22" s="21">
        <v>5208</v>
      </c>
      <c r="D22" s="21">
        <v>3</v>
      </c>
      <c r="E22" s="21">
        <v>2</v>
      </c>
      <c r="F22" s="22">
        <v>3</v>
      </c>
    </row>
    <row r="23" spans="1:6" ht="17.25" customHeight="1">
      <c r="A23" s="23" t="s">
        <v>49</v>
      </c>
      <c r="B23" s="20">
        <v>15079</v>
      </c>
      <c r="C23" s="21">
        <v>8333</v>
      </c>
      <c r="D23" s="21">
        <v>35</v>
      </c>
      <c r="E23" s="21">
        <v>0</v>
      </c>
      <c r="F23" s="22">
        <v>1</v>
      </c>
    </row>
    <row r="24" spans="1:6" ht="17.25" customHeight="1">
      <c r="A24" s="24" t="s">
        <v>50</v>
      </c>
      <c r="B24" s="25">
        <v>5120</v>
      </c>
      <c r="C24" s="26">
        <v>8566</v>
      </c>
      <c r="D24" s="26">
        <v>6</v>
      </c>
      <c r="E24" s="26">
        <v>0</v>
      </c>
      <c r="F24" s="27">
        <v>0</v>
      </c>
    </row>
  </sheetData>
  <mergeCells count="14">
    <mergeCell ref="A14:A16"/>
    <mergeCell ref="B2:E2"/>
    <mergeCell ref="A2:A4"/>
    <mergeCell ref="B3:B4"/>
    <mergeCell ref="C3:C4"/>
    <mergeCell ref="D3:D4"/>
    <mergeCell ref="E3:E4"/>
    <mergeCell ref="F15:F16"/>
    <mergeCell ref="F2:F4"/>
    <mergeCell ref="B14:B16"/>
    <mergeCell ref="C14:C16"/>
    <mergeCell ref="D14:D16"/>
    <mergeCell ref="E15:E16"/>
    <mergeCell ref="E14:F14"/>
  </mergeCells>
  <printOptions horizontalCentered="1"/>
  <pageMargins left="0.52" right="0.51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J7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75390625" style="6" customWidth="1"/>
    <col min="2" max="9" width="15.625" style="6" customWidth="1"/>
    <col min="10" max="10" width="9.125" style="6" bestFit="1" customWidth="1"/>
    <col min="11" max="16384" width="9.00390625" style="6" customWidth="1"/>
  </cols>
  <sheetData>
    <row r="1" spans="1:9" s="4" customFormat="1" ht="21">
      <c r="A1" s="40" t="s">
        <v>73</v>
      </c>
      <c r="B1" s="41"/>
      <c r="C1" s="41"/>
      <c r="D1" s="41"/>
      <c r="E1" s="41"/>
      <c r="F1" s="41"/>
      <c r="G1" s="41"/>
      <c r="H1" s="186" t="s">
        <v>189</v>
      </c>
      <c r="I1" s="186"/>
    </row>
    <row r="2" spans="1:9" s="4" customFormat="1" ht="21" customHeight="1" hidden="1">
      <c r="A2" s="42"/>
      <c r="B2" s="2"/>
      <c r="C2" s="2"/>
      <c r="D2" s="41"/>
      <c r="E2" s="41"/>
      <c r="F2" s="41"/>
      <c r="G2" s="41"/>
      <c r="H2" s="3"/>
      <c r="I2" s="43"/>
    </row>
    <row r="3" spans="1:9" s="4" customFormat="1" ht="21" customHeight="1" hidden="1">
      <c r="A3" s="42"/>
      <c r="B3" s="2"/>
      <c r="C3" s="2"/>
      <c r="D3" s="41"/>
      <c r="E3" s="41"/>
      <c r="F3" s="41"/>
      <c r="G3" s="41"/>
      <c r="H3" s="3"/>
      <c r="I3" s="43"/>
    </row>
    <row r="4" spans="1:9" s="4" customFormat="1" ht="19.5" customHeight="1">
      <c r="A4" s="196" t="s">
        <v>74</v>
      </c>
      <c r="B4" s="208" t="s">
        <v>40</v>
      </c>
      <c r="C4" s="211" t="s">
        <v>75</v>
      </c>
      <c r="D4" s="212"/>
      <c r="E4" s="212"/>
      <c r="F4" s="212"/>
      <c r="G4" s="212"/>
      <c r="H4" s="182"/>
      <c r="I4" s="208" t="s">
        <v>59</v>
      </c>
    </row>
    <row r="5" spans="1:9" s="4" customFormat="1" ht="19.5" customHeight="1">
      <c r="A5" s="197"/>
      <c r="B5" s="209"/>
      <c r="C5" s="173" t="s">
        <v>76</v>
      </c>
      <c r="D5" s="45"/>
      <c r="E5" s="46"/>
      <c r="F5" s="175" t="s">
        <v>77</v>
      </c>
      <c r="G5" s="176" t="s">
        <v>59</v>
      </c>
      <c r="H5" s="12"/>
      <c r="I5" s="209"/>
    </row>
    <row r="6" spans="1:9" ht="39.75" customHeight="1">
      <c r="A6" s="197"/>
      <c r="B6" s="210"/>
      <c r="C6" s="174"/>
      <c r="D6" s="51" t="s">
        <v>78</v>
      </c>
      <c r="E6" s="51" t="s">
        <v>79</v>
      </c>
      <c r="F6" s="210"/>
      <c r="G6" s="177"/>
      <c r="H6" s="48" t="s">
        <v>80</v>
      </c>
      <c r="I6" s="209"/>
    </row>
    <row r="7" spans="1:9" ht="39.75" customHeight="1">
      <c r="A7" s="52" t="s">
        <v>1</v>
      </c>
      <c r="B7" s="53">
        <f aca="true" t="shared" si="0" ref="B7:I7">SUM(B8:B9)</f>
        <v>41575</v>
      </c>
      <c r="C7" s="54">
        <f t="shared" si="0"/>
        <v>40057</v>
      </c>
      <c r="D7" s="54">
        <f t="shared" si="0"/>
        <v>14432</v>
      </c>
      <c r="E7" s="54">
        <f t="shared" si="0"/>
        <v>13389</v>
      </c>
      <c r="F7" s="54">
        <f t="shared" si="0"/>
        <v>15565</v>
      </c>
      <c r="G7" s="54">
        <f t="shared" si="0"/>
        <v>17971</v>
      </c>
      <c r="H7" s="54">
        <f t="shared" si="0"/>
        <v>7599</v>
      </c>
      <c r="I7" s="55">
        <f t="shared" si="0"/>
        <v>4816</v>
      </c>
    </row>
    <row r="8" spans="1:9" ht="39.75" customHeight="1">
      <c r="A8" s="56" t="s">
        <v>2</v>
      </c>
      <c r="B8" s="57">
        <f aca="true" t="shared" si="1" ref="B8:I8">SUM(B10:B20)</f>
        <v>29042</v>
      </c>
      <c r="C8" s="58">
        <f t="shared" si="1"/>
        <v>32423</v>
      </c>
      <c r="D8" s="58">
        <f t="shared" si="1"/>
        <v>13690</v>
      </c>
      <c r="E8" s="58">
        <f t="shared" si="1"/>
        <v>9897</v>
      </c>
      <c r="F8" s="58">
        <f t="shared" si="1"/>
        <v>10921</v>
      </c>
      <c r="G8" s="58">
        <f t="shared" si="1"/>
        <v>9949</v>
      </c>
      <c r="H8" s="58">
        <f t="shared" si="1"/>
        <v>3791</v>
      </c>
      <c r="I8" s="59">
        <f t="shared" si="1"/>
        <v>3427</v>
      </c>
    </row>
    <row r="9" spans="1:9" ht="39.75" customHeight="1">
      <c r="A9" s="60" t="s">
        <v>3</v>
      </c>
      <c r="B9" s="61">
        <f aca="true" t="shared" si="2" ref="B9:I9">SUM(B21:B29)</f>
        <v>12533</v>
      </c>
      <c r="C9" s="62">
        <f t="shared" si="2"/>
        <v>7634</v>
      </c>
      <c r="D9" s="62">
        <f t="shared" si="2"/>
        <v>742</v>
      </c>
      <c r="E9" s="62">
        <f t="shared" si="2"/>
        <v>3492</v>
      </c>
      <c r="F9" s="62">
        <f t="shared" si="2"/>
        <v>4644</v>
      </c>
      <c r="G9" s="62">
        <f t="shared" si="2"/>
        <v>8022</v>
      </c>
      <c r="H9" s="62">
        <f t="shared" si="2"/>
        <v>3808</v>
      </c>
      <c r="I9" s="63">
        <f t="shared" si="2"/>
        <v>1389</v>
      </c>
    </row>
    <row r="10" spans="1:9" ht="39.75" customHeight="1">
      <c r="A10" s="56" t="s">
        <v>4</v>
      </c>
      <c r="B10" s="57">
        <v>8273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9">
        <v>90</v>
      </c>
    </row>
    <row r="11" spans="1:9" ht="39.75" customHeight="1">
      <c r="A11" s="56" t="s">
        <v>5</v>
      </c>
      <c r="B11" s="57">
        <v>1413</v>
      </c>
      <c r="C11" s="58">
        <v>3087</v>
      </c>
      <c r="D11" s="58">
        <v>1090</v>
      </c>
      <c r="E11" s="58">
        <v>2009</v>
      </c>
      <c r="F11" s="58">
        <v>0</v>
      </c>
      <c r="G11" s="58">
        <v>3670</v>
      </c>
      <c r="H11" s="58">
        <v>0</v>
      </c>
      <c r="I11" s="59">
        <v>0</v>
      </c>
    </row>
    <row r="12" spans="1:9" ht="39.75" customHeight="1">
      <c r="A12" s="56" t="s">
        <v>6</v>
      </c>
      <c r="B12" s="57">
        <v>255</v>
      </c>
      <c r="C12" s="58">
        <v>6963</v>
      </c>
      <c r="D12" s="58">
        <v>0</v>
      </c>
      <c r="E12" s="58">
        <v>1092</v>
      </c>
      <c r="F12" s="58">
        <v>0</v>
      </c>
      <c r="G12" s="58">
        <v>0</v>
      </c>
      <c r="H12" s="58">
        <v>0</v>
      </c>
      <c r="I12" s="59">
        <v>0</v>
      </c>
    </row>
    <row r="13" spans="1:9" ht="39.75" customHeight="1">
      <c r="A13" s="56" t="s">
        <v>7</v>
      </c>
      <c r="B13" s="57">
        <v>1075</v>
      </c>
      <c r="C13" s="58">
        <v>792</v>
      </c>
      <c r="D13" s="58">
        <v>0</v>
      </c>
      <c r="E13" s="58">
        <v>638</v>
      </c>
      <c r="F13" s="58">
        <v>733</v>
      </c>
      <c r="G13" s="58">
        <v>2116</v>
      </c>
      <c r="H13" s="58">
        <v>607</v>
      </c>
      <c r="I13" s="59">
        <v>0</v>
      </c>
    </row>
    <row r="14" spans="1:9" ht="39.75" customHeight="1">
      <c r="A14" s="56" t="s">
        <v>8</v>
      </c>
      <c r="B14" s="57">
        <v>810</v>
      </c>
      <c r="C14" s="58">
        <v>744</v>
      </c>
      <c r="D14" s="58">
        <v>642</v>
      </c>
      <c r="E14" s="58">
        <v>75</v>
      </c>
      <c r="F14" s="58">
        <v>25</v>
      </c>
      <c r="G14" s="58">
        <v>862</v>
      </c>
      <c r="H14" s="58">
        <v>88</v>
      </c>
      <c r="I14" s="59">
        <v>0</v>
      </c>
    </row>
    <row r="15" spans="1:9" ht="39.75" customHeight="1">
      <c r="A15" s="56" t="s">
        <v>9</v>
      </c>
      <c r="B15" s="57">
        <v>4145</v>
      </c>
      <c r="C15" s="58">
        <v>8219</v>
      </c>
      <c r="D15" s="58">
        <v>3775</v>
      </c>
      <c r="E15" s="58">
        <v>998</v>
      </c>
      <c r="F15" s="58">
        <v>992</v>
      </c>
      <c r="G15" s="58">
        <v>77</v>
      </c>
      <c r="H15" s="58">
        <v>77</v>
      </c>
      <c r="I15" s="59">
        <v>0</v>
      </c>
    </row>
    <row r="16" spans="1:9" ht="39.75" customHeight="1">
      <c r="A16" s="56" t="s">
        <v>10</v>
      </c>
      <c r="B16" s="57">
        <v>3241</v>
      </c>
      <c r="C16" s="58">
        <v>536</v>
      </c>
      <c r="D16" s="58">
        <v>0</v>
      </c>
      <c r="E16" s="58">
        <v>536</v>
      </c>
      <c r="F16" s="58">
        <v>0</v>
      </c>
      <c r="G16" s="58">
        <v>0</v>
      </c>
      <c r="H16" s="58">
        <v>0</v>
      </c>
      <c r="I16" s="59">
        <v>0</v>
      </c>
    </row>
    <row r="17" spans="1:9" ht="39.75" customHeight="1">
      <c r="A17" s="56" t="s">
        <v>11</v>
      </c>
      <c r="B17" s="57">
        <v>1170</v>
      </c>
      <c r="C17" s="58">
        <v>3327</v>
      </c>
      <c r="D17" s="58">
        <v>1950</v>
      </c>
      <c r="E17" s="58">
        <v>687</v>
      </c>
      <c r="F17" s="58">
        <v>0</v>
      </c>
      <c r="G17" s="58">
        <v>968</v>
      </c>
      <c r="H17" s="58">
        <v>763</v>
      </c>
      <c r="I17" s="59">
        <v>0</v>
      </c>
    </row>
    <row r="18" spans="1:9" ht="39.75" customHeight="1">
      <c r="A18" s="56" t="s">
        <v>12</v>
      </c>
      <c r="B18" s="57">
        <v>1721</v>
      </c>
      <c r="C18" s="58">
        <v>1657</v>
      </c>
      <c r="D18" s="58">
        <v>726</v>
      </c>
      <c r="E18" s="58">
        <v>677</v>
      </c>
      <c r="F18" s="58">
        <v>0</v>
      </c>
      <c r="G18" s="58">
        <v>159</v>
      </c>
      <c r="H18" s="58">
        <v>159</v>
      </c>
      <c r="I18" s="59">
        <v>0</v>
      </c>
    </row>
    <row r="19" spans="1:9" ht="39.75" customHeight="1">
      <c r="A19" s="56" t="s">
        <v>13</v>
      </c>
      <c r="B19" s="57">
        <v>5078</v>
      </c>
      <c r="C19" s="58">
        <v>5507</v>
      </c>
      <c r="D19" s="58">
        <v>5507</v>
      </c>
      <c r="E19" s="58">
        <v>2174</v>
      </c>
      <c r="F19" s="58">
        <v>9171</v>
      </c>
      <c r="G19" s="58">
        <v>1670</v>
      </c>
      <c r="H19" s="58">
        <v>1670</v>
      </c>
      <c r="I19" s="59">
        <v>2739</v>
      </c>
    </row>
    <row r="20" spans="1:10" ht="39.75" customHeight="1">
      <c r="A20" s="56" t="s">
        <v>14</v>
      </c>
      <c r="B20" s="57">
        <v>1861</v>
      </c>
      <c r="C20" s="58">
        <v>1591</v>
      </c>
      <c r="D20" s="58">
        <v>0</v>
      </c>
      <c r="E20" s="58">
        <v>1011</v>
      </c>
      <c r="F20" s="58">
        <v>0</v>
      </c>
      <c r="G20" s="58">
        <v>427</v>
      </c>
      <c r="H20" s="58">
        <v>427</v>
      </c>
      <c r="I20" s="59">
        <v>598</v>
      </c>
      <c r="J20" s="6" t="s">
        <v>81</v>
      </c>
    </row>
    <row r="21" spans="1:9" ht="39.75" customHeight="1">
      <c r="A21" s="64" t="s">
        <v>15</v>
      </c>
      <c r="B21" s="65">
        <v>1197</v>
      </c>
      <c r="C21" s="66">
        <v>494</v>
      </c>
      <c r="D21" s="66">
        <v>0</v>
      </c>
      <c r="E21" s="66">
        <v>307</v>
      </c>
      <c r="F21" s="66">
        <v>118</v>
      </c>
      <c r="G21" s="66">
        <v>2377</v>
      </c>
      <c r="H21" s="66">
        <v>407</v>
      </c>
      <c r="I21" s="67">
        <v>0</v>
      </c>
    </row>
    <row r="22" spans="1:9" ht="39.75" customHeight="1">
      <c r="A22" s="56" t="s">
        <v>16</v>
      </c>
      <c r="B22" s="61">
        <v>3201</v>
      </c>
      <c r="C22" s="62">
        <v>978</v>
      </c>
      <c r="D22" s="62">
        <v>369</v>
      </c>
      <c r="E22" s="62">
        <v>609</v>
      </c>
      <c r="F22" s="62">
        <v>1750</v>
      </c>
      <c r="G22" s="62">
        <v>0</v>
      </c>
      <c r="H22" s="62">
        <v>0</v>
      </c>
      <c r="I22" s="63">
        <v>0</v>
      </c>
    </row>
    <row r="23" spans="1:9" ht="39.75" customHeight="1">
      <c r="A23" s="52" t="s">
        <v>17</v>
      </c>
      <c r="B23" s="57">
        <v>126</v>
      </c>
      <c r="C23" s="58">
        <v>985</v>
      </c>
      <c r="D23" s="58">
        <v>167</v>
      </c>
      <c r="E23" s="58">
        <v>617</v>
      </c>
      <c r="F23" s="58">
        <v>0</v>
      </c>
      <c r="G23" s="58">
        <v>3239</v>
      </c>
      <c r="H23" s="58">
        <v>995</v>
      </c>
      <c r="I23" s="59">
        <v>449</v>
      </c>
    </row>
    <row r="24" spans="1:9" ht="39.75" customHeight="1">
      <c r="A24" s="56" t="s">
        <v>18</v>
      </c>
      <c r="B24" s="57">
        <v>1203</v>
      </c>
      <c r="C24" s="58">
        <v>251</v>
      </c>
      <c r="D24" s="58">
        <v>0</v>
      </c>
      <c r="E24" s="58">
        <v>0</v>
      </c>
      <c r="F24" s="58">
        <v>125</v>
      </c>
      <c r="G24" s="58">
        <v>0</v>
      </c>
      <c r="H24" s="58">
        <v>0</v>
      </c>
      <c r="I24" s="59">
        <v>0</v>
      </c>
    </row>
    <row r="25" spans="1:9" ht="39.75" customHeight="1">
      <c r="A25" s="64" t="s">
        <v>19</v>
      </c>
      <c r="B25" s="65">
        <v>1778</v>
      </c>
      <c r="C25" s="66">
        <v>1885</v>
      </c>
      <c r="D25" s="66">
        <v>0</v>
      </c>
      <c r="E25" s="66">
        <v>438</v>
      </c>
      <c r="F25" s="66">
        <v>94</v>
      </c>
      <c r="G25" s="66">
        <v>94</v>
      </c>
      <c r="H25" s="66">
        <v>94</v>
      </c>
      <c r="I25" s="67">
        <v>0</v>
      </c>
    </row>
    <row r="26" spans="1:9" ht="39.75" customHeight="1">
      <c r="A26" s="64" t="s">
        <v>20</v>
      </c>
      <c r="B26" s="65">
        <v>594</v>
      </c>
      <c r="C26" s="66">
        <v>633</v>
      </c>
      <c r="D26" s="66">
        <v>206</v>
      </c>
      <c r="E26" s="66">
        <v>277</v>
      </c>
      <c r="F26" s="66">
        <v>2340</v>
      </c>
      <c r="G26" s="66">
        <v>551</v>
      </c>
      <c r="H26" s="66">
        <v>551</v>
      </c>
      <c r="I26" s="67">
        <v>387</v>
      </c>
    </row>
    <row r="27" spans="1:9" ht="39.75" customHeight="1">
      <c r="A27" s="68" t="s">
        <v>21</v>
      </c>
      <c r="B27" s="53">
        <v>403</v>
      </c>
      <c r="C27" s="54">
        <v>220</v>
      </c>
      <c r="D27" s="54">
        <v>0</v>
      </c>
      <c r="E27" s="54">
        <v>0</v>
      </c>
      <c r="F27" s="54">
        <v>90</v>
      </c>
      <c r="G27" s="54">
        <v>0</v>
      </c>
      <c r="H27" s="54">
        <v>0</v>
      </c>
      <c r="I27" s="55">
        <v>0</v>
      </c>
    </row>
    <row r="28" spans="1:9" ht="39.75" customHeight="1">
      <c r="A28" s="69" t="s">
        <v>22</v>
      </c>
      <c r="B28" s="57">
        <v>1627</v>
      </c>
      <c r="C28" s="58">
        <v>1255</v>
      </c>
      <c r="D28" s="58">
        <v>0</v>
      </c>
      <c r="E28" s="58">
        <v>311</v>
      </c>
      <c r="F28" s="58">
        <v>127</v>
      </c>
      <c r="G28" s="58">
        <v>0</v>
      </c>
      <c r="H28" s="58">
        <v>0</v>
      </c>
      <c r="I28" s="59">
        <v>553</v>
      </c>
    </row>
    <row r="29" spans="1:9" ht="39.75" customHeight="1" thickBot="1">
      <c r="A29" s="70" t="s">
        <v>23</v>
      </c>
      <c r="B29" s="71">
        <v>2404</v>
      </c>
      <c r="C29" s="72">
        <v>933</v>
      </c>
      <c r="D29" s="72">
        <v>0</v>
      </c>
      <c r="E29" s="72">
        <v>933</v>
      </c>
      <c r="F29" s="72">
        <v>0</v>
      </c>
      <c r="G29" s="72">
        <v>1761</v>
      </c>
      <c r="H29" s="72">
        <v>1761</v>
      </c>
      <c r="I29" s="73">
        <v>0</v>
      </c>
    </row>
    <row r="30" spans="1:9" ht="39.75" customHeight="1" thickTop="1">
      <c r="A30" s="68" t="s">
        <v>24</v>
      </c>
      <c r="B30" s="57">
        <f aca="true" t="shared" si="3" ref="B30:I30">B18</f>
        <v>1721</v>
      </c>
      <c r="C30" s="58">
        <f t="shared" si="3"/>
        <v>1657</v>
      </c>
      <c r="D30" s="58">
        <f t="shared" si="3"/>
        <v>726</v>
      </c>
      <c r="E30" s="58">
        <f t="shared" si="3"/>
        <v>677</v>
      </c>
      <c r="F30" s="58">
        <f t="shared" si="3"/>
        <v>0</v>
      </c>
      <c r="G30" s="58">
        <f t="shared" si="3"/>
        <v>159</v>
      </c>
      <c r="H30" s="58">
        <f t="shared" si="3"/>
        <v>159</v>
      </c>
      <c r="I30" s="59">
        <f t="shared" si="3"/>
        <v>0</v>
      </c>
    </row>
    <row r="31" spans="1:9" ht="39.75" customHeight="1">
      <c r="A31" s="68" t="s">
        <v>25</v>
      </c>
      <c r="B31" s="57">
        <f aca="true" t="shared" si="4" ref="B31:I31">B14+B15</f>
        <v>4955</v>
      </c>
      <c r="C31" s="58">
        <f t="shared" si="4"/>
        <v>8963</v>
      </c>
      <c r="D31" s="58">
        <f t="shared" si="4"/>
        <v>4417</v>
      </c>
      <c r="E31" s="58">
        <f t="shared" si="4"/>
        <v>1073</v>
      </c>
      <c r="F31" s="58">
        <f t="shared" si="4"/>
        <v>1017</v>
      </c>
      <c r="G31" s="58">
        <f t="shared" si="4"/>
        <v>939</v>
      </c>
      <c r="H31" s="58">
        <f t="shared" si="4"/>
        <v>165</v>
      </c>
      <c r="I31" s="59">
        <f t="shared" si="4"/>
        <v>0</v>
      </c>
    </row>
    <row r="32" spans="1:9" ht="39.75" customHeight="1">
      <c r="A32" s="68" t="s">
        <v>26</v>
      </c>
      <c r="B32" s="57">
        <f aca="true" t="shared" si="5" ref="B32:I32">B11+B21</f>
        <v>2610</v>
      </c>
      <c r="C32" s="58">
        <f t="shared" si="5"/>
        <v>3581</v>
      </c>
      <c r="D32" s="58">
        <f t="shared" si="5"/>
        <v>1090</v>
      </c>
      <c r="E32" s="58">
        <f t="shared" si="5"/>
        <v>2316</v>
      </c>
      <c r="F32" s="58">
        <f t="shared" si="5"/>
        <v>118</v>
      </c>
      <c r="G32" s="58">
        <f t="shared" si="5"/>
        <v>6047</v>
      </c>
      <c r="H32" s="58">
        <f t="shared" si="5"/>
        <v>407</v>
      </c>
      <c r="I32" s="59">
        <f t="shared" si="5"/>
        <v>0</v>
      </c>
    </row>
    <row r="33" spans="1:9" ht="39.75" customHeight="1">
      <c r="A33" s="68" t="s">
        <v>27</v>
      </c>
      <c r="B33" s="57">
        <f aca="true" t="shared" si="6" ref="B33:I33">B10+B17+B20+B22+B23+B24</f>
        <v>15834</v>
      </c>
      <c r="C33" s="58">
        <f t="shared" si="6"/>
        <v>7132</v>
      </c>
      <c r="D33" s="58">
        <f t="shared" si="6"/>
        <v>2486</v>
      </c>
      <c r="E33" s="58">
        <f t="shared" si="6"/>
        <v>2924</v>
      </c>
      <c r="F33" s="58">
        <f t="shared" si="6"/>
        <v>1875</v>
      </c>
      <c r="G33" s="58">
        <f t="shared" si="6"/>
        <v>4634</v>
      </c>
      <c r="H33" s="58">
        <f t="shared" si="6"/>
        <v>2185</v>
      </c>
      <c r="I33" s="59">
        <f t="shared" si="6"/>
        <v>1137</v>
      </c>
    </row>
    <row r="34" spans="1:9" ht="39.75" customHeight="1">
      <c r="A34" s="68" t="s">
        <v>28</v>
      </c>
      <c r="B34" s="57">
        <f aca="true" t="shared" si="7" ref="B34:I34">B13+B16+B19+B25+B26</f>
        <v>11766</v>
      </c>
      <c r="C34" s="58">
        <f t="shared" si="7"/>
        <v>9353</v>
      </c>
      <c r="D34" s="58">
        <f t="shared" si="7"/>
        <v>5713</v>
      </c>
      <c r="E34" s="58">
        <f t="shared" si="7"/>
        <v>4063</v>
      </c>
      <c r="F34" s="58">
        <f t="shared" si="7"/>
        <v>12338</v>
      </c>
      <c r="G34" s="58">
        <f t="shared" si="7"/>
        <v>4431</v>
      </c>
      <c r="H34" s="58">
        <f t="shared" si="7"/>
        <v>2922</v>
      </c>
      <c r="I34" s="59">
        <f t="shared" si="7"/>
        <v>3126</v>
      </c>
    </row>
    <row r="35" spans="1:9" ht="39.75" customHeight="1">
      <c r="A35" s="69" t="s">
        <v>29</v>
      </c>
      <c r="B35" s="61">
        <f aca="true" t="shared" si="8" ref="B35:I35">B12+B27+B28+B29</f>
        <v>4689</v>
      </c>
      <c r="C35" s="62">
        <f t="shared" si="8"/>
        <v>9371</v>
      </c>
      <c r="D35" s="62">
        <f t="shared" si="8"/>
        <v>0</v>
      </c>
      <c r="E35" s="62">
        <f t="shared" si="8"/>
        <v>2336</v>
      </c>
      <c r="F35" s="62">
        <f t="shared" si="8"/>
        <v>217</v>
      </c>
      <c r="G35" s="62">
        <f t="shared" si="8"/>
        <v>1761</v>
      </c>
      <c r="H35" s="62">
        <f t="shared" si="8"/>
        <v>1761</v>
      </c>
      <c r="I35" s="63">
        <f t="shared" si="8"/>
        <v>553</v>
      </c>
    </row>
    <row r="36" spans="1:9" ht="13.5">
      <c r="A36" s="4"/>
      <c r="B36" s="4"/>
      <c r="C36" s="4"/>
      <c r="D36" s="4"/>
      <c r="E36" s="4"/>
      <c r="F36" s="4"/>
      <c r="G36" s="4"/>
      <c r="H36" s="4"/>
      <c r="I36" s="4"/>
    </row>
    <row r="37" spans="1:9" ht="13.5">
      <c r="A37" s="4"/>
      <c r="B37" s="4"/>
      <c r="C37" s="4"/>
      <c r="D37" s="4"/>
      <c r="E37" s="4"/>
      <c r="F37" s="4"/>
      <c r="G37" s="4"/>
      <c r="H37" s="4"/>
      <c r="I37" s="4"/>
    </row>
    <row r="38" spans="8:9" ht="13.5">
      <c r="H38" s="10"/>
      <c r="I38" s="34"/>
    </row>
    <row r="39" spans="8:9" ht="13.5">
      <c r="H39" s="10"/>
      <c r="I39" s="32"/>
    </row>
    <row r="40" ht="13.5">
      <c r="I40" s="32"/>
    </row>
    <row r="41" ht="13.5">
      <c r="I41" s="4"/>
    </row>
    <row r="42" ht="13.5">
      <c r="I42" s="4"/>
    </row>
    <row r="43" ht="13.5">
      <c r="I43" s="4"/>
    </row>
    <row r="44" ht="13.5">
      <c r="I44" s="4"/>
    </row>
    <row r="45" ht="13.5">
      <c r="I45" s="4"/>
    </row>
    <row r="46" ht="13.5">
      <c r="I46" s="4"/>
    </row>
    <row r="47" ht="13.5">
      <c r="I47" s="4"/>
    </row>
    <row r="48" ht="13.5">
      <c r="I48" s="4"/>
    </row>
    <row r="49" ht="13.5">
      <c r="I49" s="4"/>
    </row>
    <row r="50" ht="13.5">
      <c r="I50" s="4"/>
    </row>
    <row r="51" ht="13.5">
      <c r="I51" s="4"/>
    </row>
    <row r="52" ht="13.5">
      <c r="I52" s="4"/>
    </row>
    <row r="53" ht="13.5">
      <c r="I53" s="4"/>
    </row>
    <row r="54" ht="13.5">
      <c r="I54" s="4"/>
    </row>
    <row r="55" ht="13.5">
      <c r="I55" s="4"/>
    </row>
    <row r="56" ht="13.5">
      <c r="I56" s="4"/>
    </row>
    <row r="57" ht="24.75" customHeight="1">
      <c r="I57" s="4"/>
    </row>
    <row r="58" ht="15.75" customHeight="1">
      <c r="I58" s="4"/>
    </row>
    <row r="59" ht="13.5">
      <c r="I59" s="4"/>
    </row>
    <row r="60" ht="13.5">
      <c r="I60" s="4"/>
    </row>
    <row r="61" ht="13.5">
      <c r="I61" s="4"/>
    </row>
    <row r="62" ht="13.5">
      <c r="I62" s="4"/>
    </row>
    <row r="63" ht="13.5">
      <c r="I63" s="4"/>
    </row>
    <row r="64" ht="13.5">
      <c r="I64" s="4"/>
    </row>
    <row r="65" ht="13.5">
      <c r="I65" s="4"/>
    </row>
    <row r="66" ht="13.5">
      <c r="I66" s="4"/>
    </row>
    <row r="67" ht="13.5">
      <c r="I67" s="4"/>
    </row>
    <row r="68" ht="13.5">
      <c r="I68" s="4"/>
    </row>
    <row r="69" ht="13.5">
      <c r="I69" s="4"/>
    </row>
    <row r="70" ht="13.5">
      <c r="I70" s="4"/>
    </row>
    <row r="71" ht="13.5">
      <c r="I71" s="4"/>
    </row>
    <row r="72" ht="13.5">
      <c r="I72" s="4"/>
    </row>
    <row r="73" ht="13.5">
      <c r="I73" s="4"/>
    </row>
  </sheetData>
  <mergeCells count="8">
    <mergeCell ref="H1:I1"/>
    <mergeCell ref="I4:I6"/>
    <mergeCell ref="A4:A6"/>
    <mergeCell ref="B4:B6"/>
    <mergeCell ref="C4:H4"/>
    <mergeCell ref="C5:C6"/>
    <mergeCell ref="F5:F6"/>
    <mergeCell ref="G5:G6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11.25390625" style="0" customWidth="1"/>
    <col min="2" max="8" width="10.875" style="0" customWidth="1"/>
  </cols>
  <sheetData>
    <row r="1" spans="1:8" ht="13.5">
      <c r="A1" s="74" t="s">
        <v>82</v>
      </c>
      <c r="B1" s="75"/>
      <c r="C1" s="75"/>
      <c r="D1" s="75"/>
      <c r="E1" s="75"/>
      <c r="F1" s="75"/>
      <c r="G1" s="160" t="s">
        <v>187</v>
      </c>
      <c r="H1" s="160"/>
    </row>
    <row r="2" spans="1:8" ht="13.5">
      <c r="A2" s="196" t="s">
        <v>83</v>
      </c>
      <c r="B2" s="211" t="s">
        <v>40</v>
      </c>
      <c r="C2" s="182"/>
      <c r="D2" s="208" t="s">
        <v>39</v>
      </c>
      <c r="E2" s="208" t="s">
        <v>84</v>
      </c>
      <c r="F2" s="212" t="s">
        <v>75</v>
      </c>
      <c r="G2" s="212"/>
      <c r="H2" s="182"/>
    </row>
    <row r="3" spans="1:8" ht="27" customHeight="1">
      <c r="A3" s="198"/>
      <c r="B3" s="23" t="s">
        <v>85</v>
      </c>
      <c r="C3" s="49" t="s">
        <v>86</v>
      </c>
      <c r="D3" s="209"/>
      <c r="E3" s="209"/>
      <c r="F3" s="76" t="s">
        <v>76</v>
      </c>
      <c r="G3" s="77" t="s">
        <v>77</v>
      </c>
      <c r="H3" s="23" t="s">
        <v>87</v>
      </c>
    </row>
    <row r="4" spans="1:8" ht="17.25" customHeight="1">
      <c r="A4" s="17" t="s">
        <v>37</v>
      </c>
      <c r="B4" s="18">
        <v>20869</v>
      </c>
      <c r="C4" s="18">
        <v>1036</v>
      </c>
      <c r="D4" s="18">
        <v>7</v>
      </c>
      <c r="E4" s="18">
        <v>21</v>
      </c>
      <c r="F4" s="18">
        <v>0</v>
      </c>
      <c r="G4" s="18">
        <v>0</v>
      </c>
      <c r="H4" s="19">
        <v>0</v>
      </c>
    </row>
    <row r="5" spans="1:8" ht="17.25" customHeight="1">
      <c r="A5" s="11" t="s">
        <v>44</v>
      </c>
      <c r="B5" s="20">
        <v>7865</v>
      </c>
      <c r="C5" s="21">
        <v>336</v>
      </c>
      <c r="D5" s="21">
        <v>0</v>
      </c>
      <c r="E5" s="21">
        <v>0</v>
      </c>
      <c r="F5" s="21">
        <v>0</v>
      </c>
      <c r="G5" s="21">
        <v>0</v>
      </c>
      <c r="H5" s="22">
        <v>0</v>
      </c>
    </row>
    <row r="6" spans="1:8" ht="17.25" customHeight="1">
      <c r="A6" s="23" t="s">
        <v>88</v>
      </c>
      <c r="B6" s="20">
        <v>361</v>
      </c>
      <c r="C6" s="21">
        <v>36</v>
      </c>
      <c r="D6" s="21">
        <v>0</v>
      </c>
      <c r="E6" s="21">
        <v>12</v>
      </c>
      <c r="F6" s="21">
        <v>0</v>
      </c>
      <c r="G6" s="21">
        <v>0</v>
      </c>
      <c r="H6" s="22">
        <v>0</v>
      </c>
    </row>
    <row r="7" spans="1:8" ht="17.25" customHeight="1">
      <c r="A7" s="23" t="s">
        <v>89</v>
      </c>
      <c r="B7" s="20">
        <v>2452</v>
      </c>
      <c r="C7" s="21">
        <v>77</v>
      </c>
      <c r="D7" s="21">
        <v>0</v>
      </c>
      <c r="E7" s="21">
        <v>0</v>
      </c>
      <c r="F7" s="21">
        <v>0</v>
      </c>
      <c r="G7" s="21">
        <v>0</v>
      </c>
      <c r="H7" s="22">
        <v>0</v>
      </c>
    </row>
    <row r="8" spans="1:8" ht="17.25" customHeight="1">
      <c r="A8" s="23" t="s">
        <v>90</v>
      </c>
      <c r="B8" s="20">
        <v>1696</v>
      </c>
      <c r="C8" s="21">
        <v>111</v>
      </c>
      <c r="D8" s="21">
        <v>0</v>
      </c>
      <c r="E8" s="21">
        <v>0</v>
      </c>
      <c r="F8" s="21">
        <v>0</v>
      </c>
      <c r="G8" s="21">
        <v>0</v>
      </c>
      <c r="H8" s="22">
        <v>0</v>
      </c>
    </row>
    <row r="9" spans="1:8" ht="17.25" customHeight="1">
      <c r="A9" s="23" t="s">
        <v>91</v>
      </c>
      <c r="B9" s="20">
        <v>4972</v>
      </c>
      <c r="C9" s="21">
        <v>176</v>
      </c>
      <c r="D9" s="21">
        <v>0</v>
      </c>
      <c r="E9" s="21">
        <v>0</v>
      </c>
      <c r="F9" s="21">
        <v>0</v>
      </c>
      <c r="G9" s="21">
        <v>0</v>
      </c>
      <c r="H9" s="22">
        <v>0</v>
      </c>
    </row>
    <row r="10" spans="1:8" ht="17.25" customHeight="1">
      <c r="A10" s="23" t="s">
        <v>92</v>
      </c>
      <c r="B10" s="20">
        <v>1903</v>
      </c>
      <c r="C10" s="21">
        <v>170</v>
      </c>
      <c r="D10" s="21">
        <v>2</v>
      </c>
      <c r="E10" s="21">
        <v>9</v>
      </c>
      <c r="F10" s="21">
        <v>0</v>
      </c>
      <c r="G10" s="21">
        <v>0</v>
      </c>
      <c r="H10" s="22">
        <v>0</v>
      </c>
    </row>
    <row r="11" spans="1:8" ht="17.25" customHeight="1">
      <c r="A11" s="24" t="s">
        <v>93</v>
      </c>
      <c r="B11" s="25">
        <v>1620</v>
      </c>
      <c r="C11" s="26">
        <v>130</v>
      </c>
      <c r="D11" s="26">
        <v>5</v>
      </c>
      <c r="E11" s="26">
        <v>0</v>
      </c>
      <c r="F11" s="26">
        <v>0</v>
      </c>
      <c r="G11" s="26">
        <v>0</v>
      </c>
      <c r="H11" s="27">
        <v>0</v>
      </c>
    </row>
    <row r="12" spans="1:8" ht="13.5">
      <c r="A12" s="28"/>
      <c r="B12" s="4"/>
      <c r="C12" s="4"/>
      <c r="D12" s="4"/>
      <c r="E12" s="4"/>
      <c r="F12" s="4"/>
      <c r="G12" s="4"/>
      <c r="H12" s="4"/>
    </row>
    <row r="13" spans="1:8" ht="13.5">
      <c r="A13" s="196" t="s">
        <v>83</v>
      </c>
      <c r="B13" s="199" t="s">
        <v>52</v>
      </c>
      <c r="C13" s="206"/>
      <c r="D13" s="206"/>
      <c r="E13" s="200"/>
      <c r="F13" s="201" t="s">
        <v>94</v>
      </c>
      <c r="G13" s="201" t="s">
        <v>59</v>
      </c>
      <c r="H13" s="30" t="s">
        <v>95</v>
      </c>
    </row>
    <row r="14" spans="1:8" ht="13.5" customHeight="1">
      <c r="A14" s="197"/>
      <c r="B14" s="201" t="s">
        <v>96</v>
      </c>
      <c r="C14" s="201" t="s">
        <v>97</v>
      </c>
      <c r="D14" s="179" t="s">
        <v>98</v>
      </c>
      <c r="E14" s="181" t="s">
        <v>99</v>
      </c>
      <c r="F14" s="178"/>
      <c r="G14" s="178"/>
      <c r="H14" s="205" t="s">
        <v>100</v>
      </c>
    </row>
    <row r="15" spans="1:8" ht="13.5">
      <c r="A15" s="198"/>
      <c r="B15" s="202"/>
      <c r="C15" s="202"/>
      <c r="D15" s="180"/>
      <c r="E15" s="159"/>
      <c r="F15" s="202"/>
      <c r="G15" s="202"/>
      <c r="H15" s="204"/>
    </row>
    <row r="16" spans="1:8" ht="17.25" customHeight="1">
      <c r="A16" s="17" t="s">
        <v>37</v>
      </c>
      <c r="B16" s="18">
        <v>0</v>
      </c>
      <c r="C16" s="18">
        <v>0</v>
      </c>
      <c r="D16" s="19">
        <v>0</v>
      </c>
      <c r="E16" s="19">
        <v>0</v>
      </c>
      <c r="F16" s="18">
        <v>3878</v>
      </c>
      <c r="G16" s="18">
        <v>399</v>
      </c>
      <c r="H16" s="19">
        <v>903</v>
      </c>
    </row>
    <row r="17" spans="1:8" ht="17.25" customHeight="1">
      <c r="A17" s="11" t="s">
        <v>44</v>
      </c>
      <c r="B17" s="21">
        <v>0</v>
      </c>
      <c r="C17" s="21">
        <v>0</v>
      </c>
      <c r="D17" s="78">
        <v>0</v>
      </c>
      <c r="E17" s="22">
        <v>0</v>
      </c>
      <c r="F17" s="21">
        <v>0</v>
      </c>
      <c r="G17" s="21">
        <v>20</v>
      </c>
      <c r="H17" s="22">
        <v>0</v>
      </c>
    </row>
    <row r="18" spans="1:8" ht="17.25" customHeight="1">
      <c r="A18" s="23" t="s">
        <v>45</v>
      </c>
      <c r="B18" s="21">
        <v>0</v>
      </c>
      <c r="C18" s="21">
        <v>0</v>
      </c>
      <c r="D18" s="21">
        <v>0</v>
      </c>
      <c r="E18" s="22">
        <v>0</v>
      </c>
      <c r="F18" s="21">
        <v>0</v>
      </c>
      <c r="G18" s="21">
        <v>0</v>
      </c>
      <c r="H18" s="22">
        <v>115</v>
      </c>
    </row>
    <row r="19" spans="1:8" ht="17.25" customHeight="1">
      <c r="A19" s="23" t="s">
        <v>89</v>
      </c>
      <c r="B19" s="21">
        <v>0</v>
      </c>
      <c r="C19" s="21">
        <v>0</v>
      </c>
      <c r="D19" s="21">
        <v>0</v>
      </c>
      <c r="E19" s="22">
        <v>0</v>
      </c>
      <c r="F19" s="21">
        <v>1464</v>
      </c>
      <c r="G19" s="21">
        <v>0</v>
      </c>
      <c r="H19" s="22">
        <v>302</v>
      </c>
    </row>
    <row r="20" spans="1:8" ht="17.25" customHeight="1">
      <c r="A20" s="23" t="s">
        <v>90</v>
      </c>
      <c r="B20" s="21">
        <v>0</v>
      </c>
      <c r="C20" s="21">
        <v>0</v>
      </c>
      <c r="D20" s="21">
        <v>0</v>
      </c>
      <c r="E20" s="22">
        <v>0</v>
      </c>
      <c r="F20" s="21">
        <v>722</v>
      </c>
      <c r="G20" s="21">
        <v>248</v>
      </c>
      <c r="H20" s="22">
        <v>185</v>
      </c>
    </row>
    <row r="21" spans="1:8" ht="17.25" customHeight="1">
      <c r="A21" s="23" t="s">
        <v>91</v>
      </c>
      <c r="B21" s="21">
        <v>0</v>
      </c>
      <c r="C21" s="21">
        <v>0</v>
      </c>
      <c r="D21" s="21">
        <v>0</v>
      </c>
      <c r="E21" s="22">
        <v>0</v>
      </c>
      <c r="F21" s="21">
        <v>221</v>
      </c>
      <c r="G21" s="21">
        <v>124</v>
      </c>
      <c r="H21" s="22">
        <v>0</v>
      </c>
    </row>
    <row r="22" spans="1:8" ht="17.25" customHeight="1">
      <c r="A22" s="23" t="s">
        <v>92</v>
      </c>
      <c r="B22" s="21">
        <v>0</v>
      </c>
      <c r="C22" s="21">
        <v>0</v>
      </c>
      <c r="D22" s="21">
        <v>0</v>
      </c>
      <c r="E22" s="22">
        <v>0</v>
      </c>
      <c r="F22" s="21">
        <v>528</v>
      </c>
      <c r="G22" s="21">
        <v>0</v>
      </c>
      <c r="H22" s="22">
        <v>0</v>
      </c>
    </row>
    <row r="23" spans="1:8" ht="17.25" customHeight="1">
      <c r="A23" s="24" t="s">
        <v>93</v>
      </c>
      <c r="B23" s="26">
        <v>0</v>
      </c>
      <c r="C23" s="26">
        <v>0</v>
      </c>
      <c r="D23" s="26">
        <v>0</v>
      </c>
      <c r="E23" s="27">
        <v>0</v>
      </c>
      <c r="F23" s="26">
        <v>943</v>
      </c>
      <c r="G23" s="26">
        <v>7</v>
      </c>
      <c r="H23" s="27">
        <v>301</v>
      </c>
    </row>
  </sheetData>
  <mergeCells count="15">
    <mergeCell ref="G1:H1"/>
    <mergeCell ref="F2:H2"/>
    <mergeCell ref="B13:E13"/>
    <mergeCell ref="D2:D3"/>
    <mergeCell ref="E2:E3"/>
    <mergeCell ref="H14:H15"/>
    <mergeCell ref="B14:B15"/>
    <mergeCell ref="C14:C15"/>
    <mergeCell ref="A2:A3"/>
    <mergeCell ref="B2:C2"/>
    <mergeCell ref="F13:F15"/>
    <mergeCell ref="A13:A15"/>
    <mergeCell ref="D14:D15"/>
    <mergeCell ref="E14:E15"/>
    <mergeCell ref="G13:G15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U121"/>
  <sheetViews>
    <sheetView zoomScale="75" zoomScaleNormal="75" zoomScaleSheetLayoutView="50" workbookViewId="0" topLeftCell="A1">
      <pane xSplit="1" ySplit="5" topLeftCell="B6" activePane="bottomRight" state="frozen"/>
      <selection pane="topLeft" activeCell="D26" activeCellId="1" sqref="B15:B18 D26:E27"/>
      <selection pane="topRight" activeCell="D26" activeCellId="1" sqref="B15:B18 D26:E27"/>
      <selection pane="bottomLeft" activeCell="D26" activeCellId="1" sqref="B15:B18 D26:E27"/>
      <selection pane="bottomRight" activeCell="A1" sqref="A1"/>
    </sheetView>
  </sheetViews>
  <sheetFormatPr defaultColWidth="9.00390625" defaultRowHeight="21.75" customHeight="1"/>
  <cols>
    <col min="1" max="1" width="11.75390625" style="89" customWidth="1"/>
    <col min="2" max="2" width="9.50390625" style="6" bestFit="1" customWidth="1"/>
    <col min="3" max="8" width="19.125" style="6" customWidth="1"/>
    <col min="9" max="14" width="21.625" style="6" customWidth="1"/>
    <col min="15" max="15" width="11.75390625" style="89" customWidth="1"/>
    <col min="16" max="21" width="20.375" style="6" customWidth="1"/>
    <col min="22" max="16384" width="9.00390625" style="6" customWidth="1"/>
  </cols>
  <sheetData>
    <row r="1" spans="1:21" s="39" customFormat="1" ht="21">
      <c r="A1" s="29" t="s">
        <v>101</v>
      </c>
      <c r="C1" s="41"/>
      <c r="D1" s="41"/>
      <c r="E1" s="41"/>
      <c r="F1" s="41"/>
      <c r="G1" s="41"/>
      <c r="H1" s="79"/>
      <c r="I1" s="79"/>
      <c r="J1" s="79"/>
      <c r="K1" s="79"/>
      <c r="L1" s="79"/>
      <c r="M1" s="186" t="s">
        <v>191</v>
      </c>
      <c r="N1" s="186"/>
      <c r="O1" s="169" t="s">
        <v>201</v>
      </c>
      <c r="P1" s="169"/>
      <c r="Q1" s="169"/>
      <c r="R1" s="169"/>
      <c r="S1" s="169"/>
      <c r="T1" s="169"/>
      <c r="U1" s="3" t="s">
        <v>190</v>
      </c>
    </row>
    <row r="2" spans="1:21" s="39" customFormat="1" ht="30" customHeight="1">
      <c r="A2" s="161" t="s">
        <v>102</v>
      </c>
      <c r="B2" s="164" t="s">
        <v>103</v>
      </c>
      <c r="C2" s="211" t="s">
        <v>104</v>
      </c>
      <c r="D2" s="212"/>
      <c r="E2" s="212"/>
      <c r="F2" s="212"/>
      <c r="G2" s="212"/>
      <c r="H2" s="182"/>
      <c r="I2" s="211" t="s">
        <v>104</v>
      </c>
      <c r="J2" s="212"/>
      <c r="K2" s="212"/>
      <c r="L2" s="212"/>
      <c r="M2" s="212"/>
      <c r="N2" s="182"/>
      <c r="O2" s="161" t="s">
        <v>105</v>
      </c>
      <c r="P2" s="211" t="s">
        <v>104</v>
      </c>
      <c r="Q2" s="212"/>
      <c r="R2" s="212"/>
      <c r="S2" s="212"/>
      <c r="T2" s="212"/>
      <c r="U2" s="182"/>
    </row>
    <row r="3" spans="1:21" s="39" customFormat="1" ht="19.5" customHeight="1">
      <c r="A3" s="162"/>
      <c r="B3" s="209"/>
      <c r="C3" s="165" t="s">
        <v>96</v>
      </c>
      <c r="D3" s="166"/>
      <c r="E3" s="165" t="s">
        <v>97</v>
      </c>
      <c r="F3" s="166"/>
      <c r="G3" s="165" t="s">
        <v>106</v>
      </c>
      <c r="H3" s="170"/>
      <c r="I3" s="211" t="s">
        <v>106</v>
      </c>
      <c r="J3" s="212"/>
      <c r="K3" s="212"/>
      <c r="L3" s="212"/>
      <c r="M3" s="212"/>
      <c r="N3" s="182"/>
      <c r="O3" s="162"/>
      <c r="P3" s="211" t="s">
        <v>107</v>
      </c>
      <c r="Q3" s="212"/>
      <c r="R3" s="212"/>
      <c r="S3" s="212"/>
      <c r="T3" s="212"/>
      <c r="U3" s="182"/>
    </row>
    <row r="4" spans="1:21" s="39" customFormat="1" ht="19.5" customHeight="1">
      <c r="A4" s="162"/>
      <c r="B4" s="209"/>
      <c r="C4" s="167"/>
      <c r="D4" s="168"/>
      <c r="E4" s="167"/>
      <c r="F4" s="168"/>
      <c r="G4" s="171" t="s">
        <v>200</v>
      </c>
      <c r="H4" s="172"/>
      <c r="I4" s="211" t="s">
        <v>192</v>
      </c>
      <c r="J4" s="182"/>
      <c r="K4" s="211" t="s">
        <v>193</v>
      </c>
      <c r="L4" s="182"/>
      <c r="M4" s="211" t="s">
        <v>199</v>
      </c>
      <c r="N4" s="182"/>
      <c r="O4" s="162"/>
      <c r="P4" s="211" t="s">
        <v>108</v>
      </c>
      <c r="Q4" s="182"/>
      <c r="R4" s="211" t="s">
        <v>109</v>
      </c>
      <c r="S4" s="182"/>
      <c r="T4" s="211" t="s">
        <v>59</v>
      </c>
      <c r="U4" s="182"/>
    </row>
    <row r="5" spans="1:21" s="82" customFormat="1" ht="35.25" customHeight="1">
      <c r="A5" s="163"/>
      <c r="B5" s="210"/>
      <c r="C5" s="80" t="s">
        <v>110</v>
      </c>
      <c r="D5" s="47" t="s">
        <v>111</v>
      </c>
      <c r="E5" s="80" t="s">
        <v>110</v>
      </c>
      <c r="F5" s="47" t="s">
        <v>111</v>
      </c>
      <c r="G5" s="80" t="s">
        <v>112</v>
      </c>
      <c r="H5" s="48" t="s">
        <v>113</v>
      </c>
      <c r="I5" s="44" t="s">
        <v>112</v>
      </c>
      <c r="J5" s="50" t="s">
        <v>113</v>
      </c>
      <c r="K5" s="23" t="s">
        <v>112</v>
      </c>
      <c r="L5" s="50" t="s">
        <v>113</v>
      </c>
      <c r="M5" s="23" t="s">
        <v>112</v>
      </c>
      <c r="N5" s="81" t="s">
        <v>113</v>
      </c>
      <c r="O5" s="163"/>
      <c r="P5" s="44" t="s">
        <v>112</v>
      </c>
      <c r="Q5" s="50" t="s">
        <v>113</v>
      </c>
      <c r="R5" s="23" t="s">
        <v>112</v>
      </c>
      <c r="S5" s="50" t="s">
        <v>113</v>
      </c>
      <c r="T5" s="23" t="s">
        <v>112</v>
      </c>
      <c r="U5" s="81" t="s">
        <v>113</v>
      </c>
    </row>
    <row r="6" spans="1:21" s="84" customFormat="1" ht="39.75" customHeight="1">
      <c r="A6" s="83" t="s">
        <v>1</v>
      </c>
      <c r="B6" s="54">
        <f aca="true" t="shared" si="0" ref="B6:N6">SUM(B7:B8)</f>
        <v>11954</v>
      </c>
      <c r="C6" s="54">
        <f t="shared" si="0"/>
        <v>14204</v>
      </c>
      <c r="D6" s="54">
        <f t="shared" si="0"/>
        <v>30126</v>
      </c>
      <c r="E6" s="54">
        <f t="shared" si="0"/>
        <v>0</v>
      </c>
      <c r="F6" s="54">
        <f t="shared" si="0"/>
        <v>0</v>
      </c>
      <c r="G6" s="54">
        <f t="shared" si="0"/>
        <v>212</v>
      </c>
      <c r="H6" s="55">
        <f t="shared" si="0"/>
        <v>1</v>
      </c>
      <c r="I6" s="53">
        <f t="shared" si="0"/>
        <v>11803</v>
      </c>
      <c r="J6" s="54">
        <f t="shared" si="0"/>
        <v>11014</v>
      </c>
      <c r="K6" s="54">
        <f t="shared" si="0"/>
        <v>4299</v>
      </c>
      <c r="L6" s="54">
        <f t="shared" si="0"/>
        <v>3170</v>
      </c>
      <c r="M6" s="54">
        <f t="shared" si="0"/>
        <v>12310</v>
      </c>
      <c r="N6" s="55">
        <f t="shared" si="0"/>
        <v>9330</v>
      </c>
      <c r="O6" s="83" t="s">
        <v>1</v>
      </c>
      <c r="P6" s="53">
        <f aca="true" t="shared" si="1" ref="P6:U6">SUM(P7:P8)</f>
        <v>11753</v>
      </c>
      <c r="Q6" s="54">
        <f t="shared" si="1"/>
        <v>10061</v>
      </c>
      <c r="R6" s="54">
        <f t="shared" si="1"/>
        <v>12104</v>
      </c>
      <c r="S6" s="54">
        <f t="shared" si="1"/>
        <v>10158</v>
      </c>
      <c r="T6" s="54">
        <f t="shared" si="1"/>
        <v>866</v>
      </c>
      <c r="U6" s="55">
        <f t="shared" si="1"/>
        <v>231</v>
      </c>
    </row>
    <row r="7" spans="1:21" s="84" customFormat="1" ht="39.75" customHeight="1">
      <c r="A7" s="85" t="s">
        <v>2</v>
      </c>
      <c r="B7" s="58">
        <f aca="true" t="shared" si="2" ref="B7:N7">SUM(B9:B19)</f>
        <v>11058</v>
      </c>
      <c r="C7" s="58">
        <f t="shared" si="2"/>
        <v>13116</v>
      </c>
      <c r="D7" s="58">
        <f t="shared" si="2"/>
        <v>27718</v>
      </c>
      <c r="E7" s="58">
        <f t="shared" si="2"/>
        <v>0</v>
      </c>
      <c r="F7" s="58">
        <f t="shared" si="2"/>
        <v>0</v>
      </c>
      <c r="G7" s="58">
        <f t="shared" si="2"/>
        <v>0</v>
      </c>
      <c r="H7" s="59">
        <f t="shared" si="2"/>
        <v>0</v>
      </c>
      <c r="I7" s="57">
        <f t="shared" si="2"/>
        <v>10796</v>
      </c>
      <c r="J7" s="58">
        <f t="shared" si="2"/>
        <v>10218</v>
      </c>
      <c r="K7" s="58">
        <f t="shared" si="2"/>
        <v>3462</v>
      </c>
      <c r="L7" s="58">
        <f t="shared" si="2"/>
        <v>2630</v>
      </c>
      <c r="M7" s="58">
        <f t="shared" si="2"/>
        <v>11275</v>
      </c>
      <c r="N7" s="59">
        <f t="shared" si="2"/>
        <v>8655</v>
      </c>
      <c r="O7" s="85" t="s">
        <v>2</v>
      </c>
      <c r="P7" s="57">
        <f aca="true" t="shared" si="3" ref="P7:U7">SUM(P9:P19)</f>
        <v>10786</v>
      </c>
      <c r="Q7" s="58">
        <f t="shared" si="3"/>
        <v>9220</v>
      </c>
      <c r="R7" s="58">
        <f t="shared" si="3"/>
        <v>11066</v>
      </c>
      <c r="S7" s="58">
        <f t="shared" si="3"/>
        <v>9327</v>
      </c>
      <c r="T7" s="58">
        <f t="shared" si="3"/>
        <v>688</v>
      </c>
      <c r="U7" s="59">
        <f t="shared" si="3"/>
        <v>63</v>
      </c>
    </row>
    <row r="8" spans="1:21" s="84" customFormat="1" ht="39.75" customHeight="1">
      <c r="A8" s="86" t="s">
        <v>3</v>
      </c>
      <c r="B8" s="62">
        <f aca="true" t="shared" si="4" ref="B8:N8">SUM(B20:B28)</f>
        <v>896</v>
      </c>
      <c r="C8" s="62">
        <f t="shared" si="4"/>
        <v>1088</v>
      </c>
      <c r="D8" s="62">
        <f t="shared" si="4"/>
        <v>2408</v>
      </c>
      <c r="E8" s="62">
        <f t="shared" si="4"/>
        <v>0</v>
      </c>
      <c r="F8" s="62">
        <f t="shared" si="4"/>
        <v>0</v>
      </c>
      <c r="G8" s="62">
        <f t="shared" si="4"/>
        <v>212</v>
      </c>
      <c r="H8" s="63">
        <f t="shared" si="4"/>
        <v>1</v>
      </c>
      <c r="I8" s="61">
        <f t="shared" si="4"/>
        <v>1007</v>
      </c>
      <c r="J8" s="62">
        <f t="shared" si="4"/>
        <v>796</v>
      </c>
      <c r="K8" s="62">
        <f t="shared" si="4"/>
        <v>837</v>
      </c>
      <c r="L8" s="62">
        <f t="shared" si="4"/>
        <v>540</v>
      </c>
      <c r="M8" s="62">
        <f t="shared" si="4"/>
        <v>1035</v>
      </c>
      <c r="N8" s="63">
        <f t="shared" si="4"/>
        <v>675</v>
      </c>
      <c r="O8" s="86" t="s">
        <v>3</v>
      </c>
      <c r="P8" s="61">
        <f aca="true" t="shared" si="5" ref="P8:U8">SUM(P20:P28)</f>
        <v>967</v>
      </c>
      <c r="Q8" s="62">
        <f t="shared" si="5"/>
        <v>841</v>
      </c>
      <c r="R8" s="62">
        <f t="shared" si="5"/>
        <v>1038</v>
      </c>
      <c r="S8" s="62">
        <f t="shared" si="5"/>
        <v>831</v>
      </c>
      <c r="T8" s="62">
        <f t="shared" si="5"/>
        <v>178</v>
      </c>
      <c r="U8" s="63">
        <f t="shared" si="5"/>
        <v>168</v>
      </c>
    </row>
    <row r="9" spans="1:21" s="84" customFormat="1" ht="39.75" customHeight="1">
      <c r="A9" s="85" t="s">
        <v>4</v>
      </c>
      <c r="B9" s="58">
        <v>4726</v>
      </c>
      <c r="C9" s="58">
        <v>4678</v>
      </c>
      <c r="D9" s="58">
        <v>14007</v>
      </c>
      <c r="E9" s="58">
        <v>0</v>
      </c>
      <c r="F9" s="58">
        <v>0</v>
      </c>
      <c r="G9" s="58">
        <v>0</v>
      </c>
      <c r="H9" s="59">
        <v>0</v>
      </c>
      <c r="I9" s="57">
        <v>4451</v>
      </c>
      <c r="J9" s="58">
        <v>4432</v>
      </c>
      <c r="K9" s="58">
        <v>0</v>
      </c>
      <c r="L9" s="58">
        <v>0</v>
      </c>
      <c r="M9" s="58">
        <v>4671</v>
      </c>
      <c r="N9" s="59">
        <v>4048</v>
      </c>
      <c r="O9" s="85" t="s">
        <v>4</v>
      </c>
      <c r="P9" s="57">
        <v>4566</v>
      </c>
      <c r="Q9" s="58">
        <v>3579</v>
      </c>
      <c r="R9" s="58">
        <v>4593</v>
      </c>
      <c r="S9" s="58">
        <v>3763</v>
      </c>
      <c r="T9" s="58">
        <v>0</v>
      </c>
      <c r="U9" s="59">
        <v>0</v>
      </c>
    </row>
    <row r="10" spans="1:21" s="84" customFormat="1" ht="39.75" customHeight="1">
      <c r="A10" s="85" t="s">
        <v>5</v>
      </c>
      <c r="B10" s="58">
        <v>1313</v>
      </c>
      <c r="C10" s="58">
        <v>1313</v>
      </c>
      <c r="D10" s="58">
        <v>2511</v>
      </c>
      <c r="E10" s="58">
        <v>0</v>
      </c>
      <c r="F10" s="58">
        <v>0</v>
      </c>
      <c r="G10" s="58">
        <v>0</v>
      </c>
      <c r="H10" s="59">
        <v>0</v>
      </c>
      <c r="I10" s="57">
        <v>1316</v>
      </c>
      <c r="J10" s="58">
        <v>1119</v>
      </c>
      <c r="K10" s="58">
        <v>0</v>
      </c>
      <c r="L10" s="58">
        <v>0</v>
      </c>
      <c r="M10" s="58">
        <v>1316</v>
      </c>
      <c r="N10" s="59">
        <v>899</v>
      </c>
      <c r="O10" s="85" t="s">
        <v>5</v>
      </c>
      <c r="P10" s="57">
        <v>1333</v>
      </c>
      <c r="Q10" s="58">
        <v>1226</v>
      </c>
      <c r="R10" s="58">
        <v>1392</v>
      </c>
      <c r="S10" s="58">
        <v>1211</v>
      </c>
      <c r="T10" s="58">
        <v>0</v>
      </c>
      <c r="U10" s="59">
        <v>0</v>
      </c>
    </row>
    <row r="11" spans="1:21" s="84" customFormat="1" ht="39.75" customHeight="1">
      <c r="A11" s="85" t="s">
        <v>6</v>
      </c>
      <c r="B11" s="58">
        <v>577</v>
      </c>
      <c r="C11" s="58">
        <v>775</v>
      </c>
      <c r="D11" s="58">
        <v>1123</v>
      </c>
      <c r="E11" s="58">
        <v>0</v>
      </c>
      <c r="F11" s="58">
        <v>0</v>
      </c>
      <c r="G11" s="58">
        <v>0</v>
      </c>
      <c r="H11" s="59">
        <v>0</v>
      </c>
      <c r="I11" s="57">
        <v>646</v>
      </c>
      <c r="J11" s="58">
        <v>597</v>
      </c>
      <c r="K11" s="58">
        <v>635</v>
      </c>
      <c r="L11" s="58">
        <v>567</v>
      </c>
      <c r="M11" s="58">
        <v>646</v>
      </c>
      <c r="N11" s="59">
        <v>377</v>
      </c>
      <c r="O11" s="85" t="s">
        <v>6</v>
      </c>
      <c r="P11" s="57">
        <v>633</v>
      </c>
      <c r="Q11" s="58">
        <v>539</v>
      </c>
      <c r="R11" s="58">
        <v>623</v>
      </c>
      <c r="S11" s="58">
        <v>476</v>
      </c>
      <c r="T11" s="58">
        <v>688</v>
      </c>
      <c r="U11" s="59">
        <v>63</v>
      </c>
    </row>
    <row r="12" spans="1:21" s="84" customFormat="1" ht="39.75" customHeight="1">
      <c r="A12" s="85" t="s">
        <v>7</v>
      </c>
      <c r="B12" s="58">
        <v>258</v>
      </c>
      <c r="C12" s="58">
        <v>329</v>
      </c>
      <c r="D12" s="58">
        <v>483</v>
      </c>
      <c r="E12" s="58">
        <v>0</v>
      </c>
      <c r="F12" s="58">
        <v>0</v>
      </c>
      <c r="G12" s="58">
        <v>0</v>
      </c>
      <c r="H12" s="59">
        <v>0</v>
      </c>
      <c r="I12" s="57">
        <v>264</v>
      </c>
      <c r="J12" s="58">
        <v>223</v>
      </c>
      <c r="K12" s="58">
        <v>0</v>
      </c>
      <c r="L12" s="58">
        <v>0</v>
      </c>
      <c r="M12" s="58">
        <v>264</v>
      </c>
      <c r="N12" s="59">
        <v>197</v>
      </c>
      <c r="O12" s="85" t="s">
        <v>7</v>
      </c>
      <c r="P12" s="57">
        <v>253</v>
      </c>
      <c r="Q12" s="58">
        <v>227</v>
      </c>
      <c r="R12" s="58">
        <v>280</v>
      </c>
      <c r="S12" s="58">
        <v>245</v>
      </c>
      <c r="T12" s="58">
        <v>0</v>
      </c>
      <c r="U12" s="59">
        <v>0</v>
      </c>
    </row>
    <row r="13" spans="1:21" s="84" customFormat="1" ht="39.75" customHeight="1">
      <c r="A13" s="85" t="s">
        <v>8</v>
      </c>
      <c r="B13" s="58">
        <v>1152</v>
      </c>
      <c r="C13" s="58">
        <v>2226</v>
      </c>
      <c r="D13" s="58">
        <v>2226</v>
      </c>
      <c r="E13" s="58">
        <v>0</v>
      </c>
      <c r="F13" s="58">
        <v>0</v>
      </c>
      <c r="G13" s="58">
        <v>0</v>
      </c>
      <c r="H13" s="59">
        <v>0</v>
      </c>
      <c r="I13" s="57">
        <v>1141</v>
      </c>
      <c r="J13" s="58">
        <v>1074</v>
      </c>
      <c r="K13" s="58">
        <v>0</v>
      </c>
      <c r="L13" s="58">
        <v>0</v>
      </c>
      <c r="M13" s="58">
        <v>1141</v>
      </c>
      <c r="N13" s="59">
        <v>866</v>
      </c>
      <c r="O13" s="85" t="s">
        <v>8</v>
      </c>
      <c r="P13" s="57">
        <v>1034</v>
      </c>
      <c r="Q13" s="58">
        <v>950</v>
      </c>
      <c r="R13" s="58">
        <v>1063</v>
      </c>
      <c r="S13" s="58">
        <v>910</v>
      </c>
      <c r="T13" s="58">
        <v>0</v>
      </c>
      <c r="U13" s="59">
        <v>0</v>
      </c>
    </row>
    <row r="14" spans="1:21" s="84" customFormat="1" ht="39.75" customHeight="1">
      <c r="A14" s="85" t="s">
        <v>9</v>
      </c>
      <c r="B14" s="58">
        <v>976</v>
      </c>
      <c r="C14" s="58">
        <v>1340</v>
      </c>
      <c r="D14" s="58">
        <v>2899</v>
      </c>
      <c r="E14" s="58">
        <v>0</v>
      </c>
      <c r="F14" s="58">
        <v>0</v>
      </c>
      <c r="G14" s="58">
        <v>0</v>
      </c>
      <c r="H14" s="59">
        <v>0</v>
      </c>
      <c r="I14" s="57">
        <v>981</v>
      </c>
      <c r="J14" s="58">
        <v>918</v>
      </c>
      <c r="K14" s="58">
        <v>997</v>
      </c>
      <c r="L14" s="58">
        <v>831</v>
      </c>
      <c r="M14" s="58">
        <v>1025</v>
      </c>
      <c r="N14" s="59">
        <v>824</v>
      </c>
      <c r="O14" s="85" t="s">
        <v>9</v>
      </c>
      <c r="P14" s="57">
        <v>962</v>
      </c>
      <c r="Q14" s="58">
        <v>861</v>
      </c>
      <c r="R14" s="58">
        <v>987</v>
      </c>
      <c r="S14" s="58">
        <v>863</v>
      </c>
      <c r="T14" s="58">
        <v>0</v>
      </c>
      <c r="U14" s="59">
        <v>0</v>
      </c>
    </row>
    <row r="15" spans="1:21" s="84" customFormat="1" ht="39.75" customHeight="1">
      <c r="A15" s="85" t="s">
        <v>10</v>
      </c>
      <c r="B15" s="58">
        <v>386</v>
      </c>
      <c r="C15" s="58">
        <v>396</v>
      </c>
      <c r="D15" s="58">
        <v>769</v>
      </c>
      <c r="E15" s="58">
        <v>0</v>
      </c>
      <c r="F15" s="58">
        <v>0</v>
      </c>
      <c r="G15" s="58">
        <v>0</v>
      </c>
      <c r="H15" s="59">
        <v>0</v>
      </c>
      <c r="I15" s="57">
        <v>398</v>
      </c>
      <c r="J15" s="58">
        <v>375</v>
      </c>
      <c r="K15" s="58">
        <v>414</v>
      </c>
      <c r="L15" s="58">
        <v>315</v>
      </c>
      <c r="M15" s="58">
        <v>432</v>
      </c>
      <c r="N15" s="59">
        <v>307</v>
      </c>
      <c r="O15" s="85" t="s">
        <v>10</v>
      </c>
      <c r="P15" s="57">
        <v>398</v>
      </c>
      <c r="Q15" s="58">
        <v>361</v>
      </c>
      <c r="R15" s="58">
        <v>413</v>
      </c>
      <c r="S15" s="58">
        <v>350</v>
      </c>
      <c r="T15" s="58">
        <v>0</v>
      </c>
      <c r="U15" s="59">
        <v>0</v>
      </c>
    </row>
    <row r="16" spans="1:21" s="84" customFormat="1" ht="39.75" customHeight="1">
      <c r="A16" s="85" t="s">
        <v>11</v>
      </c>
      <c r="B16" s="58">
        <v>295</v>
      </c>
      <c r="C16" s="58">
        <v>376</v>
      </c>
      <c r="D16" s="58">
        <v>882</v>
      </c>
      <c r="E16" s="58">
        <v>0</v>
      </c>
      <c r="F16" s="58">
        <v>0</v>
      </c>
      <c r="G16" s="58">
        <v>0</v>
      </c>
      <c r="H16" s="59">
        <v>0</v>
      </c>
      <c r="I16" s="57">
        <v>281</v>
      </c>
      <c r="J16" s="58">
        <v>222</v>
      </c>
      <c r="K16" s="58">
        <v>288</v>
      </c>
      <c r="L16" s="58">
        <v>111</v>
      </c>
      <c r="M16" s="58">
        <v>304</v>
      </c>
      <c r="N16" s="59">
        <v>191</v>
      </c>
      <c r="O16" s="85" t="s">
        <v>11</v>
      </c>
      <c r="P16" s="57">
        <v>278</v>
      </c>
      <c r="Q16" s="58">
        <v>253</v>
      </c>
      <c r="R16" s="58">
        <v>294</v>
      </c>
      <c r="S16" s="58">
        <v>266</v>
      </c>
      <c r="T16" s="58">
        <v>0</v>
      </c>
      <c r="U16" s="59">
        <v>0</v>
      </c>
    </row>
    <row r="17" spans="1:21" s="84" customFormat="1" ht="39.75" customHeight="1">
      <c r="A17" s="85" t="s">
        <v>12</v>
      </c>
      <c r="B17" s="58">
        <v>813</v>
      </c>
      <c r="C17" s="58">
        <v>1057</v>
      </c>
      <c r="D17" s="58">
        <v>1576</v>
      </c>
      <c r="E17" s="58">
        <v>0</v>
      </c>
      <c r="F17" s="58">
        <v>0</v>
      </c>
      <c r="G17" s="58">
        <v>0</v>
      </c>
      <c r="H17" s="59">
        <v>0</v>
      </c>
      <c r="I17" s="57">
        <v>739</v>
      </c>
      <c r="J17" s="58">
        <v>729</v>
      </c>
      <c r="K17" s="58">
        <v>798</v>
      </c>
      <c r="L17" s="58">
        <v>614</v>
      </c>
      <c r="M17" s="58">
        <v>812</v>
      </c>
      <c r="N17" s="59">
        <v>561</v>
      </c>
      <c r="O17" s="85" t="s">
        <v>12</v>
      </c>
      <c r="P17" s="57">
        <v>779</v>
      </c>
      <c r="Q17" s="58">
        <v>756</v>
      </c>
      <c r="R17" s="58">
        <v>798</v>
      </c>
      <c r="S17" s="58">
        <v>763</v>
      </c>
      <c r="T17" s="58">
        <v>0</v>
      </c>
      <c r="U17" s="59">
        <v>0</v>
      </c>
    </row>
    <row r="18" spans="1:21" s="84" customFormat="1" ht="39.75" customHeight="1">
      <c r="A18" s="85" t="s">
        <v>13</v>
      </c>
      <c r="B18" s="58">
        <v>249</v>
      </c>
      <c r="C18" s="58">
        <v>329</v>
      </c>
      <c r="D18" s="58">
        <v>480</v>
      </c>
      <c r="E18" s="58">
        <v>0</v>
      </c>
      <c r="F18" s="58">
        <v>0</v>
      </c>
      <c r="G18" s="58">
        <v>0</v>
      </c>
      <c r="H18" s="59">
        <v>0</v>
      </c>
      <c r="I18" s="57">
        <v>277</v>
      </c>
      <c r="J18" s="58">
        <v>263</v>
      </c>
      <c r="K18" s="58">
        <v>330</v>
      </c>
      <c r="L18" s="58">
        <v>192</v>
      </c>
      <c r="M18" s="58">
        <v>347</v>
      </c>
      <c r="N18" s="59">
        <v>173</v>
      </c>
      <c r="O18" s="85" t="s">
        <v>13</v>
      </c>
      <c r="P18" s="57">
        <v>280</v>
      </c>
      <c r="Q18" s="58">
        <v>247</v>
      </c>
      <c r="R18" s="58">
        <v>326</v>
      </c>
      <c r="S18" s="58">
        <v>268</v>
      </c>
      <c r="T18" s="58">
        <v>0</v>
      </c>
      <c r="U18" s="59">
        <v>0</v>
      </c>
    </row>
    <row r="19" spans="1:21" s="84" customFormat="1" ht="39.75" customHeight="1">
      <c r="A19" s="85" t="s">
        <v>14</v>
      </c>
      <c r="B19" s="58">
        <v>313</v>
      </c>
      <c r="C19" s="58">
        <v>297</v>
      </c>
      <c r="D19" s="58">
        <v>762</v>
      </c>
      <c r="E19" s="58">
        <v>0</v>
      </c>
      <c r="F19" s="58">
        <v>0</v>
      </c>
      <c r="G19" s="58">
        <v>0</v>
      </c>
      <c r="H19" s="59">
        <v>0</v>
      </c>
      <c r="I19" s="57">
        <v>302</v>
      </c>
      <c r="J19" s="58">
        <v>266</v>
      </c>
      <c r="K19" s="58">
        <v>0</v>
      </c>
      <c r="L19" s="58">
        <v>0</v>
      </c>
      <c r="M19" s="58">
        <v>317</v>
      </c>
      <c r="N19" s="59">
        <v>212</v>
      </c>
      <c r="O19" s="85" t="s">
        <v>14</v>
      </c>
      <c r="P19" s="57">
        <v>270</v>
      </c>
      <c r="Q19" s="58">
        <v>221</v>
      </c>
      <c r="R19" s="58">
        <v>297</v>
      </c>
      <c r="S19" s="58">
        <v>212</v>
      </c>
      <c r="T19" s="58">
        <v>0</v>
      </c>
      <c r="U19" s="59">
        <v>0</v>
      </c>
    </row>
    <row r="20" spans="1:21" s="84" customFormat="1" ht="39.75" customHeight="1">
      <c r="A20" s="87" t="s">
        <v>15</v>
      </c>
      <c r="B20" s="66">
        <v>29</v>
      </c>
      <c r="C20" s="66">
        <v>29</v>
      </c>
      <c r="D20" s="66">
        <v>52</v>
      </c>
      <c r="E20" s="66">
        <v>0</v>
      </c>
      <c r="F20" s="66">
        <v>0</v>
      </c>
      <c r="G20" s="66">
        <v>0</v>
      </c>
      <c r="H20" s="67">
        <v>0</v>
      </c>
      <c r="I20" s="65">
        <v>35</v>
      </c>
      <c r="J20" s="66">
        <v>22</v>
      </c>
      <c r="K20" s="66">
        <v>4</v>
      </c>
      <c r="L20" s="66">
        <v>3</v>
      </c>
      <c r="M20" s="66">
        <v>43</v>
      </c>
      <c r="N20" s="67">
        <v>29</v>
      </c>
      <c r="O20" s="87" t="s">
        <v>15</v>
      </c>
      <c r="P20" s="65">
        <v>40</v>
      </c>
      <c r="Q20" s="66">
        <v>35</v>
      </c>
      <c r="R20" s="66">
        <v>35</v>
      </c>
      <c r="S20" s="66">
        <v>30</v>
      </c>
      <c r="T20" s="66">
        <v>0</v>
      </c>
      <c r="U20" s="67">
        <v>0</v>
      </c>
    </row>
    <row r="21" spans="1:21" s="84" customFormat="1" ht="39.75" customHeight="1">
      <c r="A21" s="87" t="s">
        <v>16</v>
      </c>
      <c r="B21" s="66">
        <v>53</v>
      </c>
      <c r="C21" s="66">
        <v>53</v>
      </c>
      <c r="D21" s="66">
        <v>132</v>
      </c>
      <c r="E21" s="66">
        <v>0</v>
      </c>
      <c r="F21" s="66">
        <v>0</v>
      </c>
      <c r="G21" s="66">
        <v>0</v>
      </c>
      <c r="H21" s="67">
        <v>0</v>
      </c>
      <c r="I21" s="65">
        <v>53</v>
      </c>
      <c r="J21" s="66">
        <v>37</v>
      </c>
      <c r="K21" s="66">
        <v>57</v>
      </c>
      <c r="L21" s="66">
        <v>38</v>
      </c>
      <c r="M21" s="66">
        <v>47</v>
      </c>
      <c r="N21" s="67">
        <v>27</v>
      </c>
      <c r="O21" s="87" t="s">
        <v>16</v>
      </c>
      <c r="P21" s="65">
        <v>63</v>
      </c>
      <c r="Q21" s="66">
        <v>44</v>
      </c>
      <c r="R21" s="66">
        <v>74</v>
      </c>
      <c r="S21" s="66">
        <v>51</v>
      </c>
      <c r="T21" s="66">
        <v>0</v>
      </c>
      <c r="U21" s="67">
        <v>0</v>
      </c>
    </row>
    <row r="22" spans="1:21" s="84" customFormat="1" ht="39.75" customHeight="1">
      <c r="A22" s="85" t="s">
        <v>17</v>
      </c>
      <c r="B22" s="58">
        <v>252</v>
      </c>
      <c r="C22" s="58">
        <v>270</v>
      </c>
      <c r="D22" s="58">
        <v>756</v>
      </c>
      <c r="E22" s="58">
        <v>0</v>
      </c>
      <c r="F22" s="58">
        <v>0</v>
      </c>
      <c r="G22" s="58">
        <v>0</v>
      </c>
      <c r="H22" s="59">
        <v>0</v>
      </c>
      <c r="I22" s="57">
        <v>290</v>
      </c>
      <c r="J22" s="58">
        <v>222</v>
      </c>
      <c r="K22" s="58">
        <v>252</v>
      </c>
      <c r="L22" s="58">
        <v>225</v>
      </c>
      <c r="M22" s="58">
        <v>302</v>
      </c>
      <c r="N22" s="59">
        <v>199</v>
      </c>
      <c r="O22" s="85" t="s">
        <v>17</v>
      </c>
      <c r="P22" s="57">
        <v>245</v>
      </c>
      <c r="Q22" s="58">
        <v>224</v>
      </c>
      <c r="R22" s="58">
        <v>250</v>
      </c>
      <c r="S22" s="58">
        <v>194</v>
      </c>
      <c r="T22" s="58">
        <v>0</v>
      </c>
      <c r="U22" s="59">
        <v>0</v>
      </c>
    </row>
    <row r="23" spans="1:21" s="84" customFormat="1" ht="39.75" customHeight="1">
      <c r="A23" s="85" t="s">
        <v>18</v>
      </c>
      <c r="B23" s="58">
        <v>180</v>
      </c>
      <c r="C23" s="58">
        <v>252</v>
      </c>
      <c r="D23" s="58">
        <v>552</v>
      </c>
      <c r="E23" s="58">
        <v>0</v>
      </c>
      <c r="F23" s="58">
        <v>0</v>
      </c>
      <c r="G23" s="58">
        <v>212</v>
      </c>
      <c r="H23" s="59">
        <v>1</v>
      </c>
      <c r="I23" s="57">
        <v>227</v>
      </c>
      <c r="J23" s="58">
        <v>146</v>
      </c>
      <c r="K23" s="58">
        <v>245</v>
      </c>
      <c r="L23" s="58">
        <v>22</v>
      </c>
      <c r="M23" s="58">
        <v>252</v>
      </c>
      <c r="N23" s="59">
        <v>126</v>
      </c>
      <c r="O23" s="85" t="s">
        <v>18</v>
      </c>
      <c r="P23" s="57">
        <v>172</v>
      </c>
      <c r="Q23" s="58">
        <v>141</v>
      </c>
      <c r="R23" s="58">
        <v>188</v>
      </c>
      <c r="S23" s="58">
        <v>122</v>
      </c>
      <c r="T23" s="58">
        <v>0</v>
      </c>
      <c r="U23" s="59">
        <v>0</v>
      </c>
    </row>
    <row r="24" spans="1:21" s="84" customFormat="1" ht="39.75" customHeight="1">
      <c r="A24" s="87" t="s">
        <v>19</v>
      </c>
      <c r="B24" s="66">
        <v>114</v>
      </c>
      <c r="C24" s="66">
        <v>145</v>
      </c>
      <c r="D24" s="66">
        <v>216</v>
      </c>
      <c r="E24" s="66">
        <v>0</v>
      </c>
      <c r="F24" s="66">
        <v>0</v>
      </c>
      <c r="G24" s="66">
        <v>0</v>
      </c>
      <c r="H24" s="67">
        <v>0</v>
      </c>
      <c r="I24" s="65">
        <v>109</v>
      </c>
      <c r="J24" s="66">
        <v>98</v>
      </c>
      <c r="K24" s="66">
        <v>109</v>
      </c>
      <c r="L24" s="66">
        <v>96</v>
      </c>
      <c r="M24" s="66">
        <v>109</v>
      </c>
      <c r="N24" s="67">
        <v>89</v>
      </c>
      <c r="O24" s="87" t="s">
        <v>19</v>
      </c>
      <c r="P24" s="65">
        <v>115</v>
      </c>
      <c r="Q24" s="66">
        <v>104</v>
      </c>
      <c r="R24" s="66">
        <v>136</v>
      </c>
      <c r="S24" s="66">
        <v>116</v>
      </c>
      <c r="T24" s="66">
        <v>0</v>
      </c>
      <c r="U24" s="67">
        <v>0</v>
      </c>
    </row>
    <row r="25" spans="1:21" s="84" customFormat="1" ht="39.75" customHeight="1">
      <c r="A25" s="87" t="s">
        <v>20</v>
      </c>
      <c r="B25" s="66">
        <v>58</v>
      </c>
      <c r="C25" s="66">
        <v>78</v>
      </c>
      <c r="D25" s="66">
        <v>114</v>
      </c>
      <c r="E25" s="66">
        <v>0</v>
      </c>
      <c r="F25" s="66">
        <v>0</v>
      </c>
      <c r="G25" s="66">
        <v>0</v>
      </c>
      <c r="H25" s="67">
        <v>0</v>
      </c>
      <c r="I25" s="65">
        <v>65</v>
      </c>
      <c r="J25" s="66">
        <v>57</v>
      </c>
      <c r="K25" s="66">
        <v>0</v>
      </c>
      <c r="L25" s="66">
        <v>0</v>
      </c>
      <c r="M25" s="66">
        <v>67</v>
      </c>
      <c r="N25" s="67">
        <v>44</v>
      </c>
      <c r="O25" s="87" t="s">
        <v>20</v>
      </c>
      <c r="P25" s="65">
        <v>65</v>
      </c>
      <c r="Q25" s="66">
        <v>51</v>
      </c>
      <c r="R25" s="66">
        <v>57</v>
      </c>
      <c r="S25" s="66">
        <v>47</v>
      </c>
      <c r="T25" s="66">
        <v>0</v>
      </c>
      <c r="U25" s="67">
        <v>0</v>
      </c>
    </row>
    <row r="26" spans="1:21" s="84" customFormat="1" ht="39.75" customHeight="1">
      <c r="A26" s="85" t="s">
        <v>21</v>
      </c>
      <c r="B26" s="58">
        <v>25</v>
      </c>
      <c r="C26" s="58">
        <v>28</v>
      </c>
      <c r="D26" s="58">
        <v>42</v>
      </c>
      <c r="E26" s="58">
        <v>0</v>
      </c>
      <c r="F26" s="58">
        <v>0</v>
      </c>
      <c r="G26" s="58">
        <v>0</v>
      </c>
      <c r="H26" s="59">
        <v>0</v>
      </c>
      <c r="I26" s="57">
        <v>25</v>
      </c>
      <c r="J26" s="58">
        <v>17</v>
      </c>
      <c r="K26" s="58">
        <v>27</v>
      </c>
      <c r="L26" s="58">
        <v>22</v>
      </c>
      <c r="M26" s="58">
        <v>9</v>
      </c>
      <c r="N26" s="59">
        <v>9</v>
      </c>
      <c r="O26" s="85" t="s">
        <v>21</v>
      </c>
      <c r="P26" s="57">
        <v>37</v>
      </c>
      <c r="Q26" s="58">
        <v>34</v>
      </c>
      <c r="R26" s="58">
        <v>30</v>
      </c>
      <c r="S26" s="58">
        <v>30</v>
      </c>
      <c r="T26" s="58">
        <v>0</v>
      </c>
      <c r="U26" s="59">
        <v>0</v>
      </c>
    </row>
    <row r="27" spans="1:21" s="84" customFormat="1" ht="39.75" customHeight="1">
      <c r="A27" s="85" t="s">
        <v>22</v>
      </c>
      <c r="B27" s="58">
        <v>57</v>
      </c>
      <c r="C27" s="58">
        <v>73</v>
      </c>
      <c r="D27" s="58">
        <v>102</v>
      </c>
      <c r="E27" s="58">
        <v>0</v>
      </c>
      <c r="F27" s="58">
        <v>0</v>
      </c>
      <c r="G27" s="58">
        <v>0</v>
      </c>
      <c r="H27" s="59">
        <v>0</v>
      </c>
      <c r="I27" s="57">
        <v>73</v>
      </c>
      <c r="J27" s="58">
        <v>69</v>
      </c>
      <c r="K27" s="58">
        <v>0</v>
      </c>
      <c r="L27" s="58">
        <v>0</v>
      </c>
      <c r="M27" s="58">
        <v>73</v>
      </c>
      <c r="N27" s="59">
        <v>34</v>
      </c>
      <c r="O27" s="85" t="s">
        <v>22</v>
      </c>
      <c r="P27" s="57">
        <v>80</v>
      </c>
      <c r="Q27" s="58">
        <v>64</v>
      </c>
      <c r="R27" s="58">
        <v>94</v>
      </c>
      <c r="S27" s="58">
        <v>77</v>
      </c>
      <c r="T27" s="58">
        <v>0</v>
      </c>
      <c r="U27" s="59">
        <v>0</v>
      </c>
    </row>
    <row r="28" spans="1:21" s="84" customFormat="1" ht="39.75" customHeight="1" thickBot="1">
      <c r="A28" s="88" t="s">
        <v>23</v>
      </c>
      <c r="B28" s="72">
        <v>128</v>
      </c>
      <c r="C28" s="72">
        <v>160</v>
      </c>
      <c r="D28" s="72">
        <v>442</v>
      </c>
      <c r="E28" s="72">
        <v>0</v>
      </c>
      <c r="F28" s="72">
        <v>0</v>
      </c>
      <c r="G28" s="72">
        <v>0</v>
      </c>
      <c r="H28" s="73">
        <v>0</v>
      </c>
      <c r="I28" s="71">
        <v>130</v>
      </c>
      <c r="J28" s="72">
        <v>128</v>
      </c>
      <c r="K28" s="72">
        <v>143</v>
      </c>
      <c r="L28" s="72">
        <v>134</v>
      </c>
      <c r="M28" s="72">
        <v>133</v>
      </c>
      <c r="N28" s="73">
        <v>118</v>
      </c>
      <c r="O28" s="88" t="s">
        <v>23</v>
      </c>
      <c r="P28" s="71">
        <v>150</v>
      </c>
      <c r="Q28" s="72">
        <v>144</v>
      </c>
      <c r="R28" s="72">
        <v>174</v>
      </c>
      <c r="S28" s="72">
        <v>164</v>
      </c>
      <c r="T28" s="72">
        <v>178</v>
      </c>
      <c r="U28" s="73">
        <v>168</v>
      </c>
    </row>
    <row r="29" spans="1:21" s="84" customFormat="1" ht="39.75" customHeight="1" thickTop="1">
      <c r="A29" s="85" t="s">
        <v>24</v>
      </c>
      <c r="B29" s="58">
        <f aca="true" t="shared" si="6" ref="B29:N29">B17</f>
        <v>813</v>
      </c>
      <c r="C29" s="58">
        <f t="shared" si="6"/>
        <v>1057</v>
      </c>
      <c r="D29" s="58">
        <f t="shared" si="6"/>
        <v>1576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9">
        <f t="shared" si="6"/>
        <v>0</v>
      </c>
      <c r="I29" s="57">
        <f t="shared" si="6"/>
        <v>739</v>
      </c>
      <c r="J29" s="58">
        <f t="shared" si="6"/>
        <v>729</v>
      </c>
      <c r="K29" s="58">
        <f t="shared" si="6"/>
        <v>798</v>
      </c>
      <c r="L29" s="58">
        <f t="shared" si="6"/>
        <v>614</v>
      </c>
      <c r="M29" s="58">
        <f t="shared" si="6"/>
        <v>812</v>
      </c>
      <c r="N29" s="59">
        <f t="shared" si="6"/>
        <v>561</v>
      </c>
      <c r="O29" s="85" t="s">
        <v>24</v>
      </c>
      <c r="P29" s="57">
        <f aca="true" t="shared" si="7" ref="P29:U29">P17</f>
        <v>779</v>
      </c>
      <c r="Q29" s="58">
        <f t="shared" si="7"/>
        <v>756</v>
      </c>
      <c r="R29" s="58">
        <f t="shared" si="7"/>
        <v>798</v>
      </c>
      <c r="S29" s="58">
        <f t="shared" si="7"/>
        <v>763</v>
      </c>
      <c r="T29" s="58">
        <f t="shared" si="7"/>
        <v>0</v>
      </c>
      <c r="U29" s="59">
        <f t="shared" si="7"/>
        <v>0</v>
      </c>
    </row>
    <row r="30" spans="1:21" s="84" customFormat="1" ht="39.75" customHeight="1">
      <c r="A30" s="85" t="s">
        <v>25</v>
      </c>
      <c r="B30" s="58">
        <f aca="true" t="shared" si="8" ref="B30:N30">B13+B14</f>
        <v>2128</v>
      </c>
      <c r="C30" s="58">
        <f t="shared" si="8"/>
        <v>3566</v>
      </c>
      <c r="D30" s="58">
        <f t="shared" si="8"/>
        <v>5125</v>
      </c>
      <c r="E30" s="58">
        <f t="shared" si="8"/>
        <v>0</v>
      </c>
      <c r="F30" s="58">
        <f t="shared" si="8"/>
        <v>0</v>
      </c>
      <c r="G30" s="58">
        <f t="shared" si="8"/>
        <v>0</v>
      </c>
      <c r="H30" s="59">
        <f t="shared" si="8"/>
        <v>0</v>
      </c>
      <c r="I30" s="57">
        <f t="shared" si="8"/>
        <v>2122</v>
      </c>
      <c r="J30" s="58">
        <f t="shared" si="8"/>
        <v>1992</v>
      </c>
      <c r="K30" s="58">
        <f t="shared" si="8"/>
        <v>997</v>
      </c>
      <c r="L30" s="58">
        <f t="shared" si="8"/>
        <v>831</v>
      </c>
      <c r="M30" s="58">
        <f t="shared" si="8"/>
        <v>2166</v>
      </c>
      <c r="N30" s="59">
        <f t="shared" si="8"/>
        <v>1690</v>
      </c>
      <c r="O30" s="85" t="s">
        <v>25</v>
      </c>
      <c r="P30" s="57">
        <f aca="true" t="shared" si="9" ref="P30:U30">P13+P14</f>
        <v>1996</v>
      </c>
      <c r="Q30" s="58">
        <f t="shared" si="9"/>
        <v>1811</v>
      </c>
      <c r="R30" s="58">
        <f t="shared" si="9"/>
        <v>2050</v>
      </c>
      <c r="S30" s="58">
        <f t="shared" si="9"/>
        <v>1773</v>
      </c>
      <c r="T30" s="58">
        <f t="shared" si="9"/>
        <v>0</v>
      </c>
      <c r="U30" s="59">
        <f t="shared" si="9"/>
        <v>0</v>
      </c>
    </row>
    <row r="31" spans="1:21" s="84" customFormat="1" ht="39.75" customHeight="1">
      <c r="A31" s="85" t="s">
        <v>26</v>
      </c>
      <c r="B31" s="58">
        <f aca="true" t="shared" si="10" ref="B31:N31">B10+B20</f>
        <v>1342</v>
      </c>
      <c r="C31" s="58">
        <f t="shared" si="10"/>
        <v>1342</v>
      </c>
      <c r="D31" s="58">
        <f t="shared" si="10"/>
        <v>2563</v>
      </c>
      <c r="E31" s="58">
        <f t="shared" si="10"/>
        <v>0</v>
      </c>
      <c r="F31" s="58">
        <f t="shared" si="10"/>
        <v>0</v>
      </c>
      <c r="G31" s="58">
        <f t="shared" si="10"/>
        <v>0</v>
      </c>
      <c r="H31" s="59">
        <f t="shared" si="10"/>
        <v>0</v>
      </c>
      <c r="I31" s="57">
        <f t="shared" si="10"/>
        <v>1351</v>
      </c>
      <c r="J31" s="58">
        <f t="shared" si="10"/>
        <v>1141</v>
      </c>
      <c r="K31" s="58">
        <f t="shared" si="10"/>
        <v>4</v>
      </c>
      <c r="L31" s="58">
        <f t="shared" si="10"/>
        <v>3</v>
      </c>
      <c r="M31" s="58">
        <f t="shared" si="10"/>
        <v>1359</v>
      </c>
      <c r="N31" s="59">
        <f t="shared" si="10"/>
        <v>928</v>
      </c>
      <c r="O31" s="85" t="s">
        <v>26</v>
      </c>
      <c r="P31" s="57">
        <f aca="true" t="shared" si="11" ref="P31:U31">P10+P20</f>
        <v>1373</v>
      </c>
      <c r="Q31" s="58">
        <f t="shared" si="11"/>
        <v>1261</v>
      </c>
      <c r="R31" s="58">
        <f t="shared" si="11"/>
        <v>1427</v>
      </c>
      <c r="S31" s="58">
        <f t="shared" si="11"/>
        <v>1241</v>
      </c>
      <c r="T31" s="58">
        <f t="shared" si="11"/>
        <v>0</v>
      </c>
      <c r="U31" s="59">
        <f t="shared" si="11"/>
        <v>0</v>
      </c>
    </row>
    <row r="32" spans="1:21" s="84" customFormat="1" ht="39.75" customHeight="1">
      <c r="A32" s="85" t="s">
        <v>27</v>
      </c>
      <c r="B32" s="58">
        <f aca="true" t="shared" si="12" ref="B32:N32">B9+B16+B19+B21+B22+B23</f>
        <v>5819</v>
      </c>
      <c r="C32" s="58">
        <f t="shared" si="12"/>
        <v>5926</v>
      </c>
      <c r="D32" s="58">
        <f t="shared" si="12"/>
        <v>17091</v>
      </c>
      <c r="E32" s="58">
        <f t="shared" si="12"/>
        <v>0</v>
      </c>
      <c r="F32" s="58">
        <f t="shared" si="12"/>
        <v>0</v>
      </c>
      <c r="G32" s="58">
        <f t="shared" si="12"/>
        <v>212</v>
      </c>
      <c r="H32" s="59">
        <f t="shared" si="12"/>
        <v>1</v>
      </c>
      <c r="I32" s="57">
        <f t="shared" si="12"/>
        <v>5604</v>
      </c>
      <c r="J32" s="58">
        <f t="shared" si="12"/>
        <v>5325</v>
      </c>
      <c r="K32" s="58">
        <f t="shared" si="12"/>
        <v>842</v>
      </c>
      <c r="L32" s="58">
        <f t="shared" si="12"/>
        <v>396</v>
      </c>
      <c r="M32" s="58">
        <f t="shared" si="12"/>
        <v>5893</v>
      </c>
      <c r="N32" s="59">
        <f t="shared" si="12"/>
        <v>4803</v>
      </c>
      <c r="O32" s="85" t="s">
        <v>27</v>
      </c>
      <c r="P32" s="57">
        <f aca="true" t="shared" si="13" ref="P32:U32">P9+P16+P19+P21+P22+P23</f>
        <v>5594</v>
      </c>
      <c r="Q32" s="58">
        <f t="shared" si="13"/>
        <v>4462</v>
      </c>
      <c r="R32" s="58">
        <f t="shared" si="13"/>
        <v>5696</v>
      </c>
      <c r="S32" s="58">
        <f t="shared" si="13"/>
        <v>4608</v>
      </c>
      <c r="T32" s="58">
        <f t="shared" si="13"/>
        <v>0</v>
      </c>
      <c r="U32" s="59">
        <f t="shared" si="13"/>
        <v>0</v>
      </c>
    </row>
    <row r="33" spans="1:21" s="84" customFormat="1" ht="39.75" customHeight="1">
      <c r="A33" s="85" t="s">
        <v>28</v>
      </c>
      <c r="B33" s="58">
        <f aca="true" t="shared" si="14" ref="B33:N33">B12+B15+B18+B24+B25</f>
        <v>1065</v>
      </c>
      <c r="C33" s="58">
        <f t="shared" si="14"/>
        <v>1277</v>
      </c>
      <c r="D33" s="58">
        <f t="shared" si="14"/>
        <v>2062</v>
      </c>
      <c r="E33" s="58">
        <f t="shared" si="14"/>
        <v>0</v>
      </c>
      <c r="F33" s="58">
        <f t="shared" si="14"/>
        <v>0</v>
      </c>
      <c r="G33" s="58">
        <f t="shared" si="14"/>
        <v>0</v>
      </c>
      <c r="H33" s="59">
        <f t="shared" si="14"/>
        <v>0</v>
      </c>
      <c r="I33" s="57">
        <f t="shared" si="14"/>
        <v>1113</v>
      </c>
      <c r="J33" s="58">
        <f t="shared" si="14"/>
        <v>1016</v>
      </c>
      <c r="K33" s="58">
        <f t="shared" si="14"/>
        <v>853</v>
      </c>
      <c r="L33" s="58">
        <f t="shared" si="14"/>
        <v>603</v>
      </c>
      <c r="M33" s="58">
        <f t="shared" si="14"/>
        <v>1219</v>
      </c>
      <c r="N33" s="59">
        <f t="shared" si="14"/>
        <v>810</v>
      </c>
      <c r="O33" s="85" t="s">
        <v>28</v>
      </c>
      <c r="P33" s="57">
        <f aca="true" t="shared" si="15" ref="P33:U33">P12+P15+P18+P24+P25</f>
        <v>1111</v>
      </c>
      <c r="Q33" s="58">
        <f t="shared" si="15"/>
        <v>990</v>
      </c>
      <c r="R33" s="58">
        <f t="shared" si="15"/>
        <v>1212</v>
      </c>
      <c r="S33" s="58">
        <f t="shared" si="15"/>
        <v>1026</v>
      </c>
      <c r="T33" s="58">
        <f t="shared" si="15"/>
        <v>0</v>
      </c>
      <c r="U33" s="59">
        <f t="shared" si="15"/>
        <v>0</v>
      </c>
    </row>
    <row r="34" spans="1:21" s="84" customFormat="1" ht="39.75" customHeight="1">
      <c r="A34" s="86" t="s">
        <v>29</v>
      </c>
      <c r="B34" s="62">
        <f aca="true" t="shared" si="16" ref="B34:N34">B11+B26+B27+B28</f>
        <v>787</v>
      </c>
      <c r="C34" s="62">
        <f t="shared" si="16"/>
        <v>1036</v>
      </c>
      <c r="D34" s="62">
        <f t="shared" si="16"/>
        <v>1709</v>
      </c>
      <c r="E34" s="62">
        <f t="shared" si="16"/>
        <v>0</v>
      </c>
      <c r="F34" s="62">
        <f t="shared" si="16"/>
        <v>0</v>
      </c>
      <c r="G34" s="62">
        <f t="shared" si="16"/>
        <v>0</v>
      </c>
      <c r="H34" s="63">
        <f t="shared" si="16"/>
        <v>0</v>
      </c>
      <c r="I34" s="61">
        <f t="shared" si="16"/>
        <v>874</v>
      </c>
      <c r="J34" s="62">
        <f t="shared" si="16"/>
        <v>811</v>
      </c>
      <c r="K34" s="62">
        <f t="shared" si="16"/>
        <v>805</v>
      </c>
      <c r="L34" s="62">
        <f t="shared" si="16"/>
        <v>723</v>
      </c>
      <c r="M34" s="62">
        <f t="shared" si="16"/>
        <v>861</v>
      </c>
      <c r="N34" s="63">
        <f t="shared" si="16"/>
        <v>538</v>
      </c>
      <c r="O34" s="86" t="s">
        <v>29</v>
      </c>
      <c r="P34" s="61">
        <f aca="true" t="shared" si="17" ref="P34:U34">P11+P26+P27+P28</f>
        <v>900</v>
      </c>
      <c r="Q34" s="62">
        <f t="shared" si="17"/>
        <v>781</v>
      </c>
      <c r="R34" s="62">
        <f t="shared" si="17"/>
        <v>921</v>
      </c>
      <c r="S34" s="62">
        <f t="shared" si="17"/>
        <v>747</v>
      </c>
      <c r="T34" s="62">
        <f t="shared" si="17"/>
        <v>866</v>
      </c>
      <c r="U34" s="63">
        <f t="shared" si="17"/>
        <v>231</v>
      </c>
    </row>
    <row r="37" spans="1:15" ht="21.75" customHeight="1">
      <c r="A37" s="6"/>
      <c r="O37" s="6"/>
    </row>
    <row r="38" spans="1:15" ht="21.75" customHeight="1">
      <c r="A38" s="6"/>
      <c r="O38" s="6"/>
    </row>
    <row r="39" spans="1:15" ht="21.75" customHeight="1">
      <c r="A39" s="6"/>
      <c r="O39" s="6"/>
    </row>
    <row r="40" spans="1:15" ht="21.75" customHeight="1">
      <c r="A40" s="6"/>
      <c r="O40" s="6"/>
    </row>
    <row r="41" spans="1:15" ht="21.75" customHeight="1">
      <c r="A41" s="6"/>
      <c r="O41" s="6"/>
    </row>
    <row r="42" spans="1:15" ht="21.75" customHeight="1">
      <c r="A42" s="6"/>
      <c r="O42" s="6"/>
    </row>
    <row r="43" spans="1:15" ht="21.75" customHeight="1">
      <c r="A43" s="6"/>
      <c r="O43" s="6"/>
    </row>
    <row r="44" spans="1:15" ht="21.75" customHeight="1">
      <c r="A44" s="6"/>
      <c r="O44" s="6"/>
    </row>
    <row r="45" spans="1:15" ht="21.75" customHeight="1">
      <c r="A45" s="6"/>
      <c r="O45" s="6"/>
    </row>
    <row r="46" spans="1:15" ht="21.75" customHeight="1">
      <c r="A46" s="6"/>
      <c r="O46" s="6"/>
    </row>
    <row r="47" spans="1:15" ht="21.75" customHeight="1">
      <c r="A47" s="6"/>
      <c r="O47" s="6"/>
    </row>
    <row r="48" spans="1:15" ht="21.75" customHeight="1">
      <c r="A48" s="6"/>
      <c r="O48" s="6"/>
    </row>
    <row r="49" spans="1:15" ht="21.75" customHeight="1">
      <c r="A49" s="6"/>
      <c r="O49" s="6"/>
    </row>
    <row r="50" spans="1:15" ht="21.75" customHeight="1">
      <c r="A50" s="6"/>
      <c r="O50" s="6"/>
    </row>
    <row r="51" spans="1:15" ht="21.75" customHeight="1">
      <c r="A51" s="6"/>
      <c r="O51" s="6"/>
    </row>
    <row r="52" spans="1:15" ht="21.75" customHeight="1">
      <c r="A52" s="6"/>
      <c r="O52" s="6"/>
    </row>
    <row r="53" spans="1:15" ht="21.75" customHeight="1">
      <c r="A53" s="6"/>
      <c r="O53" s="6"/>
    </row>
    <row r="54" spans="1:15" ht="21.75" customHeight="1">
      <c r="A54" s="6"/>
      <c r="O54" s="6"/>
    </row>
    <row r="55" spans="1:15" ht="21.75" customHeight="1">
      <c r="A55" s="6"/>
      <c r="O55" s="6"/>
    </row>
    <row r="56" spans="1:15" ht="21.75" customHeight="1">
      <c r="A56" s="6"/>
      <c r="O56" s="6"/>
    </row>
    <row r="57" spans="1:15" ht="21.75" customHeight="1">
      <c r="A57" s="6"/>
      <c r="O57" s="6"/>
    </row>
    <row r="58" spans="1:15" ht="21.75" customHeight="1">
      <c r="A58" s="6"/>
      <c r="O58" s="6"/>
    </row>
    <row r="59" spans="1:15" ht="21.75" customHeight="1">
      <c r="A59" s="6"/>
      <c r="O59" s="6"/>
    </row>
    <row r="60" spans="1:15" ht="21.75" customHeight="1">
      <c r="A60" s="6"/>
      <c r="O60" s="6"/>
    </row>
    <row r="61" spans="1:15" ht="21.75" customHeight="1">
      <c r="A61" s="6"/>
      <c r="O61" s="6"/>
    </row>
    <row r="62" spans="1:15" ht="21.75" customHeight="1">
      <c r="A62" s="6"/>
      <c r="O62" s="6"/>
    </row>
    <row r="63" spans="1:15" ht="21.75" customHeight="1">
      <c r="A63" s="6"/>
      <c r="O63" s="6"/>
    </row>
    <row r="64" spans="1:15" ht="21.75" customHeight="1">
      <c r="A64" s="6"/>
      <c r="O64" s="6"/>
    </row>
    <row r="65" spans="1:15" ht="21.75" customHeight="1">
      <c r="A65" s="6"/>
      <c r="O65" s="6"/>
    </row>
    <row r="66" spans="1:15" ht="21.75" customHeight="1">
      <c r="A66" s="6"/>
      <c r="O66" s="6"/>
    </row>
    <row r="67" spans="1:15" ht="21.75" customHeight="1">
      <c r="A67" s="6"/>
      <c r="O67" s="6"/>
    </row>
    <row r="68" spans="1:15" ht="21.75" customHeight="1">
      <c r="A68" s="6"/>
      <c r="O68" s="6"/>
    </row>
    <row r="69" spans="1:15" ht="21.75" customHeight="1">
      <c r="A69" s="6"/>
      <c r="O69" s="6"/>
    </row>
    <row r="70" spans="1:15" ht="21.75" customHeight="1">
      <c r="A70" s="6"/>
      <c r="O70" s="6"/>
    </row>
    <row r="71" spans="1:15" ht="21.75" customHeight="1">
      <c r="A71" s="6"/>
      <c r="O71" s="6"/>
    </row>
    <row r="72" spans="1:15" ht="21.75" customHeight="1">
      <c r="A72" s="6"/>
      <c r="O72" s="6"/>
    </row>
    <row r="73" spans="1:15" ht="21.75" customHeight="1">
      <c r="A73" s="6"/>
      <c r="O73" s="6"/>
    </row>
    <row r="74" spans="1:15" ht="21.75" customHeight="1">
      <c r="A74" s="6"/>
      <c r="O74" s="6"/>
    </row>
    <row r="75" spans="1:15" ht="21.75" customHeight="1">
      <c r="A75" s="6"/>
      <c r="O75" s="6"/>
    </row>
    <row r="76" spans="1:15" ht="21.75" customHeight="1">
      <c r="A76" s="6"/>
      <c r="O76" s="6"/>
    </row>
    <row r="77" spans="1:15" ht="21.75" customHeight="1">
      <c r="A77" s="6"/>
      <c r="O77" s="6"/>
    </row>
    <row r="78" spans="1:15" ht="21.75" customHeight="1">
      <c r="A78" s="6"/>
      <c r="O78" s="6"/>
    </row>
    <row r="79" spans="1:15" ht="21.75" customHeight="1">
      <c r="A79" s="6"/>
      <c r="O79" s="6"/>
    </row>
    <row r="80" spans="1:15" ht="21.75" customHeight="1">
      <c r="A80" s="6"/>
      <c r="O80" s="6"/>
    </row>
    <row r="81" spans="1:15" ht="21.75" customHeight="1">
      <c r="A81" s="6"/>
      <c r="O81" s="6"/>
    </row>
    <row r="82" spans="1:15" ht="21.75" customHeight="1">
      <c r="A82" s="6"/>
      <c r="O82" s="6"/>
    </row>
    <row r="83" spans="1:15" ht="21.75" customHeight="1">
      <c r="A83" s="6"/>
      <c r="O83" s="6"/>
    </row>
    <row r="84" spans="1:15" ht="21.75" customHeight="1">
      <c r="A84" s="6"/>
      <c r="O84" s="6"/>
    </row>
    <row r="85" spans="1:15" ht="21.75" customHeight="1">
      <c r="A85" s="6"/>
      <c r="O85" s="6"/>
    </row>
    <row r="86" spans="1:15" ht="21.75" customHeight="1">
      <c r="A86" s="6"/>
      <c r="O86" s="6"/>
    </row>
    <row r="87" spans="1:15" ht="21.75" customHeight="1">
      <c r="A87" s="6"/>
      <c r="O87" s="6"/>
    </row>
    <row r="88" spans="1:15" ht="21.75" customHeight="1">
      <c r="A88" s="6"/>
      <c r="O88" s="6"/>
    </row>
    <row r="89" spans="1:15" ht="21.75" customHeight="1">
      <c r="A89" s="6"/>
      <c r="O89" s="6"/>
    </row>
    <row r="90" spans="1:15" ht="21.75" customHeight="1">
      <c r="A90" s="6"/>
      <c r="O90" s="6"/>
    </row>
    <row r="91" spans="1:15" ht="21.75" customHeight="1">
      <c r="A91" s="6"/>
      <c r="O91" s="6"/>
    </row>
    <row r="92" spans="1:15" ht="21.75" customHeight="1">
      <c r="A92" s="6"/>
      <c r="O92" s="6"/>
    </row>
    <row r="93" spans="1:15" ht="21.75" customHeight="1">
      <c r="A93" s="6"/>
      <c r="O93" s="6"/>
    </row>
    <row r="94" spans="1:15" ht="21.75" customHeight="1">
      <c r="A94" s="6"/>
      <c r="O94" s="6"/>
    </row>
    <row r="95" spans="1:15" ht="21.75" customHeight="1">
      <c r="A95" s="6"/>
      <c r="O95" s="6"/>
    </row>
    <row r="96" spans="1:15" ht="21.75" customHeight="1">
      <c r="A96" s="6"/>
      <c r="O96" s="6"/>
    </row>
    <row r="97" spans="1:15" ht="21.75" customHeight="1">
      <c r="A97" s="6"/>
      <c r="O97" s="6"/>
    </row>
    <row r="98" spans="1:15" ht="21.75" customHeight="1">
      <c r="A98" s="6"/>
      <c r="O98" s="6"/>
    </row>
    <row r="99" spans="1:15" ht="21.75" customHeight="1">
      <c r="A99" s="6"/>
      <c r="O99" s="6"/>
    </row>
    <row r="100" spans="1:15" ht="21.75" customHeight="1">
      <c r="A100" s="6"/>
      <c r="O100" s="6"/>
    </row>
    <row r="101" spans="1:15" ht="21.75" customHeight="1">
      <c r="A101" s="6"/>
      <c r="O101" s="6"/>
    </row>
    <row r="102" spans="1:15" ht="21.75" customHeight="1">
      <c r="A102" s="6"/>
      <c r="O102" s="6"/>
    </row>
    <row r="103" spans="1:15" ht="21.75" customHeight="1">
      <c r="A103" s="6"/>
      <c r="O103" s="6"/>
    </row>
    <row r="104" spans="1:15" ht="21.75" customHeight="1">
      <c r="A104" s="6"/>
      <c r="O104" s="6"/>
    </row>
    <row r="105" spans="1:15" ht="21.75" customHeight="1">
      <c r="A105" s="6"/>
      <c r="O105" s="6"/>
    </row>
    <row r="106" spans="1:15" ht="21.75" customHeight="1">
      <c r="A106" s="6"/>
      <c r="O106" s="6"/>
    </row>
    <row r="107" spans="1:15" ht="21.75" customHeight="1">
      <c r="A107" s="6"/>
      <c r="O107" s="6"/>
    </row>
    <row r="108" spans="1:15" ht="21.75" customHeight="1">
      <c r="A108" s="6"/>
      <c r="O108" s="6"/>
    </row>
    <row r="109" spans="1:15" ht="21.75" customHeight="1">
      <c r="A109" s="6"/>
      <c r="O109" s="6"/>
    </row>
    <row r="110" spans="1:15" ht="21.75" customHeight="1">
      <c r="A110" s="6"/>
      <c r="O110" s="6"/>
    </row>
    <row r="111" spans="1:15" ht="21.75" customHeight="1">
      <c r="A111" s="6"/>
      <c r="O111" s="6"/>
    </row>
    <row r="112" spans="1:15" ht="21.75" customHeight="1">
      <c r="A112" s="6"/>
      <c r="O112" s="6"/>
    </row>
    <row r="113" spans="1:15" ht="21.75" customHeight="1">
      <c r="A113" s="6"/>
      <c r="O113" s="6"/>
    </row>
    <row r="114" spans="1:15" ht="21.75" customHeight="1">
      <c r="A114" s="6"/>
      <c r="O114" s="6"/>
    </row>
    <row r="115" spans="1:15" ht="21.75" customHeight="1">
      <c r="A115" s="6"/>
      <c r="O115" s="6"/>
    </row>
    <row r="116" spans="1:15" ht="21.75" customHeight="1">
      <c r="A116" s="6"/>
      <c r="O116" s="6"/>
    </row>
    <row r="117" spans="1:15" ht="21.75" customHeight="1">
      <c r="A117" s="6"/>
      <c r="O117" s="6"/>
    </row>
    <row r="118" spans="1:15" ht="21.75" customHeight="1">
      <c r="A118" s="6"/>
      <c r="O118" s="6"/>
    </row>
    <row r="119" spans="1:15" ht="21.75" customHeight="1">
      <c r="A119" s="6"/>
      <c r="O119" s="6"/>
    </row>
    <row r="120" spans="1:15" ht="21.75" customHeight="1">
      <c r="A120" s="6"/>
      <c r="O120" s="6"/>
    </row>
    <row r="121" spans="1:15" ht="21.75" customHeight="1">
      <c r="A121" s="6"/>
      <c r="O121" s="6"/>
    </row>
  </sheetData>
  <mergeCells count="20">
    <mergeCell ref="O1:T1"/>
    <mergeCell ref="O2:O5"/>
    <mergeCell ref="G3:H3"/>
    <mergeCell ref="G4:H4"/>
    <mergeCell ref="P2:U2"/>
    <mergeCell ref="P3:U3"/>
    <mergeCell ref="P4:Q4"/>
    <mergeCell ref="R4:S4"/>
    <mergeCell ref="T4:U4"/>
    <mergeCell ref="M1:N1"/>
    <mergeCell ref="A2:A5"/>
    <mergeCell ref="B2:B5"/>
    <mergeCell ref="K4:L4"/>
    <mergeCell ref="E3:F4"/>
    <mergeCell ref="I4:J4"/>
    <mergeCell ref="I3:N3"/>
    <mergeCell ref="M4:N4"/>
    <mergeCell ref="C2:H2"/>
    <mergeCell ref="I2:N2"/>
    <mergeCell ref="C3:D4"/>
  </mergeCells>
  <printOptions horizontalCentered="1"/>
  <pageMargins left="0.3937007874015748" right="0.3937007874015748" top="0.5905511811023623" bottom="0.5905511811023623" header="0.5118110236220472" footer="0.5118110236220472"/>
  <pageSetup fitToWidth="0" fitToHeight="1" horizontalDpi="300" verticalDpi="300" orientation="portrait" paperSize="9" scale="65" r:id="rId1"/>
  <colBreaks count="1" manualBreakCount="1">
    <brk id="14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O34"/>
  <sheetViews>
    <sheetView zoomScale="75" zoomScaleNormal="75" zoomScaleSheetLayoutView="50" workbookViewId="0" topLeftCell="A1">
      <selection activeCell="A1" sqref="A1"/>
    </sheetView>
  </sheetViews>
  <sheetFormatPr defaultColWidth="9.00390625" defaultRowHeight="16.5" customHeight="1"/>
  <cols>
    <col min="1" max="1" width="11.75390625" style="35" customWidth="1"/>
    <col min="2" max="14" width="9.625" style="6" customWidth="1"/>
    <col min="15" max="16384" width="9.00390625" style="6" customWidth="1"/>
  </cols>
  <sheetData>
    <row r="1" spans="1:14" ht="21">
      <c r="A1" s="90" t="s">
        <v>114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2"/>
      <c r="M1" s="92"/>
      <c r="N1" s="92" t="s">
        <v>194</v>
      </c>
    </row>
    <row r="2" spans="1:14" ht="16.5" customHeight="1">
      <c r="A2" s="161" t="s">
        <v>115</v>
      </c>
      <c r="B2" s="219" t="s">
        <v>96</v>
      </c>
      <c r="C2" s="220"/>
      <c r="D2" s="221"/>
      <c r="E2" s="219" t="s">
        <v>97</v>
      </c>
      <c r="F2" s="220"/>
      <c r="G2" s="221"/>
      <c r="H2" s="219" t="s">
        <v>106</v>
      </c>
      <c r="I2" s="220"/>
      <c r="J2" s="221"/>
      <c r="K2" s="219" t="s">
        <v>107</v>
      </c>
      <c r="L2" s="220"/>
      <c r="M2" s="221"/>
      <c r="N2" s="213" t="s">
        <v>116</v>
      </c>
    </row>
    <row r="3" spans="1:14" ht="16.5" customHeight="1">
      <c r="A3" s="162"/>
      <c r="B3" s="216" t="s">
        <v>117</v>
      </c>
      <c r="C3" s="93" t="s">
        <v>118</v>
      </c>
      <c r="D3" s="218" t="s">
        <v>43</v>
      </c>
      <c r="E3" s="216" t="s">
        <v>117</v>
      </c>
      <c r="F3" s="93" t="s">
        <v>118</v>
      </c>
      <c r="G3" s="218" t="s">
        <v>43</v>
      </c>
      <c r="H3" s="216" t="s">
        <v>117</v>
      </c>
      <c r="I3" s="93" t="s">
        <v>118</v>
      </c>
      <c r="J3" s="218" t="s">
        <v>43</v>
      </c>
      <c r="K3" s="216" t="s">
        <v>117</v>
      </c>
      <c r="L3" s="93" t="s">
        <v>118</v>
      </c>
      <c r="M3" s="218" t="s">
        <v>43</v>
      </c>
      <c r="N3" s="214"/>
    </row>
    <row r="4" spans="1:14" ht="53.25" customHeight="1">
      <c r="A4" s="162"/>
      <c r="B4" s="217"/>
      <c r="C4" s="94" t="s">
        <v>119</v>
      </c>
      <c r="D4" s="215"/>
      <c r="E4" s="217"/>
      <c r="F4" s="94" t="s">
        <v>119</v>
      </c>
      <c r="G4" s="215"/>
      <c r="H4" s="217"/>
      <c r="I4" s="94" t="s">
        <v>119</v>
      </c>
      <c r="J4" s="215"/>
      <c r="K4" s="217"/>
      <c r="L4" s="94" t="s">
        <v>119</v>
      </c>
      <c r="M4" s="215"/>
      <c r="N4" s="215"/>
    </row>
    <row r="5" spans="1:14" s="95" customFormat="1" ht="39.75" customHeight="1">
      <c r="A5" s="83" t="s">
        <v>1</v>
      </c>
      <c r="B5" s="54">
        <f aca="true" t="shared" si="0" ref="B5:N5">SUM(B6:B7)</f>
        <v>7168</v>
      </c>
      <c r="C5" s="54">
        <f t="shared" si="0"/>
        <v>22</v>
      </c>
      <c r="D5" s="54">
        <f t="shared" si="0"/>
        <v>7383</v>
      </c>
      <c r="E5" s="54">
        <f t="shared" si="0"/>
        <v>2201</v>
      </c>
      <c r="F5" s="54">
        <f t="shared" si="0"/>
        <v>52</v>
      </c>
      <c r="G5" s="54">
        <f t="shared" si="0"/>
        <v>4969</v>
      </c>
      <c r="H5" s="54">
        <f t="shared" si="0"/>
        <v>7251</v>
      </c>
      <c r="I5" s="54">
        <f t="shared" si="0"/>
        <v>423</v>
      </c>
      <c r="J5" s="54">
        <f t="shared" si="0"/>
        <v>16153</v>
      </c>
      <c r="K5" s="54">
        <f t="shared" si="0"/>
        <v>6996</v>
      </c>
      <c r="L5" s="54">
        <f t="shared" si="0"/>
        <v>1410</v>
      </c>
      <c r="M5" s="54">
        <f t="shared" si="0"/>
        <v>12103</v>
      </c>
      <c r="N5" s="55">
        <f t="shared" si="0"/>
        <v>11073</v>
      </c>
    </row>
    <row r="6" spans="1:14" s="95" customFormat="1" ht="39.75" customHeight="1">
      <c r="A6" s="85" t="s">
        <v>2</v>
      </c>
      <c r="B6" s="58">
        <f aca="true" t="shared" si="1" ref="B6:N6">SUM(B8:B18)</f>
        <v>6405</v>
      </c>
      <c r="C6" s="58">
        <f t="shared" si="1"/>
        <v>22</v>
      </c>
      <c r="D6" s="58">
        <f t="shared" si="1"/>
        <v>6600</v>
      </c>
      <c r="E6" s="58">
        <f t="shared" si="1"/>
        <v>2097</v>
      </c>
      <c r="F6" s="58">
        <f t="shared" si="1"/>
        <v>2</v>
      </c>
      <c r="G6" s="58">
        <f t="shared" si="1"/>
        <v>4756</v>
      </c>
      <c r="H6" s="58">
        <f t="shared" si="1"/>
        <v>6049</v>
      </c>
      <c r="I6" s="58">
        <f t="shared" si="1"/>
        <v>82</v>
      </c>
      <c r="J6" s="58">
        <f t="shared" si="1"/>
        <v>13934</v>
      </c>
      <c r="K6" s="58">
        <f t="shared" si="1"/>
        <v>5909</v>
      </c>
      <c r="L6" s="58">
        <f t="shared" si="1"/>
        <v>826</v>
      </c>
      <c r="M6" s="58">
        <f t="shared" si="1"/>
        <v>10492</v>
      </c>
      <c r="N6" s="59">
        <f t="shared" si="1"/>
        <v>10099</v>
      </c>
    </row>
    <row r="7" spans="1:14" s="95" customFormat="1" ht="39.75" customHeight="1">
      <c r="A7" s="86" t="s">
        <v>3</v>
      </c>
      <c r="B7" s="62">
        <f aca="true" t="shared" si="2" ref="B7:N7">SUM(B19:B27)</f>
        <v>763</v>
      </c>
      <c r="C7" s="62">
        <f t="shared" si="2"/>
        <v>0</v>
      </c>
      <c r="D7" s="62">
        <f t="shared" si="2"/>
        <v>783</v>
      </c>
      <c r="E7" s="62">
        <f t="shared" si="2"/>
        <v>104</v>
      </c>
      <c r="F7" s="62">
        <f t="shared" si="2"/>
        <v>50</v>
      </c>
      <c r="G7" s="62">
        <f t="shared" si="2"/>
        <v>213</v>
      </c>
      <c r="H7" s="62">
        <f t="shared" si="2"/>
        <v>1202</v>
      </c>
      <c r="I7" s="62">
        <f t="shared" si="2"/>
        <v>341</v>
      </c>
      <c r="J7" s="62">
        <f t="shared" si="2"/>
        <v>2219</v>
      </c>
      <c r="K7" s="62">
        <f t="shared" si="2"/>
        <v>1087</v>
      </c>
      <c r="L7" s="62">
        <f t="shared" si="2"/>
        <v>584</v>
      </c>
      <c r="M7" s="62">
        <f t="shared" si="2"/>
        <v>1611</v>
      </c>
      <c r="N7" s="63">
        <f t="shared" si="2"/>
        <v>974</v>
      </c>
    </row>
    <row r="8" spans="1:14" s="95" customFormat="1" ht="39.75" customHeight="1">
      <c r="A8" s="83" t="s">
        <v>4</v>
      </c>
      <c r="B8" s="58">
        <v>0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4">
        <v>650</v>
      </c>
      <c r="I8" s="54">
        <v>0</v>
      </c>
      <c r="J8" s="54">
        <v>4018</v>
      </c>
      <c r="K8" s="54">
        <v>640</v>
      </c>
      <c r="L8" s="54">
        <v>565</v>
      </c>
      <c r="M8" s="54">
        <v>1408</v>
      </c>
      <c r="N8" s="55">
        <v>3746</v>
      </c>
    </row>
    <row r="9" spans="1:14" s="95" customFormat="1" ht="39.75" customHeight="1">
      <c r="A9" s="85" t="s">
        <v>5</v>
      </c>
      <c r="B9" s="58">
        <v>1333</v>
      </c>
      <c r="C9" s="58">
        <v>0</v>
      </c>
      <c r="D9" s="58">
        <v>1354</v>
      </c>
      <c r="E9" s="58">
        <v>1515</v>
      </c>
      <c r="F9" s="58">
        <v>0</v>
      </c>
      <c r="G9" s="58">
        <v>3380</v>
      </c>
      <c r="H9" s="58">
        <v>1510</v>
      </c>
      <c r="I9" s="58">
        <v>0</v>
      </c>
      <c r="J9" s="58">
        <v>3586</v>
      </c>
      <c r="K9" s="58">
        <v>964</v>
      </c>
      <c r="L9" s="58">
        <v>0</v>
      </c>
      <c r="M9" s="58">
        <v>1573</v>
      </c>
      <c r="N9" s="59">
        <v>465</v>
      </c>
    </row>
    <row r="10" spans="1:14" s="95" customFormat="1" ht="39.75" customHeight="1">
      <c r="A10" s="85" t="s">
        <v>6</v>
      </c>
      <c r="B10" s="58">
        <v>577</v>
      </c>
      <c r="C10" s="58">
        <v>1</v>
      </c>
      <c r="D10" s="58">
        <v>726</v>
      </c>
      <c r="E10" s="58">
        <v>103</v>
      </c>
      <c r="F10" s="58">
        <v>0</v>
      </c>
      <c r="G10" s="58">
        <v>165</v>
      </c>
      <c r="H10" s="58">
        <v>350</v>
      </c>
      <c r="I10" s="58">
        <v>4</v>
      </c>
      <c r="J10" s="58">
        <v>789</v>
      </c>
      <c r="K10" s="58">
        <v>629</v>
      </c>
      <c r="L10" s="58">
        <v>8</v>
      </c>
      <c r="M10" s="58">
        <v>1336</v>
      </c>
      <c r="N10" s="59">
        <v>438</v>
      </c>
    </row>
    <row r="11" spans="1:14" s="95" customFormat="1" ht="39.75" customHeight="1">
      <c r="A11" s="85" t="s">
        <v>7</v>
      </c>
      <c r="B11" s="58">
        <v>258</v>
      </c>
      <c r="C11" s="58">
        <v>1</v>
      </c>
      <c r="D11" s="58">
        <v>259</v>
      </c>
      <c r="E11" s="58">
        <v>0</v>
      </c>
      <c r="F11" s="58">
        <v>0</v>
      </c>
      <c r="G11" s="58">
        <v>0</v>
      </c>
      <c r="H11" s="58">
        <v>453</v>
      </c>
      <c r="I11" s="58">
        <v>3</v>
      </c>
      <c r="J11" s="58">
        <v>688</v>
      </c>
      <c r="K11" s="58">
        <v>219</v>
      </c>
      <c r="L11" s="58">
        <v>13</v>
      </c>
      <c r="M11" s="58">
        <v>235</v>
      </c>
      <c r="N11" s="59">
        <v>65</v>
      </c>
    </row>
    <row r="12" spans="1:14" s="95" customFormat="1" ht="39.75" customHeight="1">
      <c r="A12" s="85" t="s">
        <v>8</v>
      </c>
      <c r="B12" s="58">
        <v>1152</v>
      </c>
      <c r="C12" s="58">
        <v>0</v>
      </c>
      <c r="D12" s="58">
        <v>1152</v>
      </c>
      <c r="E12" s="58">
        <v>0</v>
      </c>
      <c r="F12" s="58">
        <v>0</v>
      </c>
      <c r="G12" s="58">
        <v>0</v>
      </c>
      <c r="H12" s="58">
        <v>270</v>
      </c>
      <c r="I12" s="58">
        <v>0</v>
      </c>
      <c r="J12" s="58">
        <v>270</v>
      </c>
      <c r="K12" s="58">
        <v>729</v>
      </c>
      <c r="L12" s="58">
        <v>0</v>
      </c>
      <c r="M12" s="58">
        <v>729</v>
      </c>
      <c r="N12" s="59">
        <v>3518</v>
      </c>
    </row>
    <row r="13" spans="1:14" s="95" customFormat="1" ht="39.75" customHeight="1">
      <c r="A13" s="85" t="s">
        <v>9</v>
      </c>
      <c r="B13" s="58">
        <v>983</v>
      </c>
      <c r="C13" s="58">
        <v>0</v>
      </c>
      <c r="D13" s="58">
        <v>983</v>
      </c>
      <c r="E13" s="58">
        <v>139</v>
      </c>
      <c r="F13" s="58">
        <v>0</v>
      </c>
      <c r="G13" s="58">
        <v>547</v>
      </c>
      <c r="H13" s="58">
        <v>963</v>
      </c>
      <c r="I13" s="58">
        <v>0</v>
      </c>
      <c r="J13" s="58">
        <v>1830</v>
      </c>
      <c r="K13" s="58">
        <v>1724</v>
      </c>
      <c r="L13" s="58">
        <v>0</v>
      </c>
      <c r="M13" s="58">
        <v>3102</v>
      </c>
      <c r="N13" s="59">
        <v>941</v>
      </c>
    </row>
    <row r="14" spans="1:14" s="95" customFormat="1" ht="39.75" customHeight="1">
      <c r="A14" s="85" t="s">
        <v>10</v>
      </c>
      <c r="B14" s="58">
        <v>408</v>
      </c>
      <c r="C14" s="58">
        <v>20</v>
      </c>
      <c r="D14" s="58">
        <v>428</v>
      </c>
      <c r="E14" s="58">
        <v>3</v>
      </c>
      <c r="F14" s="58">
        <v>2</v>
      </c>
      <c r="G14" s="58">
        <v>4</v>
      </c>
      <c r="H14" s="58">
        <v>82</v>
      </c>
      <c r="I14" s="58">
        <v>16</v>
      </c>
      <c r="J14" s="58">
        <v>97</v>
      </c>
      <c r="K14" s="58">
        <v>131</v>
      </c>
      <c r="L14" s="58">
        <v>8</v>
      </c>
      <c r="M14" s="58">
        <v>131</v>
      </c>
      <c r="N14" s="59">
        <v>209</v>
      </c>
    </row>
    <row r="15" spans="1:14" s="95" customFormat="1" ht="39.75" customHeight="1">
      <c r="A15" s="85" t="s">
        <v>11</v>
      </c>
      <c r="B15" s="58">
        <v>289</v>
      </c>
      <c r="C15" s="58">
        <v>0</v>
      </c>
      <c r="D15" s="58">
        <v>289</v>
      </c>
      <c r="E15" s="58">
        <v>166</v>
      </c>
      <c r="F15" s="58">
        <v>0</v>
      </c>
      <c r="G15" s="58">
        <v>489</v>
      </c>
      <c r="H15" s="58">
        <v>166</v>
      </c>
      <c r="I15" s="58">
        <v>1</v>
      </c>
      <c r="J15" s="58">
        <v>490</v>
      </c>
      <c r="K15" s="58">
        <v>313</v>
      </c>
      <c r="L15" s="58">
        <v>99</v>
      </c>
      <c r="M15" s="58">
        <v>829</v>
      </c>
      <c r="N15" s="59">
        <v>73</v>
      </c>
    </row>
    <row r="16" spans="1:14" s="95" customFormat="1" ht="39.75" customHeight="1">
      <c r="A16" s="85" t="s">
        <v>12</v>
      </c>
      <c r="B16" s="58">
        <v>813</v>
      </c>
      <c r="C16" s="58">
        <v>0</v>
      </c>
      <c r="D16" s="58">
        <v>813</v>
      </c>
      <c r="E16" s="58">
        <v>0</v>
      </c>
      <c r="F16" s="58">
        <v>0</v>
      </c>
      <c r="G16" s="58">
        <v>0</v>
      </c>
      <c r="H16" s="58">
        <v>581</v>
      </c>
      <c r="I16" s="58">
        <v>0</v>
      </c>
      <c r="J16" s="58">
        <v>731</v>
      </c>
      <c r="K16" s="58">
        <v>109</v>
      </c>
      <c r="L16" s="58">
        <v>0</v>
      </c>
      <c r="M16" s="58">
        <v>263</v>
      </c>
      <c r="N16" s="59">
        <v>557</v>
      </c>
    </row>
    <row r="17" spans="1:14" s="95" customFormat="1" ht="39.75" customHeight="1">
      <c r="A17" s="85" t="s">
        <v>13</v>
      </c>
      <c r="B17" s="58">
        <v>237</v>
      </c>
      <c r="C17" s="58">
        <v>0</v>
      </c>
      <c r="D17" s="58">
        <v>237</v>
      </c>
      <c r="E17" s="58">
        <v>1</v>
      </c>
      <c r="F17" s="58">
        <v>0</v>
      </c>
      <c r="G17" s="58">
        <v>1</v>
      </c>
      <c r="H17" s="58">
        <v>300</v>
      </c>
      <c r="I17" s="58">
        <v>11</v>
      </c>
      <c r="J17" s="58">
        <v>578</v>
      </c>
      <c r="K17" s="58">
        <v>75</v>
      </c>
      <c r="L17" s="58">
        <v>1</v>
      </c>
      <c r="M17" s="58">
        <v>77</v>
      </c>
      <c r="N17" s="59">
        <v>9</v>
      </c>
    </row>
    <row r="18" spans="1:14" s="95" customFormat="1" ht="39.75" customHeight="1">
      <c r="A18" s="85" t="s">
        <v>14</v>
      </c>
      <c r="B18" s="58">
        <v>355</v>
      </c>
      <c r="C18" s="58">
        <v>0</v>
      </c>
      <c r="D18" s="58">
        <v>359</v>
      </c>
      <c r="E18" s="58">
        <v>170</v>
      </c>
      <c r="F18" s="58">
        <v>0</v>
      </c>
      <c r="G18" s="58">
        <v>170</v>
      </c>
      <c r="H18" s="58">
        <v>724</v>
      </c>
      <c r="I18" s="58">
        <v>47</v>
      </c>
      <c r="J18" s="58">
        <v>857</v>
      </c>
      <c r="K18" s="58">
        <v>376</v>
      </c>
      <c r="L18" s="58">
        <v>132</v>
      </c>
      <c r="M18" s="58">
        <v>809</v>
      </c>
      <c r="N18" s="59">
        <v>78</v>
      </c>
    </row>
    <row r="19" spans="1:14" s="95" customFormat="1" ht="39.75" customHeight="1">
      <c r="A19" s="87" t="s">
        <v>15</v>
      </c>
      <c r="B19" s="65">
        <v>27</v>
      </c>
      <c r="C19" s="66">
        <v>0</v>
      </c>
      <c r="D19" s="66">
        <v>28</v>
      </c>
      <c r="E19" s="66">
        <v>30</v>
      </c>
      <c r="F19" s="66">
        <v>0</v>
      </c>
      <c r="G19" s="66">
        <v>32</v>
      </c>
      <c r="H19" s="66">
        <v>40</v>
      </c>
      <c r="I19" s="66">
        <v>0</v>
      </c>
      <c r="J19" s="66">
        <v>51</v>
      </c>
      <c r="K19" s="66">
        <v>55</v>
      </c>
      <c r="L19" s="66">
        <v>19</v>
      </c>
      <c r="M19" s="66">
        <v>90</v>
      </c>
      <c r="N19" s="67">
        <v>71</v>
      </c>
    </row>
    <row r="20" spans="1:14" s="95" customFormat="1" ht="39.75" customHeight="1">
      <c r="A20" s="87" t="s">
        <v>16</v>
      </c>
      <c r="B20" s="65">
        <v>0</v>
      </c>
      <c r="C20" s="66">
        <v>0</v>
      </c>
      <c r="D20" s="66">
        <v>0</v>
      </c>
      <c r="E20" s="66">
        <v>50</v>
      </c>
      <c r="F20" s="66">
        <v>50</v>
      </c>
      <c r="G20" s="66">
        <v>155</v>
      </c>
      <c r="H20" s="66">
        <v>50</v>
      </c>
      <c r="I20" s="66">
        <v>50</v>
      </c>
      <c r="J20" s="66">
        <v>155</v>
      </c>
      <c r="K20" s="66">
        <v>143</v>
      </c>
      <c r="L20" s="66">
        <v>95</v>
      </c>
      <c r="M20" s="66">
        <v>172</v>
      </c>
      <c r="N20" s="67">
        <v>26</v>
      </c>
    </row>
    <row r="21" spans="1:14" s="95" customFormat="1" ht="39.75" customHeight="1">
      <c r="A21" s="85" t="s">
        <v>17</v>
      </c>
      <c r="B21" s="58">
        <v>252</v>
      </c>
      <c r="C21" s="58">
        <v>0</v>
      </c>
      <c r="D21" s="58">
        <v>261</v>
      </c>
      <c r="E21" s="58">
        <v>23</v>
      </c>
      <c r="F21" s="58">
        <v>0</v>
      </c>
      <c r="G21" s="58">
        <v>25</v>
      </c>
      <c r="H21" s="58">
        <v>317</v>
      </c>
      <c r="I21" s="58">
        <v>254</v>
      </c>
      <c r="J21" s="58">
        <v>563</v>
      </c>
      <c r="K21" s="58">
        <v>490</v>
      </c>
      <c r="L21" s="58">
        <v>422</v>
      </c>
      <c r="M21" s="58">
        <v>624</v>
      </c>
      <c r="N21" s="59">
        <v>358</v>
      </c>
    </row>
    <row r="22" spans="1:14" s="95" customFormat="1" ht="39.75" customHeight="1">
      <c r="A22" s="85" t="s">
        <v>18</v>
      </c>
      <c r="B22" s="58">
        <v>185</v>
      </c>
      <c r="C22" s="58">
        <v>0</v>
      </c>
      <c r="D22" s="58">
        <v>185</v>
      </c>
      <c r="E22" s="58">
        <v>1</v>
      </c>
      <c r="F22" s="58">
        <v>0</v>
      </c>
      <c r="G22" s="58">
        <v>1</v>
      </c>
      <c r="H22" s="58">
        <v>435</v>
      </c>
      <c r="I22" s="58">
        <v>19</v>
      </c>
      <c r="J22" s="58">
        <v>435</v>
      </c>
      <c r="K22" s="58">
        <v>162</v>
      </c>
      <c r="L22" s="58">
        <v>7</v>
      </c>
      <c r="M22" s="58">
        <v>162</v>
      </c>
      <c r="N22" s="59">
        <v>141</v>
      </c>
    </row>
    <row r="23" spans="1:14" s="95" customFormat="1" ht="39.75" customHeight="1">
      <c r="A23" s="87" t="s">
        <v>19</v>
      </c>
      <c r="B23" s="66">
        <v>114</v>
      </c>
      <c r="C23" s="66">
        <v>0</v>
      </c>
      <c r="D23" s="66">
        <v>114</v>
      </c>
      <c r="E23" s="66">
        <v>0</v>
      </c>
      <c r="F23" s="66">
        <v>0</v>
      </c>
      <c r="G23" s="66">
        <v>0</v>
      </c>
      <c r="H23" s="66">
        <v>109</v>
      </c>
      <c r="I23" s="66">
        <v>3</v>
      </c>
      <c r="J23" s="66">
        <v>459</v>
      </c>
      <c r="K23" s="66">
        <v>30</v>
      </c>
      <c r="L23" s="66">
        <v>24</v>
      </c>
      <c r="M23" s="66">
        <v>30</v>
      </c>
      <c r="N23" s="67">
        <v>70</v>
      </c>
    </row>
    <row r="24" spans="1:14" s="95" customFormat="1" ht="39.75" customHeight="1">
      <c r="A24" s="87" t="s">
        <v>20</v>
      </c>
      <c r="B24" s="66">
        <v>71</v>
      </c>
      <c r="C24" s="66">
        <v>0</v>
      </c>
      <c r="D24" s="66">
        <v>72</v>
      </c>
      <c r="E24" s="66">
        <v>0</v>
      </c>
      <c r="F24" s="66">
        <v>0</v>
      </c>
      <c r="G24" s="66">
        <v>0</v>
      </c>
      <c r="H24" s="66">
        <v>59</v>
      </c>
      <c r="I24" s="66">
        <v>5</v>
      </c>
      <c r="J24" s="66">
        <v>135</v>
      </c>
      <c r="K24" s="66">
        <v>37</v>
      </c>
      <c r="L24" s="66">
        <v>9</v>
      </c>
      <c r="M24" s="66">
        <v>150</v>
      </c>
      <c r="N24" s="67">
        <v>113</v>
      </c>
    </row>
    <row r="25" spans="1:14" s="95" customFormat="1" ht="39.75" customHeight="1">
      <c r="A25" s="85" t="s">
        <v>21</v>
      </c>
      <c r="B25" s="58">
        <v>25</v>
      </c>
      <c r="C25" s="58">
        <v>0</v>
      </c>
      <c r="D25" s="58">
        <v>25</v>
      </c>
      <c r="E25" s="58">
        <v>0</v>
      </c>
      <c r="F25" s="58">
        <v>0</v>
      </c>
      <c r="G25" s="58">
        <v>0</v>
      </c>
      <c r="H25" s="58">
        <v>44</v>
      </c>
      <c r="I25" s="58">
        <v>0</v>
      </c>
      <c r="J25" s="58">
        <v>57</v>
      </c>
      <c r="K25" s="58">
        <v>64</v>
      </c>
      <c r="L25" s="58">
        <v>0</v>
      </c>
      <c r="M25" s="58">
        <v>66</v>
      </c>
      <c r="N25" s="59">
        <v>50</v>
      </c>
    </row>
    <row r="26" spans="1:14" s="95" customFormat="1" ht="39.75" customHeight="1">
      <c r="A26" s="85" t="s">
        <v>22</v>
      </c>
      <c r="B26" s="58">
        <v>62</v>
      </c>
      <c r="C26" s="58">
        <v>0</v>
      </c>
      <c r="D26" s="58">
        <v>62</v>
      </c>
      <c r="E26" s="58">
        <v>0</v>
      </c>
      <c r="F26" s="58">
        <v>0</v>
      </c>
      <c r="G26" s="58">
        <v>0</v>
      </c>
      <c r="H26" s="58">
        <v>85</v>
      </c>
      <c r="I26" s="58">
        <v>0</v>
      </c>
      <c r="J26" s="58">
        <v>223</v>
      </c>
      <c r="K26" s="58">
        <v>50</v>
      </c>
      <c r="L26" s="58">
        <v>0</v>
      </c>
      <c r="M26" s="58">
        <v>171</v>
      </c>
      <c r="N26" s="59">
        <v>14</v>
      </c>
    </row>
    <row r="27" spans="1:14" s="95" customFormat="1" ht="39.75" customHeight="1" thickBot="1">
      <c r="A27" s="88" t="s">
        <v>23</v>
      </c>
      <c r="B27" s="71">
        <v>27</v>
      </c>
      <c r="C27" s="72">
        <v>0</v>
      </c>
      <c r="D27" s="72">
        <v>36</v>
      </c>
      <c r="E27" s="72">
        <v>0</v>
      </c>
      <c r="F27" s="72">
        <v>0</v>
      </c>
      <c r="G27" s="72">
        <v>0</v>
      </c>
      <c r="H27" s="72">
        <v>63</v>
      </c>
      <c r="I27" s="72">
        <v>10</v>
      </c>
      <c r="J27" s="72">
        <v>141</v>
      </c>
      <c r="K27" s="72">
        <v>56</v>
      </c>
      <c r="L27" s="72">
        <v>8</v>
      </c>
      <c r="M27" s="72">
        <v>146</v>
      </c>
      <c r="N27" s="73">
        <v>131</v>
      </c>
    </row>
    <row r="28" spans="1:14" s="95" customFormat="1" ht="39.75" customHeight="1" thickTop="1">
      <c r="A28" s="85" t="s">
        <v>24</v>
      </c>
      <c r="B28" s="58">
        <f aca="true" t="shared" si="3" ref="B28:N28">B16</f>
        <v>813</v>
      </c>
      <c r="C28" s="58">
        <f t="shared" si="3"/>
        <v>0</v>
      </c>
      <c r="D28" s="58">
        <f t="shared" si="3"/>
        <v>813</v>
      </c>
      <c r="E28" s="58">
        <f t="shared" si="3"/>
        <v>0</v>
      </c>
      <c r="F28" s="58">
        <f t="shared" si="3"/>
        <v>0</v>
      </c>
      <c r="G28" s="58">
        <f t="shared" si="3"/>
        <v>0</v>
      </c>
      <c r="H28" s="58">
        <f t="shared" si="3"/>
        <v>581</v>
      </c>
      <c r="I28" s="58">
        <f t="shared" si="3"/>
        <v>0</v>
      </c>
      <c r="J28" s="58">
        <f t="shared" si="3"/>
        <v>731</v>
      </c>
      <c r="K28" s="58">
        <f t="shared" si="3"/>
        <v>109</v>
      </c>
      <c r="L28" s="58">
        <f t="shared" si="3"/>
        <v>0</v>
      </c>
      <c r="M28" s="58">
        <f t="shared" si="3"/>
        <v>263</v>
      </c>
      <c r="N28" s="59">
        <f t="shared" si="3"/>
        <v>557</v>
      </c>
    </row>
    <row r="29" spans="1:14" s="95" customFormat="1" ht="39.75" customHeight="1">
      <c r="A29" s="85" t="s">
        <v>25</v>
      </c>
      <c r="B29" s="58">
        <f aca="true" t="shared" si="4" ref="B29:N29">B12+B13</f>
        <v>2135</v>
      </c>
      <c r="C29" s="58">
        <f t="shared" si="4"/>
        <v>0</v>
      </c>
      <c r="D29" s="58">
        <f t="shared" si="4"/>
        <v>2135</v>
      </c>
      <c r="E29" s="58">
        <f t="shared" si="4"/>
        <v>139</v>
      </c>
      <c r="F29" s="58">
        <f t="shared" si="4"/>
        <v>0</v>
      </c>
      <c r="G29" s="58">
        <f t="shared" si="4"/>
        <v>547</v>
      </c>
      <c r="H29" s="58">
        <f t="shared" si="4"/>
        <v>1233</v>
      </c>
      <c r="I29" s="58">
        <f t="shared" si="4"/>
        <v>0</v>
      </c>
      <c r="J29" s="58">
        <f t="shared" si="4"/>
        <v>2100</v>
      </c>
      <c r="K29" s="58">
        <f t="shared" si="4"/>
        <v>2453</v>
      </c>
      <c r="L29" s="58">
        <f t="shared" si="4"/>
        <v>0</v>
      </c>
      <c r="M29" s="58">
        <f t="shared" si="4"/>
        <v>3831</v>
      </c>
      <c r="N29" s="59">
        <f t="shared" si="4"/>
        <v>4459</v>
      </c>
    </row>
    <row r="30" spans="1:14" s="95" customFormat="1" ht="39.75" customHeight="1">
      <c r="A30" s="85" t="s">
        <v>26</v>
      </c>
      <c r="B30" s="58">
        <f aca="true" t="shared" si="5" ref="B30:N30">B9+B19</f>
        <v>1360</v>
      </c>
      <c r="C30" s="58">
        <f t="shared" si="5"/>
        <v>0</v>
      </c>
      <c r="D30" s="58">
        <f t="shared" si="5"/>
        <v>1382</v>
      </c>
      <c r="E30" s="58">
        <f t="shared" si="5"/>
        <v>1545</v>
      </c>
      <c r="F30" s="58">
        <f t="shared" si="5"/>
        <v>0</v>
      </c>
      <c r="G30" s="58">
        <f t="shared" si="5"/>
        <v>3412</v>
      </c>
      <c r="H30" s="58">
        <f t="shared" si="5"/>
        <v>1550</v>
      </c>
      <c r="I30" s="58">
        <f t="shared" si="5"/>
        <v>0</v>
      </c>
      <c r="J30" s="58">
        <f t="shared" si="5"/>
        <v>3637</v>
      </c>
      <c r="K30" s="58">
        <f t="shared" si="5"/>
        <v>1019</v>
      </c>
      <c r="L30" s="58">
        <f t="shared" si="5"/>
        <v>19</v>
      </c>
      <c r="M30" s="58">
        <f t="shared" si="5"/>
        <v>1663</v>
      </c>
      <c r="N30" s="59">
        <f t="shared" si="5"/>
        <v>536</v>
      </c>
    </row>
    <row r="31" spans="1:14" s="95" customFormat="1" ht="39.75" customHeight="1">
      <c r="A31" s="85" t="s">
        <v>27</v>
      </c>
      <c r="B31" s="58">
        <f aca="true" t="shared" si="6" ref="B31:N31">B8+B15+B18+B20+B21+B22</f>
        <v>1081</v>
      </c>
      <c r="C31" s="58">
        <f t="shared" si="6"/>
        <v>0</v>
      </c>
      <c r="D31" s="58">
        <f t="shared" si="6"/>
        <v>1094</v>
      </c>
      <c r="E31" s="58">
        <f t="shared" si="6"/>
        <v>410</v>
      </c>
      <c r="F31" s="58">
        <f t="shared" si="6"/>
        <v>50</v>
      </c>
      <c r="G31" s="58">
        <f t="shared" si="6"/>
        <v>840</v>
      </c>
      <c r="H31" s="58">
        <f t="shared" si="6"/>
        <v>2342</v>
      </c>
      <c r="I31" s="58">
        <f t="shared" si="6"/>
        <v>371</v>
      </c>
      <c r="J31" s="58">
        <f t="shared" si="6"/>
        <v>6518</v>
      </c>
      <c r="K31" s="58">
        <f t="shared" si="6"/>
        <v>2124</v>
      </c>
      <c r="L31" s="58">
        <f t="shared" si="6"/>
        <v>1320</v>
      </c>
      <c r="M31" s="58">
        <f t="shared" si="6"/>
        <v>4004</v>
      </c>
      <c r="N31" s="59">
        <f t="shared" si="6"/>
        <v>4422</v>
      </c>
    </row>
    <row r="32" spans="1:14" s="95" customFormat="1" ht="39.75" customHeight="1">
      <c r="A32" s="85" t="s">
        <v>28</v>
      </c>
      <c r="B32" s="58">
        <f aca="true" t="shared" si="7" ref="B32:N32">B11+B14+B17+B23+B24</f>
        <v>1088</v>
      </c>
      <c r="C32" s="58">
        <f t="shared" si="7"/>
        <v>21</v>
      </c>
      <c r="D32" s="58">
        <f t="shared" si="7"/>
        <v>1110</v>
      </c>
      <c r="E32" s="58">
        <f t="shared" si="7"/>
        <v>4</v>
      </c>
      <c r="F32" s="58">
        <f t="shared" si="7"/>
        <v>2</v>
      </c>
      <c r="G32" s="58">
        <f t="shared" si="7"/>
        <v>5</v>
      </c>
      <c r="H32" s="58">
        <f t="shared" si="7"/>
        <v>1003</v>
      </c>
      <c r="I32" s="58">
        <f t="shared" si="7"/>
        <v>38</v>
      </c>
      <c r="J32" s="58">
        <f t="shared" si="7"/>
        <v>1957</v>
      </c>
      <c r="K32" s="58">
        <f t="shared" si="7"/>
        <v>492</v>
      </c>
      <c r="L32" s="58">
        <f t="shared" si="7"/>
        <v>55</v>
      </c>
      <c r="M32" s="58">
        <f t="shared" si="7"/>
        <v>623</v>
      </c>
      <c r="N32" s="59">
        <f t="shared" si="7"/>
        <v>466</v>
      </c>
    </row>
    <row r="33" spans="1:14" s="95" customFormat="1" ht="39.75" customHeight="1">
      <c r="A33" s="86" t="s">
        <v>29</v>
      </c>
      <c r="B33" s="62">
        <f aca="true" t="shared" si="8" ref="B33:N33">B10+B25+B26+B27</f>
        <v>691</v>
      </c>
      <c r="C33" s="62">
        <f t="shared" si="8"/>
        <v>1</v>
      </c>
      <c r="D33" s="62">
        <f t="shared" si="8"/>
        <v>849</v>
      </c>
      <c r="E33" s="62">
        <f t="shared" si="8"/>
        <v>103</v>
      </c>
      <c r="F33" s="62">
        <f t="shared" si="8"/>
        <v>0</v>
      </c>
      <c r="G33" s="62">
        <f t="shared" si="8"/>
        <v>165</v>
      </c>
      <c r="H33" s="62">
        <f t="shared" si="8"/>
        <v>542</v>
      </c>
      <c r="I33" s="62">
        <f t="shared" si="8"/>
        <v>14</v>
      </c>
      <c r="J33" s="62">
        <f t="shared" si="8"/>
        <v>1210</v>
      </c>
      <c r="K33" s="62">
        <f t="shared" si="8"/>
        <v>799</v>
      </c>
      <c r="L33" s="62">
        <f t="shared" si="8"/>
        <v>16</v>
      </c>
      <c r="M33" s="62">
        <f t="shared" si="8"/>
        <v>1719</v>
      </c>
      <c r="N33" s="63">
        <f t="shared" si="8"/>
        <v>633</v>
      </c>
    </row>
    <row r="34" spans="1:15" ht="16.5" customHeight="1">
      <c r="A34" s="28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89"/>
    </row>
    <row r="38" ht="45" customHeight="1"/>
  </sheetData>
  <mergeCells count="14">
    <mergeCell ref="J3:J4"/>
    <mergeCell ref="A2:A4"/>
    <mergeCell ref="B2:D2"/>
    <mergeCell ref="E2:G2"/>
    <mergeCell ref="H2:J2"/>
    <mergeCell ref="B3:B4"/>
    <mergeCell ref="D3:D4"/>
    <mergeCell ref="E3:E4"/>
    <mergeCell ref="G3:G4"/>
    <mergeCell ref="H3:H4"/>
    <mergeCell ref="N2:N4"/>
    <mergeCell ref="K3:K4"/>
    <mergeCell ref="M3:M4"/>
    <mergeCell ref="K2:M2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63" r:id="rId1"/>
  <rowBreaks count="1" manualBreakCount="1">
    <brk id="33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M35"/>
  <sheetViews>
    <sheetView zoomScale="85" zoomScaleNormal="85" zoomScaleSheetLayoutView="75" workbookViewId="0" topLeftCell="A1">
      <selection activeCell="A1" sqref="A1"/>
    </sheetView>
  </sheetViews>
  <sheetFormatPr defaultColWidth="9.00390625" defaultRowHeight="16.5" customHeight="1"/>
  <cols>
    <col min="1" max="1" width="12.375" style="35" customWidth="1"/>
    <col min="2" max="13" width="10.25390625" style="6" customWidth="1"/>
    <col min="14" max="16384" width="9.00390625" style="6" customWidth="1"/>
  </cols>
  <sheetData>
    <row r="1" spans="1:13" ht="21">
      <c r="A1" s="40" t="s">
        <v>120</v>
      </c>
      <c r="B1" s="2"/>
      <c r="C1" s="2"/>
      <c r="D1" s="2"/>
      <c r="E1" s="2"/>
      <c r="F1" s="39"/>
      <c r="G1" s="39"/>
      <c r="H1" s="39"/>
      <c r="I1" s="43"/>
      <c r="J1" s="39"/>
      <c r="K1" s="39"/>
      <c r="L1" s="39"/>
      <c r="M1" s="96" t="s">
        <v>195</v>
      </c>
    </row>
    <row r="2" spans="1:13" ht="21" customHeight="1" hidden="1">
      <c r="A2" s="224"/>
      <c r="B2" s="223"/>
      <c r="C2" s="223"/>
      <c r="D2" s="223"/>
      <c r="E2" s="223"/>
      <c r="F2" s="222"/>
      <c r="G2" s="223"/>
      <c r="H2" s="222"/>
      <c r="I2" s="223"/>
      <c r="J2" s="222"/>
      <c r="K2" s="223"/>
      <c r="L2" s="223"/>
      <c r="M2" s="223"/>
    </row>
    <row r="3" spans="1:13" ht="21" customHeight="1" hidden="1">
      <c r="A3" s="224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ht="21" customHeight="1" hidden="1">
      <c r="A4" s="98"/>
      <c r="B4" s="99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1"/>
    </row>
    <row r="5" spans="1:13" s="10" customFormat="1" ht="45" customHeight="1">
      <c r="A5" s="226" t="s">
        <v>121</v>
      </c>
      <c r="B5" s="225" t="s">
        <v>30</v>
      </c>
      <c r="C5" s="225"/>
      <c r="D5" s="225" t="s">
        <v>31</v>
      </c>
      <c r="E5" s="225"/>
      <c r="F5" s="227" t="s">
        <v>122</v>
      </c>
      <c r="G5" s="225"/>
      <c r="H5" s="225" t="s">
        <v>123</v>
      </c>
      <c r="I5" s="225"/>
      <c r="J5" s="227" t="s">
        <v>124</v>
      </c>
      <c r="K5" s="225"/>
      <c r="L5" s="225" t="s">
        <v>32</v>
      </c>
      <c r="M5" s="225"/>
    </row>
    <row r="6" spans="1:13" s="10" customFormat="1" ht="19.5" customHeight="1">
      <c r="A6" s="226"/>
      <c r="B6" s="102" t="s">
        <v>33</v>
      </c>
      <c r="C6" s="102" t="s">
        <v>34</v>
      </c>
      <c r="D6" s="102" t="s">
        <v>33</v>
      </c>
      <c r="E6" s="102" t="s">
        <v>34</v>
      </c>
      <c r="F6" s="102" t="s">
        <v>33</v>
      </c>
      <c r="G6" s="102" t="s">
        <v>34</v>
      </c>
      <c r="H6" s="102" t="s">
        <v>33</v>
      </c>
      <c r="I6" s="102" t="s">
        <v>34</v>
      </c>
      <c r="J6" s="102" t="s">
        <v>33</v>
      </c>
      <c r="K6" s="102" t="s">
        <v>34</v>
      </c>
      <c r="L6" s="102" t="s">
        <v>33</v>
      </c>
      <c r="M6" s="102" t="s">
        <v>34</v>
      </c>
    </row>
    <row r="7" spans="1:13" s="95" customFormat="1" ht="39.75" customHeight="1">
      <c r="A7" s="103" t="s">
        <v>1</v>
      </c>
      <c r="B7" s="104">
        <f aca="true" t="shared" si="0" ref="B7:M7">SUM(B8:B9)</f>
        <v>164</v>
      </c>
      <c r="C7" s="104">
        <f t="shared" si="0"/>
        <v>210</v>
      </c>
      <c r="D7" s="104">
        <f t="shared" si="0"/>
        <v>4885</v>
      </c>
      <c r="E7" s="104">
        <f t="shared" si="0"/>
        <v>5296</v>
      </c>
      <c r="F7" s="104">
        <f t="shared" si="0"/>
        <v>1912</v>
      </c>
      <c r="G7" s="104">
        <f t="shared" si="0"/>
        <v>1955</v>
      </c>
      <c r="H7" s="104">
        <f t="shared" si="0"/>
        <v>420</v>
      </c>
      <c r="I7" s="104">
        <f t="shared" si="0"/>
        <v>501</v>
      </c>
      <c r="J7" s="104">
        <f t="shared" si="0"/>
        <v>3157</v>
      </c>
      <c r="K7" s="104">
        <f t="shared" si="0"/>
        <v>3638</v>
      </c>
      <c r="L7" s="104">
        <f t="shared" si="0"/>
        <v>1786</v>
      </c>
      <c r="M7" s="105">
        <f t="shared" si="0"/>
        <v>2384</v>
      </c>
    </row>
    <row r="8" spans="1:13" s="95" customFormat="1" ht="39.75" customHeight="1">
      <c r="A8" s="106" t="s">
        <v>2</v>
      </c>
      <c r="B8" s="107">
        <f aca="true" t="shared" si="1" ref="B8:M8">SUM(B10:B20)</f>
        <v>124</v>
      </c>
      <c r="C8" s="107">
        <f t="shared" si="1"/>
        <v>155</v>
      </c>
      <c r="D8" s="107">
        <f t="shared" si="1"/>
        <v>4490</v>
      </c>
      <c r="E8" s="107">
        <f t="shared" si="1"/>
        <v>4867</v>
      </c>
      <c r="F8" s="107">
        <f t="shared" si="1"/>
        <v>1683</v>
      </c>
      <c r="G8" s="107">
        <f t="shared" si="1"/>
        <v>1722</v>
      </c>
      <c r="H8" s="107">
        <f t="shared" si="1"/>
        <v>392</v>
      </c>
      <c r="I8" s="107">
        <f t="shared" si="1"/>
        <v>462</v>
      </c>
      <c r="J8" s="107">
        <f t="shared" si="1"/>
        <v>2884</v>
      </c>
      <c r="K8" s="107">
        <f t="shared" si="1"/>
        <v>3298</v>
      </c>
      <c r="L8" s="107">
        <f t="shared" si="1"/>
        <v>1604</v>
      </c>
      <c r="M8" s="108">
        <f t="shared" si="1"/>
        <v>2095</v>
      </c>
    </row>
    <row r="9" spans="1:13" s="95" customFormat="1" ht="39.75" customHeight="1">
      <c r="A9" s="109" t="s">
        <v>3</v>
      </c>
      <c r="B9" s="110">
        <f aca="true" t="shared" si="2" ref="B9:M9">SUM(B21:B29)</f>
        <v>40</v>
      </c>
      <c r="C9" s="110">
        <f t="shared" si="2"/>
        <v>55</v>
      </c>
      <c r="D9" s="110">
        <f t="shared" si="2"/>
        <v>395</v>
      </c>
      <c r="E9" s="110">
        <f t="shared" si="2"/>
        <v>429</v>
      </c>
      <c r="F9" s="110">
        <f t="shared" si="2"/>
        <v>229</v>
      </c>
      <c r="G9" s="110">
        <f t="shared" si="2"/>
        <v>233</v>
      </c>
      <c r="H9" s="110">
        <f t="shared" si="2"/>
        <v>28</v>
      </c>
      <c r="I9" s="110">
        <f t="shared" si="2"/>
        <v>39</v>
      </c>
      <c r="J9" s="110">
        <f t="shared" si="2"/>
        <v>273</v>
      </c>
      <c r="K9" s="110">
        <f t="shared" si="2"/>
        <v>340</v>
      </c>
      <c r="L9" s="110">
        <f t="shared" si="2"/>
        <v>182</v>
      </c>
      <c r="M9" s="111">
        <f t="shared" si="2"/>
        <v>289</v>
      </c>
    </row>
    <row r="10" spans="1:13" s="95" customFormat="1" ht="39.75" customHeight="1">
      <c r="A10" s="103" t="s">
        <v>4</v>
      </c>
      <c r="B10" s="107">
        <v>24</v>
      </c>
      <c r="C10" s="104">
        <v>26</v>
      </c>
      <c r="D10" s="104">
        <v>959</v>
      </c>
      <c r="E10" s="104">
        <v>1039</v>
      </c>
      <c r="F10" s="104">
        <v>375</v>
      </c>
      <c r="G10" s="104">
        <v>382</v>
      </c>
      <c r="H10" s="104">
        <v>205</v>
      </c>
      <c r="I10" s="104">
        <v>242</v>
      </c>
      <c r="J10" s="104">
        <v>464</v>
      </c>
      <c r="K10" s="104">
        <v>547</v>
      </c>
      <c r="L10" s="104">
        <v>456</v>
      </c>
      <c r="M10" s="105">
        <v>508</v>
      </c>
    </row>
    <row r="11" spans="1:13" s="95" customFormat="1" ht="39.75" customHeight="1">
      <c r="A11" s="106" t="s">
        <v>5</v>
      </c>
      <c r="B11" s="107">
        <v>23</v>
      </c>
      <c r="C11" s="107">
        <v>26</v>
      </c>
      <c r="D11" s="107">
        <v>809</v>
      </c>
      <c r="E11" s="107">
        <v>878</v>
      </c>
      <c r="F11" s="107">
        <v>93</v>
      </c>
      <c r="G11" s="107">
        <v>101</v>
      </c>
      <c r="H11" s="107">
        <v>26</v>
      </c>
      <c r="I11" s="107">
        <v>28</v>
      </c>
      <c r="J11" s="107">
        <v>721</v>
      </c>
      <c r="K11" s="107">
        <v>784</v>
      </c>
      <c r="L11" s="107">
        <v>268</v>
      </c>
      <c r="M11" s="108">
        <v>323</v>
      </c>
    </row>
    <row r="12" spans="1:13" s="95" customFormat="1" ht="39.75" customHeight="1">
      <c r="A12" s="106" t="s">
        <v>6</v>
      </c>
      <c r="B12" s="107">
        <v>21</v>
      </c>
      <c r="C12" s="107">
        <v>28</v>
      </c>
      <c r="D12" s="107">
        <v>612</v>
      </c>
      <c r="E12" s="107">
        <v>635</v>
      </c>
      <c r="F12" s="107">
        <v>217</v>
      </c>
      <c r="G12" s="107">
        <v>217</v>
      </c>
      <c r="H12" s="107">
        <v>32</v>
      </c>
      <c r="I12" s="107">
        <v>51</v>
      </c>
      <c r="J12" s="107">
        <v>400</v>
      </c>
      <c r="K12" s="107">
        <v>428</v>
      </c>
      <c r="L12" s="107">
        <v>259</v>
      </c>
      <c r="M12" s="108">
        <v>305</v>
      </c>
    </row>
    <row r="13" spans="1:13" s="95" customFormat="1" ht="39.75" customHeight="1">
      <c r="A13" s="106" t="s">
        <v>7</v>
      </c>
      <c r="B13" s="107">
        <v>4</v>
      </c>
      <c r="C13" s="107">
        <v>10</v>
      </c>
      <c r="D13" s="107">
        <v>229</v>
      </c>
      <c r="E13" s="107">
        <v>249</v>
      </c>
      <c r="F13" s="107">
        <v>124</v>
      </c>
      <c r="G13" s="107">
        <v>132</v>
      </c>
      <c r="H13" s="107">
        <v>12</v>
      </c>
      <c r="I13" s="107">
        <v>14</v>
      </c>
      <c r="J13" s="107">
        <v>110</v>
      </c>
      <c r="K13" s="107">
        <v>181</v>
      </c>
      <c r="L13" s="107">
        <v>60</v>
      </c>
      <c r="M13" s="108">
        <v>130</v>
      </c>
    </row>
    <row r="14" spans="1:13" s="95" customFormat="1" ht="39.75" customHeight="1">
      <c r="A14" s="106" t="s">
        <v>8</v>
      </c>
      <c r="B14" s="107">
        <v>13</v>
      </c>
      <c r="C14" s="107">
        <v>23</v>
      </c>
      <c r="D14" s="107">
        <v>1008</v>
      </c>
      <c r="E14" s="107">
        <v>1180</v>
      </c>
      <c r="F14" s="107">
        <v>439</v>
      </c>
      <c r="G14" s="107">
        <v>450</v>
      </c>
      <c r="H14" s="107">
        <v>55</v>
      </c>
      <c r="I14" s="107">
        <v>61</v>
      </c>
      <c r="J14" s="107">
        <v>571</v>
      </c>
      <c r="K14" s="107">
        <v>713</v>
      </c>
      <c r="L14" s="107">
        <v>299</v>
      </c>
      <c r="M14" s="108">
        <v>512</v>
      </c>
    </row>
    <row r="15" spans="1:13" s="95" customFormat="1" ht="39.75" customHeight="1">
      <c r="A15" s="106" t="s">
        <v>9</v>
      </c>
      <c r="B15" s="107">
        <v>1</v>
      </c>
      <c r="C15" s="107">
        <v>4</v>
      </c>
      <c r="D15" s="107">
        <v>5</v>
      </c>
      <c r="E15" s="107">
        <v>8</v>
      </c>
      <c r="F15" s="107">
        <v>9</v>
      </c>
      <c r="G15" s="107">
        <v>9</v>
      </c>
      <c r="H15" s="107">
        <v>5</v>
      </c>
      <c r="I15" s="107">
        <v>5</v>
      </c>
      <c r="J15" s="107">
        <v>35</v>
      </c>
      <c r="K15" s="107">
        <v>40</v>
      </c>
      <c r="L15" s="107">
        <v>38</v>
      </c>
      <c r="M15" s="108">
        <v>44</v>
      </c>
    </row>
    <row r="16" spans="1:13" s="95" customFormat="1" ht="39.75" customHeight="1">
      <c r="A16" s="106" t="s">
        <v>10</v>
      </c>
      <c r="B16" s="107">
        <v>36</v>
      </c>
      <c r="C16" s="107">
        <v>36</v>
      </c>
      <c r="D16" s="107">
        <v>148</v>
      </c>
      <c r="E16" s="107">
        <v>152</v>
      </c>
      <c r="F16" s="107">
        <v>82</v>
      </c>
      <c r="G16" s="107">
        <v>85</v>
      </c>
      <c r="H16" s="107">
        <v>12</v>
      </c>
      <c r="I16" s="107">
        <v>14</v>
      </c>
      <c r="J16" s="107">
        <v>137</v>
      </c>
      <c r="K16" s="107">
        <v>150</v>
      </c>
      <c r="L16" s="107">
        <v>87</v>
      </c>
      <c r="M16" s="108">
        <v>108</v>
      </c>
    </row>
    <row r="17" spans="1:13" s="95" customFormat="1" ht="39.75" customHeight="1">
      <c r="A17" s="106" t="s">
        <v>11</v>
      </c>
      <c r="B17" s="107">
        <v>1</v>
      </c>
      <c r="C17" s="107">
        <v>1</v>
      </c>
      <c r="D17" s="107">
        <v>90</v>
      </c>
      <c r="E17" s="107">
        <v>94</v>
      </c>
      <c r="F17" s="107">
        <v>11</v>
      </c>
      <c r="G17" s="107">
        <v>11</v>
      </c>
      <c r="H17" s="107">
        <v>1</v>
      </c>
      <c r="I17" s="107">
        <v>1</v>
      </c>
      <c r="J17" s="107">
        <v>80</v>
      </c>
      <c r="K17" s="107">
        <v>83</v>
      </c>
      <c r="L17" s="107">
        <v>20</v>
      </c>
      <c r="M17" s="108">
        <v>22</v>
      </c>
    </row>
    <row r="18" spans="1:13" s="95" customFormat="1" ht="39.75" customHeight="1">
      <c r="A18" s="106" t="s">
        <v>12</v>
      </c>
      <c r="B18" s="107">
        <v>0</v>
      </c>
      <c r="C18" s="107">
        <v>0</v>
      </c>
      <c r="D18" s="107">
        <v>393</v>
      </c>
      <c r="E18" s="107">
        <v>395</v>
      </c>
      <c r="F18" s="107">
        <v>232</v>
      </c>
      <c r="G18" s="107">
        <v>234</v>
      </c>
      <c r="H18" s="107">
        <v>22</v>
      </c>
      <c r="I18" s="107">
        <v>22</v>
      </c>
      <c r="J18" s="107">
        <v>155</v>
      </c>
      <c r="K18" s="107">
        <v>157</v>
      </c>
      <c r="L18" s="107">
        <v>98</v>
      </c>
      <c r="M18" s="108">
        <v>120</v>
      </c>
    </row>
    <row r="19" spans="1:13" s="95" customFormat="1" ht="39.75" customHeight="1">
      <c r="A19" s="106" t="s">
        <v>13</v>
      </c>
      <c r="B19" s="107">
        <v>0</v>
      </c>
      <c r="C19" s="107">
        <v>0</v>
      </c>
      <c r="D19" s="107">
        <v>223</v>
      </c>
      <c r="E19" s="107">
        <v>223</v>
      </c>
      <c r="F19" s="107">
        <v>68</v>
      </c>
      <c r="G19" s="107">
        <v>68</v>
      </c>
      <c r="H19" s="107">
        <v>18</v>
      </c>
      <c r="I19" s="107">
        <v>19</v>
      </c>
      <c r="J19" s="107">
        <v>152</v>
      </c>
      <c r="K19" s="107">
        <v>156</v>
      </c>
      <c r="L19" s="107">
        <v>12</v>
      </c>
      <c r="M19" s="108">
        <v>16</v>
      </c>
    </row>
    <row r="20" spans="1:13" s="95" customFormat="1" ht="39.75" customHeight="1">
      <c r="A20" s="106" t="s">
        <v>14</v>
      </c>
      <c r="B20" s="107">
        <v>1</v>
      </c>
      <c r="C20" s="107">
        <v>1</v>
      </c>
      <c r="D20" s="107">
        <v>14</v>
      </c>
      <c r="E20" s="107">
        <v>14</v>
      </c>
      <c r="F20" s="107">
        <v>33</v>
      </c>
      <c r="G20" s="107">
        <v>33</v>
      </c>
      <c r="H20" s="107">
        <v>4</v>
      </c>
      <c r="I20" s="107">
        <v>5</v>
      </c>
      <c r="J20" s="107">
        <v>59</v>
      </c>
      <c r="K20" s="107">
        <v>59</v>
      </c>
      <c r="L20" s="107">
        <v>7</v>
      </c>
      <c r="M20" s="108">
        <v>7</v>
      </c>
    </row>
    <row r="21" spans="1:13" s="95" customFormat="1" ht="39.75" customHeight="1">
      <c r="A21" s="112" t="s">
        <v>15</v>
      </c>
      <c r="B21" s="113">
        <v>15</v>
      </c>
      <c r="C21" s="114">
        <v>25</v>
      </c>
      <c r="D21" s="114">
        <v>40</v>
      </c>
      <c r="E21" s="114">
        <v>45</v>
      </c>
      <c r="F21" s="114">
        <v>26</v>
      </c>
      <c r="G21" s="114">
        <v>27</v>
      </c>
      <c r="H21" s="114">
        <v>1</v>
      </c>
      <c r="I21" s="114">
        <v>1</v>
      </c>
      <c r="J21" s="114">
        <v>28</v>
      </c>
      <c r="K21" s="114">
        <v>63</v>
      </c>
      <c r="L21" s="114">
        <v>54</v>
      </c>
      <c r="M21" s="115">
        <v>93</v>
      </c>
    </row>
    <row r="22" spans="1:13" s="95" customFormat="1" ht="39.75" customHeight="1">
      <c r="A22" s="112" t="s">
        <v>16</v>
      </c>
      <c r="B22" s="113">
        <v>12</v>
      </c>
      <c r="C22" s="114">
        <v>13</v>
      </c>
      <c r="D22" s="114">
        <v>47</v>
      </c>
      <c r="E22" s="114">
        <v>51</v>
      </c>
      <c r="F22" s="114">
        <v>36</v>
      </c>
      <c r="G22" s="114">
        <v>36</v>
      </c>
      <c r="H22" s="114">
        <v>2</v>
      </c>
      <c r="I22" s="114">
        <v>4</v>
      </c>
      <c r="J22" s="114">
        <v>13</v>
      </c>
      <c r="K22" s="114">
        <v>16</v>
      </c>
      <c r="L22" s="114">
        <v>8</v>
      </c>
      <c r="M22" s="115">
        <v>15</v>
      </c>
    </row>
    <row r="23" spans="1:13" s="95" customFormat="1" ht="39.75" customHeight="1">
      <c r="A23" s="106" t="s">
        <v>17</v>
      </c>
      <c r="B23" s="107">
        <v>0</v>
      </c>
      <c r="C23" s="107">
        <v>0</v>
      </c>
      <c r="D23" s="107">
        <v>67</v>
      </c>
      <c r="E23" s="107">
        <v>83</v>
      </c>
      <c r="F23" s="107">
        <v>12</v>
      </c>
      <c r="G23" s="107">
        <v>12</v>
      </c>
      <c r="H23" s="107">
        <v>1</v>
      </c>
      <c r="I23" s="107">
        <v>1</v>
      </c>
      <c r="J23" s="107">
        <v>53</v>
      </c>
      <c r="K23" s="107">
        <v>67</v>
      </c>
      <c r="L23" s="107">
        <v>27</v>
      </c>
      <c r="M23" s="108">
        <v>34</v>
      </c>
    </row>
    <row r="24" spans="1:13" s="95" customFormat="1" ht="39.75" customHeight="1">
      <c r="A24" s="106" t="s">
        <v>18</v>
      </c>
      <c r="B24" s="107">
        <v>0</v>
      </c>
      <c r="C24" s="107">
        <v>0</v>
      </c>
      <c r="D24" s="107">
        <v>14</v>
      </c>
      <c r="E24" s="107">
        <v>14</v>
      </c>
      <c r="F24" s="107">
        <v>40</v>
      </c>
      <c r="G24" s="107">
        <v>40</v>
      </c>
      <c r="H24" s="107">
        <v>2</v>
      </c>
      <c r="I24" s="107">
        <v>2</v>
      </c>
      <c r="J24" s="107">
        <v>20</v>
      </c>
      <c r="K24" s="107">
        <v>20</v>
      </c>
      <c r="L24" s="107">
        <v>7</v>
      </c>
      <c r="M24" s="108">
        <v>7</v>
      </c>
    </row>
    <row r="25" spans="1:13" s="95" customFormat="1" ht="39.75" customHeight="1">
      <c r="A25" s="112" t="s">
        <v>19</v>
      </c>
      <c r="B25" s="114">
        <v>0</v>
      </c>
      <c r="C25" s="114">
        <v>0</v>
      </c>
      <c r="D25" s="114">
        <v>47</v>
      </c>
      <c r="E25" s="114">
        <v>47</v>
      </c>
      <c r="F25" s="114">
        <v>18</v>
      </c>
      <c r="G25" s="114">
        <v>20</v>
      </c>
      <c r="H25" s="114">
        <v>2</v>
      </c>
      <c r="I25" s="114">
        <v>2</v>
      </c>
      <c r="J25" s="114">
        <v>33</v>
      </c>
      <c r="K25" s="114">
        <v>35</v>
      </c>
      <c r="L25" s="114">
        <v>13</v>
      </c>
      <c r="M25" s="115">
        <v>19</v>
      </c>
    </row>
    <row r="26" spans="1:13" s="95" customFormat="1" ht="39.75" customHeight="1">
      <c r="A26" s="112" t="s">
        <v>20</v>
      </c>
      <c r="B26" s="114">
        <v>4</v>
      </c>
      <c r="C26" s="114">
        <v>4</v>
      </c>
      <c r="D26" s="114">
        <v>20</v>
      </c>
      <c r="E26" s="114">
        <v>20</v>
      </c>
      <c r="F26" s="114">
        <v>0</v>
      </c>
      <c r="G26" s="114">
        <v>0</v>
      </c>
      <c r="H26" s="114">
        <v>2</v>
      </c>
      <c r="I26" s="114">
        <v>2</v>
      </c>
      <c r="J26" s="114">
        <v>21</v>
      </c>
      <c r="K26" s="114">
        <v>22</v>
      </c>
      <c r="L26" s="114">
        <v>23</v>
      </c>
      <c r="M26" s="115">
        <v>38</v>
      </c>
    </row>
    <row r="27" spans="1:13" s="95" customFormat="1" ht="39.75" customHeight="1">
      <c r="A27" s="106" t="s">
        <v>21</v>
      </c>
      <c r="B27" s="107">
        <v>0</v>
      </c>
      <c r="C27" s="107">
        <v>0</v>
      </c>
      <c r="D27" s="107">
        <v>15</v>
      </c>
      <c r="E27" s="107">
        <v>15</v>
      </c>
      <c r="F27" s="107">
        <v>15</v>
      </c>
      <c r="G27" s="107">
        <v>15</v>
      </c>
      <c r="H27" s="107">
        <v>0</v>
      </c>
      <c r="I27" s="107">
        <v>0</v>
      </c>
      <c r="J27" s="107">
        <v>0</v>
      </c>
      <c r="K27" s="107">
        <v>0</v>
      </c>
      <c r="L27" s="107">
        <v>5</v>
      </c>
      <c r="M27" s="108">
        <v>8</v>
      </c>
    </row>
    <row r="28" spans="1:13" s="95" customFormat="1" ht="39.75" customHeight="1">
      <c r="A28" s="106" t="s">
        <v>22</v>
      </c>
      <c r="B28" s="107">
        <v>4</v>
      </c>
      <c r="C28" s="107">
        <v>6</v>
      </c>
      <c r="D28" s="107">
        <v>47</v>
      </c>
      <c r="E28" s="107">
        <v>56</v>
      </c>
      <c r="F28" s="107">
        <v>35</v>
      </c>
      <c r="G28" s="107">
        <v>36</v>
      </c>
      <c r="H28" s="107">
        <v>3</v>
      </c>
      <c r="I28" s="107">
        <v>4</v>
      </c>
      <c r="J28" s="107">
        <v>31</v>
      </c>
      <c r="K28" s="107">
        <v>41</v>
      </c>
      <c r="L28" s="107">
        <v>8</v>
      </c>
      <c r="M28" s="108">
        <v>12</v>
      </c>
    </row>
    <row r="29" spans="1:13" s="95" customFormat="1" ht="39.75" customHeight="1" thickBot="1">
      <c r="A29" s="116" t="s">
        <v>23</v>
      </c>
      <c r="B29" s="117">
        <v>5</v>
      </c>
      <c r="C29" s="118">
        <v>7</v>
      </c>
      <c r="D29" s="118">
        <v>98</v>
      </c>
      <c r="E29" s="118">
        <v>98</v>
      </c>
      <c r="F29" s="118">
        <v>47</v>
      </c>
      <c r="G29" s="118">
        <v>47</v>
      </c>
      <c r="H29" s="118">
        <v>15</v>
      </c>
      <c r="I29" s="118">
        <v>23</v>
      </c>
      <c r="J29" s="118">
        <v>74</v>
      </c>
      <c r="K29" s="118">
        <v>76</v>
      </c>
      <c r="L29" s="118">
        <v>37</v>
      </c>
      <c r="M29" s="119">
        <v>63</v>
      </c>
    </row>
    <row r="30" spans="1:13" s="95" customFormat="1" ht="39.75" customHeight="1" thickTop="1">
      <c r="A30" s="106" t="s">
        <v>24</v>
      </c>
      <c r="B30" s="107">
        <f aca="true" t="shared" si="3" ref="B30:M30">B18</f>
        <v>0</v>
      </c>
      <c r="C30" s="107">
        <f t="shared" si="3"/>
        <v>0</v>
      </c>
      <c r="D30" s="107">
        <f t="shared" si="3"/>
        <v>393</v>
      </c>
      <c r="E30" s="107">
        <f t="shared" si="3"/>
        <v>395</v>
      </c>
      <c r="F30" s="107">
        <f t="shared" si="3"/>
        <v>232</v>
      </c>
      <c r="G30" s="107">
        <f t="shared" si="3"/>
        <v>234</v>
      </c>
      <c r="H30" s="107">
        <f t="shared" si="3"/>
        <v>22</v>
      </c>
      <c r="I30" s="107">
        <f t="shared" si="3"/>
        <v>22</v>
      </c>
      <c r="J30" s="107">
        <f t="shared" si="3"/>
        <v>155</v>
      </c>
      <c r="K30" s="107">
        <f t="shared" si="3"/>
        <v>157</v>
      </c>
      <c r="L30" s="107">
        <f t="shared" si="3"/>
        <v>98</v>
      </c>
      <c r="M30" s="108">
        <f t="shared" si="3"/>
        <v>120</v>
      </c>
    </row>
    <row r="31" spans="1:13" s="95" customFormat="1" ht="39.75" customHeight="1">
      <c r="A31" s="106" t="s">
        <v>25</v>
      </c>
      <c r="B31" s="107">
        <f aca="true" t="shared" si="4" ref="B31:M31">B14+B15</f>
        <v>14</v>
      </c>
      <c r="C31" s="107">
        <f t="shared" si="4"/>
        <v>27</v>
      </c>
      <c r="D31" s="107">
        <f t="shared" si="4"/>
        <v>1013</v>
      </c>
      <c r="E31" s="107">
        <f t="shared" si="4"/>
        <v>1188</v>
      </c>
      <c r="F31" s="107">
        <f t="shared" si="4"/>
        <v>448</v>
      </c>
      <c r="G31" s="107">
        <f t="shared" si="4"/>
        <v>459</v>
      </c>
      <c r="H31" s="107">
        <f t="shared" si="4"/>
        <v>60</v>
      </c>
      <c r="I31" s="107">
        <f t="shared" si="4"/>
        <v>66</v>
      </c>
      <c r="J31" s="107">
        <f t="shared" si="4"/>
        <v>606</v>
      </c>
      <c r="K31" s="107">
        <f t="shared" si="4"/>
        <v>753</v>
      </c>
      <c r="L31" s="107">
        <f t="shared" si="4"/>
        <v>337</v>
      </c>
      <c r="M31" s="108">
        <f t="shared" si="4"/>
        <v>556</v>
      </c>
    </row>
    <row r="32" spans="1:13" s="95" customFormat="1" ht="39.75" customHeight="1">
      <c r="A32" s="106" t="s">
        <v>26</v>
      </c>
      <c r="B32" s="107">
        <f aca="true" t="shared" si="5" ref="B32:M32">B11+B21</f>
        <v>38</v>
      </c>
      <c r="C32" s="107">
        <f t="shared" si="5"/>
        <v>51</v>
      </c>
      <c r="D32" s="107">
        <f t="shared" si="5"/>
        <v>849</v>
      </c>
      <c r="E32" s="107">
        <f t="shared" si="5"/>
        <v>923</v>
      </c>
      <c r="F32" s="107">
        <f t="shared" si="5"/>
        <v>119</v>
      </c>
      <c r="G32" s="107">
        <f t="shared" si="5"/>
        <v>128</v>
      </c>
      <c r="H32" s="107">
        <f t="shared" si="5"/>
        <v>27</v>
      </c>
      <c r="I32" s="107">
        <f t="shared" si="5"/>
        <v>29</v>
      </c>
      <c r="J32" s="107">
        <f t="shared" si="5"/>
        <v>749</v>
      </c>
      <c r="K32" s="107">
        <f t="shared" si="5"/>
        <v>847</v>
      </c>
      <c r="L32" s="107">
        <f t="shared" si="5"/>
        <v>322</v>
      </c>
      <c r="M32" s="108">
        <f t="shared" si="5"/>
        <v>416</v>
      </c>
    </row>
    <row r="33" spans="1:13" s="95" customFormat="1" ht="39.75" customHeight="1">
      <c r="A33" s="106" t="s">
        <v>27</v>
      </c>
      <c r="B33" s="107">
        <f aca="true" t="shared" si="6" ref="B33:M33">B10+B17+B20+B22+B23+B24</f>
        <v>38</v>
      </c>
      <c r="C33" s="107">
        <f t="shared" si="6"/>
        <v>41</v>
      </c>
      <c r="D33" s="107">
        <f t="shared" si="6"/>
        <v>1191</v>
      </c>
      <c r="E33" s="107">
        <f t="shared" si="6"/>
        <v>1295</v>
      </c>
      <c r="F33" s="107">
        <f t="shared" si="6"/>
        <v>507</v>
      </c>
      <c r="G33" s="107">
        <f t="shared" si="6"/>
        <v>514</v>
      </c>
      <c r="H33" s="107">
        <f t="shared" si="6"/>
        <v>215</v>
      </c>
      <c r="I33" s="107">
        <f t="shared" si="6"/>
        <v>255</v>
      </c>
      <c r="J33" s="107">
        <f t="shared" si="6"/>
        <v>689</v>
      </c>
      <c r="K33" s="107">
        <f t="shared" si="6"/>
        <v>792</v>
      </c>
      <c r="L33" s="107">
        <f t="shared" si="6"/>
        <v>525</v>
      </c>
      <c r="M33" s="108">
        <f t="shared" si="6"/>
        <v>593</v>
      </c>
    </row>
    <row r="34" spans="1:13" s="95" customFormat="1" ht="39.75" customHeight="1">
      <c r="A34" s="106" t="s">
        <v>28</v>
      </c>
      <c r="B34" s="107">
        <f aca="true" t="shared" si="7" ref="B34:M34">B13+B16+B19+B25+B26</f>
        <v>44</v>
      </c>
      <c r="C34" s="107">
        <f t="shared" si="7"/>
        <v>50</v>
      </c>
      <c r="D34" s="107">
        <f t="shared" si="7"/>
        <v>667</v>
      </c>
      <c r="E34" s="107">
        <f t="shared" si="7"/>
        <v>691</v>
      </c>
      <c r="F34" s="107">
        <f t="shared" si="7"/>
        <v>292</v>
      </c>
      <c r="G34" s="107">
        <f t="shared" si="7"/>
        <v>305</v>
      </c>
      <c r="H34" s="107">
        <f t="shared" si="7"/>
        <v>46</v>
      </c>
      <c r="I34" s="107">
        <f t="shared" si="7"/>
        <v>51</v>
      </c>
      <c r="J34" s="107">
        <f t="shared" si="7"/>
        <v>453</v>
      </c>
      <c r="K34" s="107">
        <f t="shared" si="7"/>
        <v>544</v>
      </c>
      <c r="L34" s="107">
        <f t="shared" si="7"/>
        <v>195</v>
      </c>
      <c r="M34" s="108">
        <f t="shared" si="7"/>
        <v>311</v>
      </c>
    </row>
    <row r="35" spans="1:13" s="95" customFormat="1" ht="39.75" customHeight="1">
      <c r="A35" s="109" t="s">
        <v>29</v>
      </c>
      <c r="B35" s="110">
        <f aca="true" t="shared" si="8" ref="B35:M35">B12+B27+B28+B29</f>
        <v>30</v>
      </c>
      <c r="C35" s="110">
        <f t="shared" si="8"/>
        <v>41</v>
      </c>
      <c r="D35" s="110">
        <f t="shared" si="8"/>
        <v>772</v>
      </c>
      <c r="E35" s="110">
        <f t="shared" si="8"/>
        <v>804</v>
      </c>
      <c r="F35" s="110">
        <f t="shared" si="8"/>
        <v>314</v>
      </c>
      <c r="G35" s="110">
        <f t="shared" si="8"/>
        <v>315</v>
      </c>
      <c r="H35" s="110">
        <f t="shared" si="8"/>
        <v>50</v>
      </c>
      <c r="I35" s="110">
        <f t="shared" si="8"/>
        <v>78</v>
      </c>
      <c r="J35" s="110">
        <f t="shared" si="8"/>
        <v>505</v>
      </c>
      <c r="K35" s="110">
        <f t="shared" si="8"/>
        <v>545</v>
      </c>
      <c r="L35" s="110">
        <f t="shared" si="8"/>
        <v>309</v>
      </c>
      <c r="M35" s="111">
        <f t="shared" si="8"/>
        <v>388</v>
      </c>
    </row>
    <row r="37" ht="36" customHeight="1"/>
  </sheetData>
  <mergeCells count="14">
    <mergeCell ref="L5:M5"/>
    <mergeCell ref="A5:A6"/>
    <mergeCell ref="B5:C5"/>
    <mergeCell ref="D5:E5"/>
    <mergeCell ref="F5:G5"/>
    <mergeCell ref="H5:I5"/>
    <mergeCell ref="J5:K5"/>
    <mergeCell ref="H2:I2"/>
    <mergeCell ref="J2:K2"/>
    <mergeCell ref="L2:M2"/>
    <mergeCell ref="A2:A3"/>
    <mergeCell ref="B2:C2"/>
    <mergeCell ref="D2:E2"/>
    <mergeCell ref="F2:G2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64" r:id="rId1"/>
  <rowBreaks count="1" manualBreakCount="1">
    <brk id="35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L49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5.50390625" style="140" customWidth="1"/>
    <col min="2" max="9" width="14.625" style="6" customWidth="1"/>
    <col min="10" max="10" width="10.625" style="6" customWidth="1"/>
    <col min="11" max="11" width="7.50390625" style="6" customWidth="1"/>
    <col min="12" max="12" width="11.625" style="6" customWidth="1"/>
    <col min="13" max="19" width="9.625" style="6" customWidth="1"/>
    <col min="20" max="20" width="11.875" style="6" bestFit="1" customWidth="1"/>
    <col min="21" max="16384" width="9.00390625" style="6" customWidth="1"/>
  </cols>
  <sheetData>
    <row r="1" spans="1:9" ht="17.25">
      <c r="A1" s="120" t="s">
        <v>125</v>
      </c>
      <c r="B1" s="41"/>
      <c r="C1" s="41"/>
      <c r="D1" s="41"/>
      <c r="E1" s="41"/>
      <c r="F1" s="2"/>
      <c r="G1" s="39"/>
      <c r="H1" s="39"/>
      <c r="I1" s="92" t="s">
        <v>196</v>
      </c>
    </row>
    <row r="2" spans="1:9" ht="21" hidden="1">
      <c r="A2" s="121"/>
      <c r="B2" s="41"/>
      <c r="C2" s="41"/>
      <c r="D2" s="41"/>
      <c r="E2" s="41"/>
      <c r="F2" s="2"/>
      <c r="G2" s="39"/>
      <c r="H2" s="39"/>
      <c r="I2" s="39"/>
    </row>
    <row r="3" spans="1:9" ht="21" hidden="1">
      <c r="A3" s="121"/>
      <c r="B3" s="41"/>
      <c r="C3" s="41"/>
      <c r="D3" s="41"/>
      <c r="E3" s="41"/>
      <c r="F3" s="2"/>
      <c r="G3" s="39"/>
      <c r="H3" s="39"/>
      <c r="I3" s="39"/>
    </row>
    <row r="4" spans="1:11" ht="19.5" customHeight="1">
      <c r="A4" s="196" t="s">
        <v>115</v>
      </c>
      <c r="B4" s="228" t="s">
        <v>126</v>
      </c>
      <c r="C4" s="229"/>
      <c r="D4" s="229"/>
      <c r="E4" s="229"/>
      <c r="F4" s="199" t="s">
        <v>127</v>
      </c>
      <c r="G4" s="206"/>
      <c r="H4" s="206"/>
      <c r="I4" s="200"/>
      <c r="J4" s="122"/>
      <c r="K4" s="122"/>
    </row>
    <row r="5" spans="1:11" ht="13.5">
      <c r="A5" s="197"/>
      <c r="B5" s="201" t="s">
        <v>37</v>
      </c>
      <c r="C5" s="201" t="s">
        <v>128</v>
      </c>
      <c r="D5" s="187" t="s">
        <v>129</v>
      </c>
      <c r="E5" s="201" t="s">
        <v>59</v>
      </c>
      <c r="F5" s="187" t="s">
        <v>130</v>
      </c>
      <c r="G5" s="12"/>
      <c r="H5" s="187" t="s">
        <v>131</v>
      </c>
      <c r="I5" s="123"/>
      <c r="J5" s="10"/>
      <c r="K5" s="10"/>
    </row>
    <row r="6" spans="1:11" ht="39.75" customHeight="1">
      <c r="A6" s="198"/>
      <c r="B6" s="202"/>
      <c r="C6" s="202"/>
      <c r="D6" s="189"/>
      <c r="E6" s="202"/>
      <c r="F6" s="189"/>
      <c r="G6" s="124" t="s">
        <v>132</v>
      </c>
      <c r="H6" s="202"/>
      <c r="I6" s="124" t="s">
        <v>132</v>
      </c>
      <c r="J6" s="125"/>
      <c r="K6" s="125"/>
    </row>
    <row r="7" spans="1:9" s="95" customFormat="1" ht="39.75" customHeight="1">
      <c r="A7" s="126" t="s">
        <v>1</v>
      </c>
      <c r="B7" s="127">
        <f aca="true" t="shared" si="0" ref="B7:I7">SUM(B8:B9)</f>
        <v>6312</v>
      </c>
      <c r="C7" s="127">
        <f t="shared" si="0"/>
        <v>949</v>
      </c>
      <c r="D7" s="127">
        <f t="shared" si="0"/>
        <v>5082</v>
      </c>
      <c r="E7" s="127">
        <f t="shared" si="0"/>
        <v>281</v>
      </c>
      <c r="F7" s="127">
        <f t="shared" si="0"/>
        <v>3</v>
      </c>
      <c r="G7" s="127">
        <f t="shared" si="0"/>
        <v>0</v>
      </c>
      <c r="H7" s="127">
        <f t="shared" si="0"/>
        <v>3</v>
      </c>
      <c r="I7" s="128">
        <f t="shared" si="0"/>
        <v>0</v>
      </c>
    </row>
    <row r="8" spans="1:9" s="95" customFormat="1" ht="39.75" customHeight="1">
      <c r="A8" s="68" t="s">
        <v>2</v>
      </c>
      <c r="B8" s="129">
        <f aca="true" t="shared" si="1" ref="B8:I8">SUM(B10:B20)</f>
        <v>4938</v>
      </c>
      <c r="C8" s="129">
        <f t="shared" si="1"/>
        <v>949</v>
      </c>
      <c r="D8" s="129">
        <f t="shared" si="1"/>
        <v>3977</v>
      </c>
      <c r="E8" s="129">
        <f t="shared" si="1"/>
        <v>12</v>
      </c>
      <c r="F8" s="129">
        <f t="shared" si="1"/>
        <v>0</v>
      </c>
      <c r="G8" s="129">
        <f t="shared" si="1"/>
        <v>0</v>
      </c>
      <c r="H8" s="129">
        <f t="shared" si="1"/>
        <v>0</v>
      </c>
      <c r="I8" s="130">
        <f t="shared" si="1"/>
        <v>0</v>
      </c>
    </row>
    <row r="9" spans="1:9" s="95" customFormat="1" ht="39.75" customHeight="1">
      <c r="A9" s="69" t="s">
        <v>3</v>
      </c>
      <c r="B9" s="131">
        <f aca="true" t="shared" si="2" ref="B9:I9">SUM(B21:B29)</f>
        <v>1374</v>
      </c>
      <c r="C9" s="131">
        <f t="shared" si="2"/>
        <v>0</v>
      </c>
      <c r="D9" s="131">
        <f t="shared" si="2"/>
        <v>1105</v>
      </c>
      <c r="E9" s="131">
        <f t="shared" si="2"/>
        <v>269</v>
      </c>
      <c r="F9" s="131">
        <f t="shared" si="2"/>
        <v>3</v>
      </c>
      <c r="G9" s="131">
        <f t="shared" si="2"/>
        <v>0</v>
      </c>
      <c r="H9" s="131">
        <f t="shared" si="2"/>
        <v>3</v>
      </c>
      <c r="I9" s="132">
        <f t="shared" si="2"/>
        <v>0</v>
      </c>
    </row>
    <row r="10" spans="1:9" s="95" customFormat="1" ht="39.75" customHeight="1">
      <c r="A10" s="126" t="s">
        <v>4</v>
      </c>
      <c r="B10" s="129">
        <v>0</v>
      </c>
      <c r="C10" s="127">
        <v>0</v>
      </c>
      <c r="D10" s="127">
        <v>0</v>
      </c>
      <c r="E10" s="127">
        <v>0</v>
      </c>
      <c r="F10" s="127">
        <v>0</v>
      </c>
      <c r="G10" s="127">
        <v>0</v>
      </c>
      <c r="H10" s="127">
        <v>0</v>
      </c>
      <c r="I10" s="128">
        <v>0</v>
      </c>
    </row>
    <row r="11" spans="1:9" s="95" customFormat="1" ht="39.75" customHeight="1">
      <c r="A11" s="68" t="s">
        <v>5</v>
      </c>
      <c r="B11" s="129">
        <v>294</v>
      </c>
      <c r="C11" s="129">
        <v>0</v>
      </c>
      <c r="D11" s="129">
        <v>288</v>
      </c>
      <c r="E11" s="129">
        <v>6</v>
      </c>
      <c r="F11" s="129">
        <v>0</v>
      </c>
      <c r="G11" s="129">
        <v>0</v>
      </c>
      <c r="H11" s="129">
        <v>0</v>
      </c>
      <c r="I11" s="130">
        <v>0</v>
      </c>
    </row>
    <row r="12" spans="1:9" s="95" customFormat="1" ht="39.75" customHeight="1">
      <c r="A12" s="68" t="s">
        <v>6</v>
      </c>
      <c r="B12" s="129">
        <v>1295</v>
      </c>
      <c r="C12" s="129">
        <v>0</v>
      </c>
      <c r="D12" s="129">
        <v>1295</v>
      </c>
      <c r="E12" s="129">
        <v>0</v>
      </c>
      <c r="F12" s="129">
        <v>0</v>
      </c>
      <c r="G12" s="129">
        <v>0</v>
      </c>
      <c r="H12" s="129">
        <v>0</v>
      </c>
      <c r="I12" s="130">
        <v>0</v>
      </c>
    </row>
    <row r="13" spans="1:9" s="95" customFormat="1" ht="39.75" customHeight="1">
      <c r="A13" s="68" t="s">
        <v>7</v>
      </c>
      <c r="B13" s="129">
        <v>0</v>
      </c>
      <c r="C13" s="129">
        <v>0</v>
      </c>
      <c r="D13" s="129">
        <v>0</v>
      </c>
      <c r="E13" s="129">
        <v>0</v>
      </c>
      <c r="F13" s="129">
        <v>0</v>
      </c>
      <c r="G13" s="129">
        <v>0</v>
      </c>
      <c r="H13" s="129">
        <v>0</v>
      </c>
      <c r="I13" s="130">
        <v>0</v>
      </c>
    </row>
    <row r="14" spans="1:9" s="95" customFormat="1" ht="39.75" customHeight="1">
      <c r="A14" s="68" t="s">
        <v>8</v>
      </c>
      <c r="B14" s="129">
        <v>198</v>
      </c>
      <c r="C14" s="129">
        <v>0</v>
      </c>
      <c r="D14" s="129">
        <v>198</v>
      </c>
      <c r="E14" s="129">
        <v>0</v>
      </c>
      <c r="F14" s="129">
        <v>0</v>
      </c>
      <c r="G14" s="129">
        <v>0</v>
      </c>
      <c r="H14" s="129">
        <v>0</v>
      </c>
      <c r="I14" s="130">
        <v>0</v>
      </c>
    </row>
    <row r="15" spans="1:9" s="95" customFormat="1" ht="39.75" customHeight="1">
      <c r="A15" s="68" t="s">
        <v>9</v>
      </c>
      <c r="B15" s="129">
        <v>77</v>
      </c>
      <c r="C15" s="129">
        <v>0</v>
      </c>
      <c r="D15" s="129">
        <v>75</v>
      </c>
      <c r="E15" s="129">
        <v>2</v>
      </c>
      <c r="F15" s="129">
        <v>0</v>
      </c>
      <c r="G15" s="129">
        <v>0</v>
      </c>
      <c r="H15" s="129">
        <v>0</v>
      </c>
      <c r="I15" s="130">
        <v>0</v>
      </c>
    </row>
    <row r="16" spans="1:9" s="95" customFormat="1" ht="39.75" customHeight="1">
      <c r="A16" s="68" t="s">
        <v>10</v>
      </c>
      <c r="B16" s="129">
        <v>350</v>
      </c>
      <c r="C16" s="129">
        <v>0</v>
      </c>
      <c r="D16" s="129">
        <v>350</v>
      </c>
      <c r="E16" s="129">
        <v>0</v>
      </c>
      <c r="F16" s="129">
        <v>0</v>
      </c>
      <c r="G16" s="129">
        <v>0</v>
      </c>
      <c r="H16" s="129">
        <v>0</v>
      </c>
      <c r="I16" s="130">
        <v>0</v>
      </c>
    </row>
    <row r="17" spans="1:9" s="95" customFormat="1" ht="39.75" customHeight="1">
      <c r="A17" s="68" t="s">
        <v>11</v>
      </c>
      <c r="B17" s="129">
        <v>57</v>
      </c>
      <c r="C17" s="129">
        <v>0</v>
      </c>
      <c r="D17" s="129">
        <v>57</v>
      </c>
      <c r="E17" s="129">
        <v>0</v>
      </c>
      <c r="F17" s="129">
        <v>0</v>
      </c>
      <c r="G17" s="129">
        <v>0</v>
      </c>
      <c r="H17" s="129">
        <v>0</v>
      </c>
      <c r="I17" s="130">
        <v>0</v>
      </c>
    </row>
    <row r="18" spans="1:9" s="95" customFormat="1" ht="39.75" customHeight="1">
      <c r="A18" s="68" t="s">
        <v>12</v>
      </c>
      <c r="B18" s="129">
        <v>949</v>
      </c>
      <c r="C18" s="129">
        <v>949</v>
      </c>
      <c r="D18" s="129">
        <v>0</v>
      </c>
      <c r="E18" s="129">
        <v>0</v>
      </c>
      <c r="F18" s="129">
        <v>0</v>
      </c>
      <c r="G18" s="129">
        <v>0</v>
      </c>
      <c r="H18" s="129">
        <v>0</v>
      </c>
      <c r="I18" s="130">
        <v>0</v>
      </c>
    </row>
    <row r="19" spans="1:9" s="95" customFormat="1" ht="39.75" customHeight="1">
      <c r="A19" s="68" t="s">
        <v>13</v>
      </c>
      <c r="B19" s="129">
        <v>929</v>
      </c>
      <c r="C19" s="129">
        <v>0</v>
      </c>
      <c r="D19" s="129">
        <v>929</v>
      </c>
      <c r="E19" s="129">
        <v>0</v>
      </c>
      <c r="F19" s="129">
        <v>0</v>
      </c>
      <c r="G19" s="129">
        <v>0</v>
      </c>
      <c r="H19" s="129">
        <v>0</v>
      </c>
      <c r="I19" s="130">
        <v>0</v>
      </c>
    </row>
    <row r="20" spans="1:9" s="95" customFormat="1" ht="39.75" customHeight="1">
      <c r="A20" s="68" t="s">
        <v>14</v>
      </c>
      <c r="B20" s="129">
        <v>789</v>
      </c>
      <c r="C20" s="129">
        <v>0</v>
      </c>
      <c r="D20" s="129">
        <v>785</v>
      </c>
      <c r="E20" s="129">
        <v>4</v>
      </c>
      <c r="F20" s="129">
        <v>0</v>
      </c>
      <c r="G20" s="129">
        <v>0</v>
      </c>
      <c r="H20" s="129">
        <v>0</v>
      </c>
      <c r="I20" s="130">
        <v>0</v>
      </c>
    </row>
    <row r="21" spans="1:9" s="95" customFormat="1" ht="39.75" customHeight="1">
      <c r="A21" s="64" t="s">
        <v>15</v>
      </c>
      <c r="B21" s="133">
        <v>101</v>
      </c>
      <c r="C21" s="134">
        <v>0</v>
      </c>
      <c r="D21" s="134">
        <v>0</v>
      </c>
      <c r="E21" s="134">
        <v>101</v>
      </c>
      <c r="F21" s="134">
        <v>2</v>
      </c>
      <c r="G21" s="134">
        <v>0</v>
      </c>
      <c r="H21" s="134">
        <v>2</v>
      </c>
      <c r="I21" s="135">
        <v>0</v>
      </c>
    </row>
    <row r="22" spans="1:9" s="95" customFormat="1" ht="39.75" customHeight="1">
      <c r="A22" s="64" t="s">
        <v>16</v>
      </c>
      <c r="B22" s="133">
        <v>27</v>
      </c>
      <c r="C22" s="134">
        <v>0</v>
      </c>
      <c r="D22" s="134">
        <v>0</v>
      </c>
      <c r="E22" s="134">
        <v>27</v>
      </c>
      <c r="F22" s="134">
        <v>0</v>
      </c>
      <c r="G22" s="134">
        <v>0</v>
      </c>
      <c r="H22" s="134">
        <v>0</v>
      </c>
      <c r="I22" s="135">
        <v>0</v>
      </c>
    </row>
    <row r="23" spans="1:9" s="95" customFormat="1" ht="39.75" customHeight="1">
      <c r="A23" s="68" t="s">
        <v>17</v>
      </c>
      <c r="B23" s="129">
        <v>183</v>
      </c>
      <c r="C23" s="129">
        <v>0</v>
      </c>
      <c r="D23" s="129">
        <v>134</v>
      </c>
      <c r="E23" s="129">
        <v>49</v>
      </c>
      <c r="F23" s="129">
        <v>1</v>
      </c>
      <c r="G23" s="129">
        <v>0</v>
      </c>
      <c r="H23" s="129">
        <v>1</v>
      </c>
      <c r="I23" s="130">
        <v>0</v>
      </c>
    </row>
    <row r="24" spans="1:9" s="95" customFormat="1" ht="39.75" customHeight="1">
      <c r="A24" s="68" t="s">
        <v>18</v>
      </c>
      <c r="B24" s="129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30">
        <v>0</v>
      </c>
    </row>
    <row r="25" spans="1:9" s="95" customFormat="1" ht="39.75" customHeight="1">
      <c r="A25" s="64" t="s">
        <v>19</v>
      </c>
      <c r="B25" s="134">
        <v>220</v>
      </c>
      <c r="C25" s="134">
        <v>0</v>
      </c>
      <c r="D25" s="134">
        <v>220</v>
      </c>
      <c r="E25" s="134">
        <v>0</v>
      </c>
      <c r="F25" s="134">
        <v>0</v>
      </c>
      <c r="G25" s="134">
        <v>0</v>
      </c>
      <c r="H25" s="134">
        <v>0</v>
      </c>
      <c r="I25" s="135">
        <v>0</v>
      </c>
    </row>
    <row r="26" spans="1:9" s="95" customFormat="1" ht="39.75" customHeight="1">
      <c r="A26" s="64" t="s">
        <v>20</v>
      </c>
      <c r="B26" s="134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5">
        <v>0</v>
      </c>
    </row>
    <row r="27" spans="1:9" s="95" customFormat="1" ht="39.75" customHeight="1">
      <c r="A27" s="68" t="s">
        <v>21</v>
      </c>
      <c r="B27" s="129">
        <v>0</v>
      </c>
      <c r="C27" s="129">
        <v>0</v>
      </c>
      <c r="D27" s="129">
        <v>0</v>
      </c>
      <c r="E27" s="129">
        <v>0</v>
      </c>
      <c r="F27" s="129">
        <v>0</v>
      </c>
      <c r="G27" s="129">
        <v>0</v>
      </c>
      <c r="H27" s="129">
        <v>0</v>
      </c>
      <c r="I27" s="130">
        <v>0</v>
      </c>
    </row>
    <row r="28" spans="1:9" s="95" customFormat="1" ht="39.75" customHeight="1">
      <c r="A28" s="68" t="s">
        <v>22</v>
      </c>
      <c r="B28" s="129">
        <v>141</v>
      </c>
      <c r="C28" s="129">
        <v>0</v>
      </c>
      <c r="D28" s="129">
        <v>141</v>
      </c>
      <c r="E28" s="129">
        <v>0</v>
      </c>
      <c r="F28" s="129">
        <v>0</v>
      </c>
      <c r="G28" s="129">
        <v>0</v>
      </c>
      <c r="H28" s="129">
        <v>0</v>
      </c>
      <c r="I28" s="130">
        <v>0</v>
      </c>
    </row>
    <row r="29" spans="1:9" s="95" customFormat="1" ht="39.75" customHeight="1" thickBot="1">
      <c r="A29" s="136" t="s">
        <v>23</v>
      </c>
      <c r="B29" s="137">
        <v>702</v>
      </c>
      <c r="C29" s="138">
        <v>0</v>
      </c>
      <c r="D29" s="138">
        <v>610</v>
      </c>
      <c r="E29" s="138">
        <v>92</v>
      </c>
      <c r="F29" s="138">
        <v>0</v>
      </c>
      <c r="G29" s="138">
        <v>0</v>
      </c>
      <c r="H29" s="138">
        <v>0</v>
      </c>
      <c r="I29" s="139">
        <v>0</v>
      </c>
    </row>
    <row r="30" spans="1:9" s="95" customFormat="1" ht="39.75" customHeight="1" thickTop="1">
      <c r="A30" s="68" t="s">
        <v>24</v>
      </c>
      <c r="B30" s="129">
        <f aca="true" t="shared" si="3" ref="B30:I30">B18</f>
        <v>949</v>
      </c>
      <c r="C30" s="129">
        <f t="shared" si="3"/>
        <v>949</v>
      </c>
      <c r="D30" s="129">
        <f t="shared" si="3"/>
        <v>0</v>
      </c>
      <c r="E30" s="129">
        <f t="shared" si="3"/>
        <v>0</v>
      </c>
      <c r="F30" s="129">
        <f t="shared" si="3"/>
        <v>0</v>
      </c>
      <c r="G30" s="129">
        <f t="shared" si="3"/>
        <v>0</v>
      </c>
      <c r="H30" s="129">
        <f t="shared" si="3"/>
        <v>0</v>
      </c>
      <c r="I30" s="130">
        <f t="shared" si="3"/>
        <v>0</v>
      </c>
    </row>
    <row r="31" spans="1:9" s="95" customFormat="1" ht="39.75" customHeight="1">
      <c r="A31" s="68" t="s">
        <v>25</v>
      </c>
      <c r="B31" s="129">
        <f aca="true" t="shared" si="4" ref="B31:I31">B14+B15</f>
        <v>275</v>
      </c>
      <c r="C31" s="129">
        <f t="shared" si="4"/>
        <v>0</v>
      </c>
      <c r="D31" s="129">
        <f t="shared" si="4"/>
        <v>273</v>
      </c>
      <c r="E31" s="129">
        <f t="shared" si="4"/>
        <v>2</v>
      </c>
      <c r="F31" s="129">
        <f t="shared" si="4"/>
        <v>0</v>
      </c>
      <c r="G31" s="129">
        <f t="shared" si="4"/>
        <v>0</v>
      </c>
      <c r="H31" s="129">
        <f t="shared" si="4"/>
        <v>0</v>
      </c>
      <c r="I31" s="130">
        <f t="shared" si="4"/>
        <v>0</v>
      </c>
    </row>
    <row r="32" spans="1:9" s="95" customFormat="1" ht="39.75" customHeight="1">
      <c r="A32" s="68" t="s">
        <v>26</v>
      </c>
      <c r="B32" s="129">
        <f aca="true" t="shared" si="5" ref="B32:I32">B11+B21</f>
        <v>395</v>
      </c>
      <c r="C32" s="129">
        <f t="shared" si="5"/>
        <v>0</v>
      </c>
      <c r="D32" s="129">
        <f t="shared" si="5"/>
        <v>288</v>
      </c>
      <c r="E32" s="129">
        <f t="shared" si="5"/>
        <v>107</v>
      </c>
      <c r="F32" s="129">
        <f t="shared" si="5"/>
        <v>2</v>
      </c>
      <c r="G32" s="129">
        <f t="shared" si="5"/>
        <v>0</v>
      </c>
      <c r="H32" s="129">
        <f t="shared" si="5"/>
        <v>2</v>
      </c>
      <c r="I32" s="130">
        <f t="shared" si="5"/>
        <v>0</v>
      </c>
    </row>
    <row r="33" spans="1:9" s="95" customFormat="1" ht="39.75" customHeight="1">
      <c r="A33" s="68" t="s">
        <v>27</v>
      </c>
      <c r="B33" s="129">
        <f aca="true" t="shared" si="6" ref="B33:I33">B10+B17+B20+B22+B23+B24</f>
        <v>1056</v>
      </c>
      <c r="C33" s="129">
        <f t="shared" si="6"/>
        <v>0</v>
      </c>
      <c r="D33" s="129">
        <f t="shared" si="6"/>
        <v>976</v>
      </c>
      <c r="E33" s="129">
        <f t="shared" si="6"/>
        <v>80</v>
      </c>
      <c r="F33" s="129">
        <f t="shared" si="6"/>
        <v>1</v>
      </c>
      <c r="G33" s="129">
        <f t="shared" si="6"/>
        <v>0</v>
      </c>
      <c r="H33" s="129">
        <f t="shared" si="6"/>
        <v>1</v>
      </c>
      <c r="I33" s="130">
        <f t="shared" si="6"/>
        <v>0</v>
      </c>
    </row>
    <row r="34" spans="1:9" s="95" customFormat="1" ht="39.75" customHeight="1">
      <c r="A34" s="68" t="s">
        <v>28</v>
      </c>
      <c r="B34" s="129">
        <f aca="true" t="shared" si="7" ref="B34:I34">B13+B16+B19+B25+B26</f>
        <v>1499</v>
      </c>
      <c r="C34" s="129">
        <f t="shared" si="7"/>
        <v>0</v>
      </c>
      <c r="D34" s="129">
        <f t="shared" si="7"/>
        <v>1499</v>
      </c>
      <c r="E34" s="129">
        <f t="shared" si="7"/>
        <v>0</v>
      </c>
      <c r="F34" s="129">
        <f t="shared" si="7"/>
        <v>0</v>
      </c>
      <c r="G34" s="129">
        <f t="shared" si="7"/>
        <v>0</v>
      </c>
      <c r="H34" s="129">
        <f t="shared" si="7"/>
        <v>0</v>
      </c>
      <c r="I34" s="130">
        <f t="shared" si="7"/>
        <v>0</v>
      </c>
    </row>
    <row r="35" spans="1:9" s="95" customFormat="1" ht="39.75" customHeight="1">
      <c r="A35" s="69" t="s">
        <v>29</v>
      </c>
      <c r="B35" s="131">
        <f aca="true" t="shared" si="8" ref="B35:I35">B12+B27+B28+B29</f>
        <v>2138</v>
      </c>
      <c r="C35" s="131">
        <f t="shared" si="8"/>
        <v>0</v>
      </c>
      <c r="D35" s="131">
        <f t="shared" si="8"/>
        <v>2046</v>
      </c>
      <c r="E35" s="131">
        <f t="shared" si="8"/>
        <v>92</v>
      </c>
      <c r="F35" s="131">
        <f t="shared" si="8"/>
        <v>0</v>
      </c>
      <c r="G35" s="131">
        <f t="shared" si="8"/>
        <v>0</v>
      </c>
      <c r="H35" s="131">
        <f t="shared" si="8"/>
        <v>0</v>
      </c>
      <c r="I35" s="132">
        <f t="shared" si="8"/>
        <v>0</v>
      </c>
    </row>
    <row r="36" spans="10:11" ht="13.5">
      <c r="J36" s="141"/>
      <c r="K36" s="141"/>
    </row>
    <row r="37" spans="10:11" ht="13.5">
      <c r="J37" s="122"/>
      <c r="K37" s="122"/>
    </row>
    <row r="38" spans="10:11" ht="13.5">
      <c r="J38" s="10"/>
      <c r="K38" s="10"/>
    </row>
    <row r="39" spans="10:11" ht="13.5">
      <c r="J39" s="125"/>
      <c r="K39" s="125"/>
    </row>
    <row r="40" spans="10:11" ht="13.5">
      <c r="J40" s="122"/>
      <c r="K40" s="122"/>
    </row>
    <row r="41" spans="10:11" ht="13.5">
      <c r="J41" s="10"/>
      <c r="K41" s="10"/>
    </row>
    <row r="42" spans="10:11" ht="13.5">
      <c r="J42" s="10"/>
      <c r="K42" s="10"/>
    </row>
    <row r="43" spans="10:11" ht="13.5">
      <c r="J43" s="10"/>
      <c r="K43" s="10"/>
    </row>
    <row r="44" spans="10:11" ht="13.5">
      <c r="J44" s="10"/>
      <c r="K44" s="10"/>
    </row>
    <row r="45" spans="10:11" ht="13.5">
      <c r="J45" s="10"/>
      <c r="K45" s="10"/>
    </row>
    <row r="46" spans="10:11" ht="13.5">
      <c r="J46" s="10"/>
      <c r="K46" s="10"/>
    </row>
    <row r="47" spans="10:11" ht="13.5">
      <c r="J47" s="10"/>
      <c r="K47" s="10"/>
    </row>
    <row r="48" spans="10:11" ht="13.5">
      <c r="J48" s="10"/>
      <c r="K48" s="10"/>
    </row>
    <row r="49" spans="1:12" ht="13.5">
      <c r="A49" s="35"/>
      <c r="L49" s="35"/>
    </row>
  </sheetData>
  <mergeCells count="9">
    <mergeCell ref="F4:I4"/>
    <mergeCell ref="C5:C6"/>
    <mergeCell ref="A4:A6"/>
    <mergeCell ref="D5:D6"/>
    <mergeCell ref="B4:E4"/>
    <mergeCell ref="B5:B6"/>
    <mergeCell ref="E5:E6"/>
    <mergeCell ref="F5:F6"/>
    <mergeCell ref="H5:H6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65" r:id="rId1"/>
  <colBreaks count="2" manualBreakCount="2">
    <brk id="9" max="65535" man="1"/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E37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2" max="5" width="27.125" style="0" customWidth="1"/>
  </cols>
  <sheetData>
    <row r="1" spans="1:5" ht="14.25">
      <c r="A1" s="142" t="s">
        <v>133</v>
      </c>
      <c r="B1" s="41"/>
      <c r="C1" s="41"/>
      <c r="D1" s="41"/>
      <c r="E1" s="3" t="s">
        <v>196</v>
      </c>
    </row>
    <row r="2" spans="1:5" ht="21" customHeight="1" hidden="1">
      <c r="A2" s="121"/>
      <c r="B2" s="41"/>
      <c r="C2" s="41"/>
      <c r="D2" s="41"/>
      <c r="E2" s="41"/>
    </row>
    <row r="3" spans="1:5" ht="21" customHeight="1" hidden="1">
      <c r="A3" s="121"/>
      <c r="B3" s="41"/>
      <c r="C3" s="41"/>
      <c r="D3" s="41"/>
      <c r="E3" s="41"/>
    </row>
    <row r="4" spans="1:5" ht="19.5" customHeight="1">
      <c r="A4" s="230" t="s">
        <v>115</v>
      </c>
      <c r="B4" s="233" t="s">
        <v>126</v>
      </c>
      <c r="C4" s="234"/>
      <c r="D4" s="234"/>
      <c r="E4" s="235"/>
    </row>
    <row r="5" spans="1:5" ht="19.5" customHeight="1">
      <c r="A5" s="231"/>
      <c r="B5" s="236" t="s">
        <v>37</v>
      </c>
      <c r="C5" s="236" t="s">
        <v>128</v>
      </c>
      <c r="D5" s="238" t="s">
        <v>129</v>
      </c>
      <c r="E5" s="236" t="s">
        <v>59</v>
      </c>
    </row>
    <row r="6" spans="1:5" ht="19.5" customHeight="1">
      <c r="A6" s="232"/>
      <c r="B6" s="237"/>
      <c r="C6" s="237"/>
      <c r="D6" s="239"/>
      <c r="E6" s="237"/>
    </row>
    <row r="7" spans="1:5" s="95" customFormat="1" ht="39.75" customHeight="1">
      <c r="A7" s="103" t="s">
        <v>1</v>
      </c>
      <c r="B7" s="143">
        <f>SUM(B8:B9)</f>
        <v>28219</v>
      </c>
      <c r="C7" s="104">
        <f>SUM(C8:C9)</f>
        <v>656</v>
      </c>
      <c r="D7" s="104">
        <f>SUM(D8:D9)</f>
        <v>24183</v>
      </c>
      <c r="E7" s="105">
        <f>SUM(E8:E9)</f>
        <v>3380</v>
      </c>
    </row>
    <row r="8" spans="1:5" s="95" customFormat="1" ht="39.75" customHeight="1">
      <c r="A8" s="106" t="s">
        <v>2</v>
      </c>
      <c r="B8" s="144">
        <f>SUM(B10:B20)</f>
        <v>25037</v>
      </c>
      <c r="C8" s="107">
        <f>SUM(C10:C20)</f>
        <v>601</v>
      </c>
      <c r="D8" s="107">
        <f>SUM(D10:D20)</f>
        <v>22882</v>
      </c>
      <c r="E8" s="108">
        <f>SUM(E10:E20)</f>
        <v>1554</v>
      </c>
    </row>
    <row r="9" spans="1:5" s="95" customFormat="1" ht="39.75" customHeight="1">
      <c r="A9" s="109" t="s">
        <v>3</v>
      </c>
      <c r="B9" s="145">
        <f>SUM(B21:B29)</f>
        <v>3182</v>
      </c>
      <c r="C9" s="110">
        <f>SUM(C21:C29)</f>
        <v>55</v>
      </c>
      <c r="D9" s="110">
        <f>SUM(D21:D29)</f>
        <v>1301</v>
      </c>
      <c r="E9" s="111">
        <f>SUM(E21:E29)</f>
        <v>1826</v>
      </c>
    </row>
    <row r="10" spans="1:5" s="95" customFormat="1" ht="39.75" customHeight="1">
      <c r="A10" s="103" t="s">
        <v>4</v>
      </c>
      <c r="B10" s="104">
        <v>10763</v>
      </c>
      <c r="C10" s="104">
        <v>107</v>
      </c>
      <c r="D10" s="104">
        <v>10371</v>
      </c>
      <c r="E10" s="105">
        <v>285</v>
      </c>
    </row>
    <row r="11" spans="1:5" s="95" customFormat="1" ht="39.75" customHeight="1">
      <c r="A11" s="106" t="s">
        <v>5</v>
      </c>
      <c r="B11" s="107">
        <v>2640</v>
      </c>
      <c r="C11" s="107">
        <v>10</v>
      </c>
      <c r="D11" s="107">
        <v>2567</v>
      </c>
      <c r="E11" s="108">
        <v>63</v>
      </c>
    </row>
    <row r="12" spans="1:5" s="95" customFormat="1" ht="39.75" customHeight="1">
      <c r="A12" s="106" t="s">
        <v>6</v>
      </c>
      <c r="B12" s="107">
        <v>1028</v>
      </c>
      <c r="C12" s="107">
        <v>44</v>
      </c>
      <c r="D12" s="107">
        <v>984</v>
      </c>
      <c r="E12" s="108">
        <v>0</v>
      </c>
    </row>
    <row r="13" spans="1:5" s="95" customFormat="1" ht="39.75" customHeight="1">
      <c r="A13" s="106" t="s">
        <v>7</v>
      </c>
      <c r="B13" s="107">
        <v>1617</v>
      </c>
      <c r="C13" s="107">
        <v>0</v>
      </c>
      <c r="D13" s="107">
        <v>716</v>
      </c>
      <c r="E13" s="108">
        <v>901</v>
      </c>
    </row>
    <row r="14" spans="1:5" s="95" customFormat="1" ht="39.75" customHeight="1">
      <c r="A14" s="106" t="s">
        <v>8</v>
      </c>
      <c r="B14" s="107">
        <v>1860</v>
      </c>
      <c r="C14" s="107">
        <v>0</v>
      </c>
      <c r="D14" s="107">
        <v>1860</v>
      </c>
      <c r="E14" s="108">
        <v>0</v>
      </c>
    </row>
    <row r="15" spans="1:5" s="95" customFormat="1" ht="39.75" customHeight="1">
      <c r="A15" s="106" t="s">
        <v>9</v>
      </c>
      <c r="B15" s="107">
        <v>1897</v>
      </c>
      <c r="C15" s="107">
        <v>173</v>
      </c>
      <c r="D15" s="107">
        <v>1724</v>
      </c>
      <c r="E15" s="108">
        <v>0</v>
      </c>
    </row>
    <row r="16" spans="1:5" s="95" customFormat="1" ht="39.75" customHeight="1">
      <c r="A16" s="106" t="s">
        <v>10</v>
      </c>
      <c r="B16" s="107">
        <v>1508</v>
      </c>
      <c r="C16" s="107">
        <v>44</v>
      </c>
      <c r="D16" s="107">
        <v>1231</v>
      </c>
      <c r="E16" s="108">
        <v>233</v>
      </c>
    </row>
    <row r="17" spans="1:5" s="95" customFormat="1" ht="39.75" customHeight="1">
      <c r="A17" s="106" t="s">
        <v>11</v>
      </c>
      <c r="B17" s="107">
        <v>752</v>
      </c>
      <c r="C17" s="107">
        <v>31</v>
      </c>
      <c r="D17" s="107">
        <v>672</v>
      </c>
      <c r="E17" s="108">
        <v>49</v>
      </c>
    </row>
    <row r="18" spans="1:5" s="95" customFormat="1" ht="39.75" customHeight="1">
      <c r="A18" s="106" t="s">
        <v>12</v>
      </c>
      <c r="B18" s="107">
        <v>1668</v>
      </c>
      <c r="C18" s="107">
        <v>76</v>
      </c>
      <c r="D18" s="107">
        <v>1592</v>
      </c>
      <c r="E18" s="108">
        <v>0</v>
      </c>
    </row>
    <row r="19" spans="1:5" s="95" customFormat="1" ht="39.75" customHeight="1">
      <c r="A19" s="106" t="s">
        <v>13</v>
      </c>
      <c r="B19" s="107">
        <v>266</v>
      </c>
      <c r="C19" s="107">
        <v>0</v>
      </c>
      <c r="D19" s="107">
        <v>266</v>
      </c>
      <c r="E19" s="108">
        <v>0</v>
      </c>
    </row>
    <row r="20" spans="1:5" s="95" customFormat="1" ht="39.75" customHeight="1">
      <c r="A20" s="106" t="s">
        <v>14</v>
      </c>
      <c r="B20" s="107">
        <v>1038</v>
      </c>
      <c r="C20" s="107">
        <v>116</v>
      </c>
      <c r="D20" s="107">
        <v>899</v>
      </c>
      <c r="E20" s="108">
        <v>23</v>
      </c>
    </row>
    <row r="21" spans="1:5" s="95" customFormat="1" ht="39.75" customHeight="1">
      <c r="A21" s="112" t="s">
        <v>15</v>
      </c>
      <c r="B21" s="114">
        <v>243</v>
      </c>
      <c r="C21" s="114">
        <v>0</v>
      </c>
      <c r="D21" s="114">
        <v>65</v>
      </c>
      <c r="E21" s="115">
        <v>178</v>
      </c>
    </row>
    <row r="22" spans="1:5" s="95" customFormat="1" ht="39.75" customHeight="1">
      <c r="A22" s="112" t="s">
        <v>16</v>
      </c>
      <c r="B22" s="114">
        <v>0</v>
      </c>
      <c r="C22" s="114">
        <v>0</v>
      </c>
      <c r="D22" s="114">
        <v>0</v>
      </c>
      <c r="E22" s="115">
        <v>0</v>
      </c>
    </row>
    <row r="23" spans="1:5" s="95" customFormat="1" ht="39.75" customHeight="1">
      <c r="A23" s="106" t="s">
        <v>17</v>
      </c>
      <c r="B23" s="107">
        <v>417</v>
      </c>
      <c r="C23" s="107">
        <v>0</v>
      </c>
      <c r="D23" s="107">
        <v>417</v>
      </c>
      <c r="E23" s="108">
        <v>0</v>
      </c>
    </row>
    <row r="24" spans="1:5" s="95" customFormat="1" ht="39.75" customHeight="1">
      <c r="A24" s="106" t="s">
        <v>18</v>
      </c>
      <c r="B24" s="107">
        <v>495</v>
      </c>
      <c r="C24" s="107">
        <v>15</v>
      </c>
      <c r="D24" s="107">
        <v>391</v>
      </c>
      <c r="E24" s="108">
        <v>89</v>
      </c>
    </row>
    <row r="25" spans="1:5" s="95" customFormat="1" ht="39.75" customHeight="1">
      <c r="A25" s="112" t="s">
        <v>19</v>
      </c>
      <c r="B25" s="114">
        <v>1195</v>
      </c>
      <c r="C25" s="114">
        <v>10</v>
      </c>
      <c r="D25" s="114">
        <v>0</v>
      </c>
      <c r="E25" s="115">
        <v>1185</v>
      </c>
    </row>
    <row r="26" spans="1:5" s="95" customFormat="1" ht="39.75" customHeight="1">
      <c r="A26" s="112" t="s">
        <v>20</v>
      </c>
      <c r="B26" s="114">
        <v>570</v>
      </c>
      <c r="C26" s="114">
        <v>0</v>
      </c>
      <c r="D26" s="114">
        <v>196</v>
      </c>
      <c r="E26" s="115">
        <v>374</v>
      </c>
    </row>
    <row r="27" spans="1:5" s="95" customFormat="1" ht="39.75" customHeight="1">
      <c r="A27" s="106" t="s">
        <v>21</v>
      </c>
      <c r="B27" s="107">
        <v>87</v>
      </c>
      <c r="C27" s="107">
        <v>0</v>
      </c>
      <c r="D27" s="107">
        <v>87</v>
      </c>
      <c r="E27" s="108">
        <v>0</v>
      </c>
    </row>
    <row r="28" spans="1:5" s="95" customFormat="1" ht="39.75" customHeight="1">
      <c r="A28" s="106" t="s">
        <v>22</v>
      </c>
      <c r="B28" s="107">
        <v>167</v>
      </c>
      <c r="C28" s="107">
        <v>22</v>
      </c>
      <c r="D28" s="107">
        <v>145</v>
      </c>
      <c r="E28" s="108">
        <v>0</v>
      </c>
    </row>
    <row r="29" spans="1:5" s="95" customFormat="1" ht="39.75" customHeight="1" thickBot="1">
      <c r="A29" s="116" t="s">
        <v>23</v>
      </c>
      <c r="B29" s="118">
        <v>8</v>
      </c>
      <c r="C29" s="118">
        <v>8</v>
      </c>
      <c r="D29" s="118">
        <v>0</v>
      </c>
      <c r="E29" s="119">
        <v>0</v>
      </c>
    </row>
    <row r="30" spans="1:5" s="95" customFormat="1" ht="39.75" customHeight="1" thickTop="1">
      <c r="A30" s="106" t="s">
        <v>24</v>
      </c>
      <c r="B30" s="144">
        <f>B18</f>
        <v>1668</v>
      </c>
      <c r="C30" s="107">
        <f>C18</f>
        <v>76</v>
      </c>
      <c r="D30" s="107">
        <f>D18</f>
        <v>1592</v>
      </c>
      <c r="E30" s="108">
        <f>E18</f>
        <v>0</v>
      </c>
    </row>
    <row r="31" spans="1:5" s="95" customFormat="1" ht="39.75" customHeight="1">
      <c r="A31" s="106" t="s">
        <v>25</v>
      </c>
      <c r="B31" s="144">
        <f>B14+B15</f>
        <v>3757</v>
      </c>
      <c r="C31" s="107">
        <f>C14+C15</f>
        <v>173</v>
      </c>
      <c r="D31" s="107">
        <f>D14+D15</f>
        <v>3584</v>
      </c>
      <c r="E31" s="108">
        <f>E14+E15</f>
        <v>0</v>
      </c>
    </row>
    <row r="32" spans="1:5" s="95" customFormat="1" ht="39.75" customHeight="1">
      <c r="A32" s="106" t="s">
        <v>26</v>
      </c>
      <c r="B32" s="144">
        <f>B11+B21</f>
        <v>2883</v>
      </c>
      <c r="C32" s="107">
        <f>C11+C21</f>
        <v>10</v>
      </c>
      <c r="D32" s="107">
        <f>D11+D21</f>
        <v>2632</v>
      </c>
      <c r="E32" s="108">
        <f>E11+E21</f>
        <v>241</v>
      </c>
    </row>
    <row r="33" spans="1:5" s="95" customFormat="1" ht="39.75" customHeight="1">
      <c r="A33" s="106" t="s">
        <v>27</v>
      </c>
      <c r="B33" s="144">
        <f>B10+B17+B20+B22+B23+B24</f>
        <v>13465</v>
      </c>
      <c r="C33" s="107">
        <f>C10+C17+C20+C22+C23+C24</f>
        <v>269</v>
      </c>
      <c r="D33" s="107">
        <f>D10+D17+D20+D22+D23+D24</f>
        <v>12750</v>
      </c>
      <c r="E33" s="108">
        <f>E10+E17+E20+E22+E23+E24</f>
        <v>446</v>
      </c>
    </row>
    <row r="34" spans="1:5" s="95" customFormat="1" ht="39.75" customHeight="1">
      <c r="A34" s="106" t="s">
        <v>28</v>
      </c>
      <c r="B34" s="144">
        <f>B13+B16+B19+B25+B26</f>
        <v>5156</v>
      </c>
      <c r="C34" s="107">
        <f>C13+C16+C19+C25+C26</f>
        <v>54</v>
      </c>
      <c r="D34" s="107">
        <f>D13+D16+D19+D25+D26</f>
        <v>2409</v>
      </c>
      <c r="E34" s="108">
        <f>E13+E16+E19+E25+E26</f>
        <v>2693</v>
      </c>
    </row>
    <row r="35" spans="1:5" s="95" customFormat="1" ht="39.75" customHeight="1">
      <c r="A35" s="109" t="s">
        <v>29</v>
      </c>
      <c r="B35" s="145">
        <f>B12+B27+B28+B29</f>
        <v>1290</v>
      </c>
      <c r="C35" s="110">
        <f>C12+C27+C28+C29</f>
        <v>74</v>
      </c>
      <c r="D35" s="110">
        <f>D12+D27+D28+D29</f>
        <v>1216</v>
      </c>
      <c r="E35" s="111">
        <f>E12+E27+E28+E29</f>
        <v>0</v>
      </c>
    </row>
    <row r="37" ht="13.5">
      <c r="B37" s="146"/>
    </row>
  </sheetData>
  <mergeCells count="6">
    <mergeCell ref="A4:A6"/>
    <mergeCell ref="B4:E4"/>
    <mergeCell ref="B5:B6"/>
    <mergeCell ref="C5:C6"/>
    <mergeCell ref="D5:D6"/>
    <mergeCell ref="E5:E6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sakamoto-tokiko</cp:lastModifiedBy>
  <dcterms:created xsi:type="dcterms:W3CDTF">2009-01-08T01:51:51Z</dcterms:created>
  <dcterms:modified xsi:type="dcterms:W3CDTF">2010-12-13T07:43:49Z</dcterms:modified>
  <cp:category/>
  <cp:version/>
  <cp:contentType/>
  <cp:contentStatus/>
</cp:coreProperties>
</file>