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表" sheetId="1" r:id="rId1"/>
    <sheet name="２表" sheetId="2" r:id="rId2"/>
    <sheet name="３表" sheetId="3" r:id="rId3"/>
    <sheet name="３表保健所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</sheets>
  <definedNames>
    <definedName name="_xlnm.Print_Area" localSheetId="10">'１０表'!$A$1:$S$53</definedName>
    <definedName name="_xlnm.Print_Area" localSheetId="0">'１表'!$A$1:$K$37</definedName>
    <definedName name="_xlnm.Print_Area" localSheetId="1">'２表'!$A$1:$F$25</definedName>
    <definedName name="_xlnm.Print_Area" localSheetId="2">'３表'!$A$1:$I$35</definedName>
    <definedName name="_xlnm.Print_Area" localSheetId="4">'４表'!$A$1:$U$34</definedName>
    <definedName name="_xlnm.Print_Area" localSheetId="5">'５表'!$A$1:$N$33</definedName>
    <definedName name="_xlnm.Print_Area" localSheetId="6">'６表'!$A$1:$M$35</definedName>
    <definedName name="_xlnm.Print_Area" localSheetId="7">'７表'!$A$1:$I$35</definedName>
  </definedNames>
  <calcPr calcMode="manual" fullCalcOnLoad="1"/>
</workbook>
</file>

<file path=xl/sharedStrings.xml><?xml version="1.0" encoding="utf-8"?>
<sst xmlns="http://schemas.openxmlformats.org/spreadsheetml/2006/main" count="798" uniqueCount="199">
  <si>
    <t>保健所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</si>
  <si>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</si>
  <si>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</si>
  <si>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</si>
  <si>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</si>
  <si>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</si>
  <si>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</si>
  <si>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</si>
  <si>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</si>
  <si>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</si>
  <si>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</si>
  <si>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</si>
  <si>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</si>
  <si>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</si>
  <si>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</si>
  <si>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</si>
  <si>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</si>
  <si>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</si>
  <si>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</si>
  <si>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</si>
  <si>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</si>
  <si>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</si>
  <si>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</si>
  <si>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</si>
  <si>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</si>
  <si>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</si>
  <si>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</si>
  <si>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</si>
  <si>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</si>
  <si>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</si>
  <si>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．</t>
  </si>
  <si>
    <t>妊婦</t>
  </si>
  <si>
    <t>産婦</t>
  </si>
  <si>
    <t>幼児</t>
  </si>
  <si>
    <t>実人員</t>
  </si>
  <si>
    <t>延人員</t>
  </si>
  <si>
    <t>四国中央</t>
  </si>
  <si>
    <t>第１表 衛生教育開催回数・延人員-保健所別</t>
  </si>
  <si>
    <t>平成１8年度</t>
  </si>
  <si>
    <t>総数</t>
  </si>
  <si>
    <t>感染症</t>
  </si>
  <si>
    <t>精神</t>
  </si>
  <si>
    <t>結核</t>
  </si>
  <si>
    <t>エイズ</t>
  </si>
  <si>
    <t>回数</t>
  </si>
  <si>
    <t>延人員</t>
  </si>
  <si>
    <t>松山市</t>
  </si>
  <si>
    <t>四国中央</t>
  </si>
  <si>
    <t>西条</t>
  </si>
  <si>
    <t>今治</t>
  </si>
  <si>
    <t>松山</t>
  </si>
  <si>
    <t>八幡浜</t>
  </si>
  <si>
    <t>宇和島</t>
  </si>
  <si>
    <t>難病</t>
  </si>
  <si>
    <t>母子</t>
  </si>
  <si>
    <t>成人・老人</t>
  </si>
  <si>
    <t>栄養・健康増進</t>
  </si>
  <si>
    <t>歯科</t>
  </si>
  <si>
    <t>医事・薬事</t>
  </si>
  <si>
    <t>食品</t>
  </si>
  <si>
    <t>環境</t>
  </si>
  <si>
    <t>その他</t>
  </si>
  <si>
    <t>第２表 結核予防-保健所別</t>
  </si>
  <si>
    <t>ツベルクリン反応検査</t>
  </si>
  <si>
    <t>BCG接種者数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</si>
  <si>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</si>
  <si>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</si>
  <si>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</si>
  <si>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</si>
  <si>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</si>
  <si>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</si>
  <si>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
検査者数</t>
  </si>
  <si>
    <t>被発見者数</t>
  </si>
  <si>
    <t>結核患者数</t>
  </si>
  <si>
    <t>発病の
おそれあり</t>
  </si>
  <si>
    <t>第３表 健康診断受診延人員（市町村実施分）-市町別</t>
  </si>
  <si>
    <t>平成18年度</t>
  </si>
  <si>
    <t>市町</t>
  </si>
  <si>
    <t>成人病</t>
  </si>
  <si>
    <t>悪性新生物</t>
  </si>
  <si>
    <t>循環器疾患</t>
  </si>
  <si>
    <t>肝臓がん</t>
  </si>
  <si>
    <t>前立腺がん</t>
  </si>
  <si>
    <t>骨租しょう症</t>
  </si>
  <si>
    <t>.</t>
  </si>
  <si>
    <t>保健所別</t>
  </si>
  <si>
    <t>保健所</t>
  </si>
  <si>
    <t>療育</t>
  </si>
  <si>
    <t>定期</t>
  </si>
  <si>
    <t>定期外</t>
  </si>
  <si>
    <t>その他</t>
  </si>
  <si>
    <t>四国中央</t>
  </si>
  <si>
    <t>西条</t>
  </si>
  <si>
    <t>今治</t>
  </si>
  <si>
    <t>松山</t>
  </si>
  <si>
    <t>八幡浜</t>
  </si>
  <si>
    <t>宇和島</t>
  </si>
  <si>
    <t>一般</t>
  </si>
  <si>
    <t>（再掲）</t>
  </si>
  <si>
    <t>妊婦</t>
  </si>
  <si>
    <t>産婦</t>
  </si>
  <si>
    <t>乳児
（療育を除く）</t>
  </si>
  <si>
    <t>幼児
（療育を除く）</t>
  </si>
  <si>
    <t>事業所からの受託</t>
  </si>
  <si>
    <t>第４表　妊娠の届出者数・一般健康診査受診人員-市町別</t>
  </si>
  <si>
    <t>平成18年度</t>
  </si>
  <si>
    <t>第４表　妊娠の届出者数・一般健康診査受診人員-市町村別(続き)</t>
  </si>
  <si>
    <t>市町</t>
  </si>
  <si>
    <t>妊娠
届出
者数</t>
  </si>
  <si>
    <t>一般健康診査</t>
  </si>
  <si>
    <t>市町</t>
  </si>
  <si>
    <t>乳児</t>
  </si>
  <si>
    <t>幼児</t>
  </si>
  <si>
    <t>1か月児健康審査</t>
  </si>
  <si>
    <t>3～4か月児健康診査</t>
  </si>
  <si>
    <t>6～7か月児健康診査</t>
  </si>
  <si>
    <t>9～10か月児健康審査</t>
  </si>
  <si>
    <t>１歳６か月児健康診査</t>
  </si>
  <si>
    <t>３歳児健康診査</t>
  </si>
  <si>
    <t>受診
実人員</t>
  </si>
  <si>
    <t>受診
延人員</t>
  </si>
  <si>
    <t>対象人員</t>
  </si>
  <si>
    <t>受診実人員</t>
  </si>
  <si>
    <t>第５表　妊産婦・乳幼児個別保健指導人員　-　市町別</t>
  </si>
  <si>
    <t>市町</t>
  </si>
  <si>
    <t>電話相談</t>
  </si>
  <si>
    <t>実人員</t>
  </si>
  <si>
    <t>　</t>
  </si>
  <si>
    <t>（再掲）
健診の
事後指導</t>
  </si>
  <si>
    <t>第６表　妊産婦・乳幼児訪問指導人員　-　市町別</t>
  </si>
  <si>
    <t>平成１8年度</t>
  </si>
  <si>
    <t>市町</t>
  </si>
  <si>
    <t>新生児
（未熟児を除く）</t>
  </si>
  <si>
    <t>未熟児</t>
  </si>
  <si>
    <r>
      <t>乳児
(</t>
    </r>
    <r>
      <rPr>
        <sz val="10"/>
        <color indexed="8"/>
        <rFont val="HG丸ｺﾞｼｯｸM-PRO"/>
        <family val="3"/>
      </rPr>
      <t>新生児・
未熟児を除く)</t>
    </r>
  </si>
  <si>
    <t>第７表　歯科検診・保健指導延人員（訪問以外・訪問によるもの）個別　-　市町別</t>
  </si>
  <si>
    <t>検診・保健指導延人員（訪問によるものを除く）</t>
  </si>
  <si>
    <t>訪問による検診・保健指導人員</t>
  </si>
  <si>
    <t>妊産婦</t>
  </si>
  <si>
    <t>乳幼児</t>
  </si>
  <si>
    <t>実人員</t>
  </si>
  <si>
    <t>延人員</t>
  </si>
  <si>
    <t>身体障害者（児）
知的障害者（児）
精神障害者</t>
  </si>
  <si>
    <t>第８表　　歯科検診・保健指導延人員（訪問以外・訪問によるもの）集団　-　市町別</t>
  </si>
  <si>
    <t>第９表　予防接種接種者数-市町別</t>
  </si>
  <si>
    <t>平成１８年度</t>
  </si>
  <si>
    <t>第９表　予防接種接種者数-市町別（続き）</t>
  </si>
  <si>
    <t>平成１8年度</t>
  </si>
  <si>
    <t>沈降精製百日せきジフテリア破傷風混合ワクチン（ＤＰＴ）</t>
  </si>
  <si>
    <t>沈降ジフテリア破傷風混合
トキソイド（ＤＴ）
第２期</t>
  </si>
  <si>
    <t>市町</t>
  </si>
  <si>
    <t>急性灰白髄炎</t>
  </si>
  <si>
    <t>インフルエンザ</t>
  </si>
  <si>
    <t>日本脳炎</t>
  </si>
  <si>
    <t>麻しん・風しん（混合）</t>
  </si>
  <si>
    <t>麻しん(単抗原)のみ</t>
  </si>
  <si>
    <t>風しん(単抗原)のみ</t>
  </si>
  <si>
    <t>麻しん(単抗原)と風しん(単抗原)</t>
  </si>
  <si>
    <t>個別</t>
  </si>
  <si>
    <t>集団</t>
  </si>
  <si>
    <t>第１期</t>
  </si>
  <si>
    <t>第２期</t>
  </si>
  <si>
    <t>初回接種</t>
  </si>
  <si>
    <t>追加接種</t>
  </si>
  <si>
    <t>第１回</t>
  </si>
  <si>
    <t>第２回</t>
  </si>
  <si>
    <t>第1回</t>
  </si>
  <si>
    <t>第2回</t>
  </si>
  <si>
    <t>６０歳以上
６５歳未満の者</t>
  </si>
  <si>
    <t>６５歳以上</t>
  </si>
  <si>
    <t>第３回</t>
  </si>
  <si>
    <t>第１０表 身体障害児療育指導人員-保健所別</t>
  </si>
  <si>
    <t>本年度
初回
被指導
実人員</t>
  </si>
  <si>
    <t>音声・言語・そしゃく機能障害</t>
  </si>
  <si>
    <t>医療相談延人員</t>
  </si>
  <si>
    <t>補装具相談延人員</t>
  </si>
  <si>
    <t>要治療</t>
  </si>
  <si>
    <t>治療
不能</t>
  </si>
  <si>
    <t>治療
不要</t>
  </si>
  <si>
    <t>要交付</t>
  </si>
  <si>
    <t>要修理</t>
  </si>
  <si>
    <t>装着指導</t>
  </si>
  <si>
    <t>不要</t>
  </si>
  <si>
    <t>西条</t>
  </si>
  <si>
    <t>今治</t>
  </si>
  <si>
    <t>松山</t>
  </si>
  <si>
    <t>八幡浜</t>
  </si>
  <si>
    <t>宇和島</t>
  </si>
  <si>
    <t>し体不自由</t>
  </si>
  <si>
    <t>心臓機能障害</t>
  </si>
  <si>
    <t>視覚障害</t>
  </si>
  <si>
    <t>腎臓機能障害</t>
  </si>
  <si>
    <t>聴覚・平衡機能障害</t>
  </si>
  <si>
    <t>育成
医療</t>
  </si>
  <si>
    <t>西条</t>
  </si>
  <si>
    <t>今治</t>
  </si>
  <si>
    <t>松山</t>
  </si>
  <si>
    <t>八幡浜</t>
  </si>
  <si>
    <t>宇和島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</si>
</sst>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1"/>
      <name val="標準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8"/>
      <name val="HGS創英角ｺﾞｼｯｸUB"/>
      <family val="3"/>
    </font>
    <font>
      <sz val="18"/>
      <name val="HG丸ｺﾞｼｯｸM-PRO"/>
      <family val="3"/>
    </font>
    <font>
      <sz val="14"/>
      <name val="ＭＳ ＰＲ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sz val="14"/>
      <name val="明朝"/>
      <family val="1"/>
    </font>
    <font>
      <sz val="9"/>
      <name val="HG丸ｺﾞｼｯｸM-PRO"/>
      <family val="3"/>
    </font>
    <font>
      <sz val="10"/>
      <color indexed="8"/>
      <name val="HG丸ｺﾞｼｯｸM-PRO"/>
      <family val="3"/>
    </font>
    <font>
      <sz val="12"/>
      <name val="ＭＳ ＰＲゴシック"/>
      <family val="3"/>
    </font>
    <font>
      <sz val="14"/>
      <name val="HG創英角ｺﾞｼｯｸUB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2"/>
      <name val="HGS創英角ｺﾞｼｯｸUB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  <font>
      <sz val="13"/>
      <name val="HGS創英角ｺﾞｼｯｸUB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9" fontId="8" fillId="0" borderId="2" xfId="22" applyNumberFormat="1" applyFont="1" applyFill="1" applyBorder="1" applyAlignment="1" applyProtection="1">
      <alignment horizontal="center" vertical="center"/>
      <protection locked="0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49" fontId="8" fillId="0" borderId="8" xfId="22" applyNumberFormat="1" applyFont="1" applyFill="1" applyBorder="1" applyAlignment="1" applyProtection="1">
      <alignment horizontal="center" vertical="center"/>
      <protection locked="0"/>
    </xf>
    <xf numFmtId="41" fontId="7" fillId="0" borderId="9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9" fontId="8" fillId="0" borderId="13" xfId="22" applyNumberFormat="1" applyFont="1" applyFill="1" applyBorder="1" applyAlignment="1" applyProtection="1">
      <alignment horizontal="center" vertical="center"/>
      <protection locked="0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9" fontId="8" fillId="0" borderId="12" xfId="22" applyNumberFormat="1" applyFont="1" applyFill="1" applyBorder="1" applyAlignment="1" applyProtection="1">
      <alignment horizontal="center" vertical="center"/>
      <protection locked="0"/>
    </xf>
    <xf numFmtId="41" fontId="9" fillId="0" borderId="12" xfId="0" applyNumberFormat="1" applyFont="1" applyFill="1" applyBorder="1" applyAlignment="1">
      <alignment horizontal="right" vertical="center" shrinkToFit="1"/>
    </xf>
    <xf numFmtId="41" fontId="9" fillId="0" borderId="11" xfId="0" applyNumberFormat="1" applyFont="1" applyFill="1" applyBorder="1" applyAlignment="1">
      <alignment horizontal="right" vertical="center" shrinkToFit="1"/>
    </xf>
    <xf numFmtId="49" fontId="8" fillId="0" borderId="8" xfId="22" applyNumberFormat="1" applyFont="1" applyFill="1" applyBorder="1" applyAlignment="1" applyProtection="1">
      <alignment horizontal="center" vertical="center"/>
      <protection locked="0"/>
    </xf>
    <xf numFmtId="41" fontId="9" fillId="0" borderId="14" xfId="0" applyNumberFormat="1" applyFont="1" applyFill="1" applyBorder="1" applyAlignment="1">
      <alignment horizontal="right" vertical="center" shrinkToFit="1"/>
    </xf>
    <xf numFmtId="41" fontId="9" fillId="0" borderId="0" xfId="0" applyNumberFormat="1" applyFont="1" applyFill="1" applyBorder="1" applyAlignment="1">
      <alignment horizontal="right" vertical="center" shrinkToFit="1"/>
    </xf>
    <xf numFmtId="41" fontId="9" fillId="0" borderId="15" xfId="0" applyNumberFormat="1" applyFont="1" applyFill="1" applyBorder="1" applyAlignment="1">
      <alignment horizontal="right" vertical="center" shrinkToFit="1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1" fontId="9" fillId="0" borderId="9" xfId="0" applyNumberFormat="1" applyFont="1" applyFill="1" applyBorder="1" applyAlignment="1">
      <alignment horizontal="right" vertical="center" shrinkToFit="1"/>
    </xf>
    <xf numFmtId="41" fontId="9" fillId="0" borderId="1" xfId="0" applyNumberFormat="1" applyFont="1" applyFill="1" applyBorder="1" applyAlignment="1">
      <alignment horizontal="right" vertical="center" shrinkToFit="1"/>
    </xf>
    <xf numFmtId="41" fontId="9" fillId="0" borderId="1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horizontal="distributed" vertical="center"/>
    </xf>
    <xf numFmtId="0" fontId="8" fillId="0" borderId="2" xfId="22" applyNumberFormat="1" applyFont="1" applyFill="1" applyBorder="1" applyAlignment="1" applyProtection="1">
      <alignment horizontal="center" vertical="center"/>
      <protection locked="0"/>
    </xf>
    <xf numFmtId="0" fontId="8" fillId="0" borderId="8" xfId="22" applyNumberFormat="1" applyFont="1" applyFill="1" applyBorder="1" applyAlignment="1" applyProtection="1">
      <alignment horizontal="center" vertical="center"/>
      <protection locked="0"/>
    </xf>
    <xf numFmtId="0" fontId="8" fillId="0" borderId="13" xfId="22" applyNumberFormat="1" applyFont="1" applyFill="1" applyBorder="1" applyAlignment="1" applyProtection="1">
      <alignment horizontal="center" vertical="center"/>
      <protection locked="0"/>
    </xf>
    <xf numFmtId="41" fontId="7" fillId="0" borderId="2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distributed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4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distributed" vertical="center"/>
    </xf>
    <xf numFmtId="0" fontId="7" fillId="0" borderId="0" xfId="0" applyNumberFormat="1" applyFont="1" applyFill="1" applyAlignment="1">
      <alignment horizontal="distributed" vertical="center"/>
    </xf>
    <xf numFmtId="41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7" fillId="0" borderId="1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21" applyNumberFormat="1" applyFont="1" applyBorder="1" applyAlignment="1">
      <alignment horizontal="center" vertical="center"/>
      <protection/>
    </xf>
    <xf numFmtId="191" fontId="12" fillId="0" borderId="3" xfId="21" applyNumberFormat="1" applyFont="1" applyBorder="1" applyAlignment="1">
      <alignment horizontal="right" vertical="center" shrinkToFit="1"/>
      <protection/>
    </xf>
    <xf numFmtId="191" fontId="12" fillId="0" borderId="5" xfId="21" applyNumberFormat="1" applyFont="1" applyBorder="1" applyAlignment="1">
      <alignment horizontal="right" vertical="center" shrinkToFit="1"/>
      <protection/>
    </xf>
    <xf numFmtId="191" fontId="12" fillId="0" borderId="4" xfId="21" applyNumberFormat="1" applyFont="1" applyBorder="1" applyAlignment="1">
      <alignment horizontal="right" vertical="center" shrinkToFit="1"/>
      <protection/>
    </xf>
    <xf numFmtId="49" fontId="7" fillId="0" borderId="14" xfId="21" applyNumberFormat="1" applyFont="1" applyBorder="1" applyAlignment="1">
      <alignment horizontal="center" vertical="center"/>
      <protection/>
    </xf>
    <xf numFmtId="191" fontId="12" fillId="0" borderId="14" xfId="21" applyNumberFormat="1" applyFont="1" applyBorder="1" applyAlignment="1">
      <alignment horizontal="right" vertical="center" shrinkToFit="1"/>
      <protection/>
    </xf>
    <xf numFmtId="191" fontId="12" fillId="0" borderId="0" xfId="21" applyNumberFormat="1" applyFont="1" applyBorder="1" applyAlignment="1">
      <alignment horizontal="right" vertical="center" shrinkToFit="1"/>
      <protection/>
    </xf>
    <xf numFmtId="191" fontId="12" fillId="0" borderId="15" xfId="21" applyNumberFormat="1" applyFont="1" applyBorder="1" applyAlignment="1">
      <alignment horizontal="right" vertical="center" shrinkToFit="1"/>
      <protection/>
    </xf>
    <xf numFmtId="49" fontId="7" fillId="0" borderId="9" xfId="21" applyNumberFormat="1" applyFont="1" applyBorder="1" applyAlignment="1">
      <alignment horizontal="center" vertical="center"/>
      <protection/>
    </xf>
    <xf numFmtId="191" fontId="12" fillId="0" borderId="9" xfId="21" applyNumberFormat="1" applyFont="1" applyBorder="1" applyAlignment="1">
      <alignment horizontal="right" vertical="center" shrinkToFit="1"/>
      <protection/>
    </xf>
    <xf numFmtId="191" fontId="12" fillId="0" borderId="1" xfId="21" applyNumberFormat="1" applyFont="1" applyBorder="1" applyAlignment="1">
      <alignment horizontal="right" vertical="center" shrinkToFit="1"/>
      <protection/>
    </xf>
    <xf numFmtId="191" fontId="12" fillId="0" borderId="10" xfId="21" applyNumberFormat="1" applyFont="1" applyBorder="1" applyAlignment="1">
      <alignment horizontal="right" vertical="center" shrinkToFit="1"/>
      <protection/>
    </xf>
    <xf numFmtId="49" fontId="7" fillId="0" borderId="11" xfId="21" applyNumberFormat="1" applyFont="1" applyBorder="1" applyAlignment="1">
      <alignment horizontal="center" vertical="center"/>
      <protection/>
    </xf>
    <xf numFmtId="191" fontId="12" fillId="0" borderId="12" xfId="21" applyNumberFormat="1" applyFont="1" applyBorder="1" applyAlignment="1">
      <alignment horizontal="right" vertical="center" shrinkToFit="1"/>
      <protection/>
    </xf>
    <xf numFmtId="191" fontId="12" fillId="0" borderId="6" xfId="21" applyNumberFormat="1" applyFont="1" applyBorder="1" applyAlignment="1">
      <alignment horizontal="right" vertical="center" shrinkToFit="1"/>
      <protection/>
    </xf>
    <xf numFmtId="191" fontId="12" fillId="0" borderId="7" xfId="21" applyNumberFormat="1" applyFont="1" applyBorder="1" applyAlignment="1">
      <alignment horizontal="right" vertical="center" shrinkToFit="1"/>
      <protection/>
    </xf>
    <xf numFmtId="49" fontId="7" fillId="0" borderId="8" xfId="21" applyNumberFormat="1" applyFont="1" applyBorder="1" applyAlignment="1">
      <alignment horizontal="center" vertical="center"/>
      <protection/>
    </xf>
    <xf numFmtId="49" fontId="7" fillId="0" borderId="13" xfId="21" applyNumberFormat="1" applyFont="1" applyBorder="1" applyAlignment="1">
      <alignment horizontal="center" vertical="center"/>
      <protection/>
    </xf>
    <xf numFmtId="49" fontId="7" fillId="0" borderId="16" xfId="21" applyNumberFormat="1" applyFont="1" applyBorder="1" applyAlignment="1">
      <alignment horizontal="center" vertical="center"/>
      <protection/>
    </xf>
    <xf numFmtId="191" fontId="12" fillId="0" borderId="17" xfId="21" applyNumberFormat="1" applyFont="1" applyBorder="1" applyAlignment="1">
      <alignment horizontal="right" vertical="center" shrinkToFit="1"/>
      <protection/>
    </xf>
    <xf numFmtId="191" fontId="12" fillId="0" borderId="18" xfId="21" applyNumberFormat="1" applyFont="1" applyBorder="1" applyAlignment="1">
      <alignment horizontal="right" vertical="center" shrinkToFit="1"/>
      <protection/>
    </xf>
    <xf numFmtId="191" fontId="12" fillId="0" borderId="19" xfId="21" applyNumberFormat="1" applyFont="1" applyBorder="1" applyAlignment="1">
      <alignment horizontal="right" vertical="center" shrinkToFit="1"/>
      <protection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49" fontId="7" fillId="0" borderId="1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14" fillId="0" borderId="3" xfId="0" applyNumberFormat="1" applyFont="1" applyFill="1" applyBorder="1" applyAlignment="1">
      <alignment horizontal="center" vertical="center" wrapText="1"/>
    </xf>
    <xf numFmtId="41" fontId="14" fillId="0" borderId="2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/>
    </xf>
    <xf numFmtId="41" fontId="14" fillId="0" borderId="9" xfId="0" applyNumberFormat="1" applyFont="1" applyFill="1" applyBorder="1" applyAlignment="1">
      <alignment horizontal="center" vertical="center"/>
    </xf>
    <xf numFmtId="41" fontId="14" fillId="0" borderId="13" xfId="0" applyNumberFormat="1" applyFont="1" applyFill="1" applyBorder="1" applyAlignment="1">
      <alignment horizontal="center" vertical="center"/>
    </xf>
    <xf numFmtId="41" fontId="9" fillId="0" borderId="5" xfId="0" applyNumberFormat="1" applyFont="1" applyFill="1" applyBorder="1" applyAlignment="1">
      <alignment horizontal="right" vertical="center" shrinkToFit="1"/>
    </xf>
    <xf numFmtId="41" fontId="10" fillId="0" borderId="1" xfId="0" applyNumberFormat="1" applyFont="1" applyFill="1" applyBorder="1" applyAlignment="1">
      <alignment horizontal="left" vertical="center"/>
    </xf>
    <xf numFmtId="41" fontId="7" fillId="0" borderId="1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horizontal="left" vertical="center"/>
    </xf>
    <xf numFmtId="49" fontId="15" fillId="0" borderId="2" xfId="22" applyNumberFormat="1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Fill="1" applyBorder="1" applyAlignment="1">
      <alignment horizontal="center" vertical="center" wrapText="1"/>
    </xf>
    <xf numFmtId="49" fontId="15" fillId="0" borderId="8" xfId="22" applyNumberFormat="1" applyFont="1" applyFill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15" fillId="0" borderId="13" xfId="22" applyNumberFormat="1" applyFont="1" applyFill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9" fontId="16" fillId="0" borderId="2" xfId="21" applyNumberFormat="1" applyFont="1" applyBorder="1" applyAlignment="1">
      <alignment horizontal="center" vertical="center" shrinkToFit="1"/>
      <protection/>
    </xf>
    <xf numFmtId="192" fontId="17" fillId="0" borderId="0" xfId="21" applyNumberFormat="1" applyFont="1" applyBorder="1">
      <alignment/>
      <protection/>
    </xf>
    <xf numFmtId="49" fontId="16" fillId="0" borderId="8" xfId="21" applyNumberFormat="1" applyFont="1" applyBorder="1" applyAlignment="1">
      <alignment horizontal="center" vertical="center" shrinkToFit="1"/>
      <protection/>
    </xf>
    <xf numFmtId="49" fontId="16" fillId="0" borderId="13" xfId="21" applyNumberFormat="1" applyFont="1" applyBorder="1" applyAlignment="1">
      <alignment horizontal="center" vertical="center" shrinkToFit="1"/>
      <protection/>
    </xf>
    <xf numFmtId="49" fontId="16" fillId="0" borderId="11" xfId="21" applyNumberFormat="1" applyFont="1" applyBorder="1" applyAlignment="1">
      <alignment horizontal="center" vertical="center" shrinkToFit="1"/>
      <protection/>
    </xf>
    <xf numFmtId="49" fontId="16" fillId="0" borderId="20" xfId="21" applyNumberFormat="1" applyFont="1" applyBorder="1" applyAlignment="1">
      <alignment horizontal="center" vertical="center" shrinkToFit="1"/>
      <protection/>
    </xf>
    <xf numFmtId="41" fontId="0" fillId="0" borderId="0" xfId="0" applyNumberForma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textRotation="255" wrapText="1"/>
    </xf>
    <xf numFmtId="49" fontId="13" fillId="0" borderId="3" xfId="0" applyNumberFormat="1" applyFont="1" applyFill="1" applyBorder="1" applyAlignment="1">
      <alignment horizontal="center" vertical="center" textRotation="255"/>
    </xf>
    <xf numFmtId="49" fontId="13" fillId="0" borderId="0" xfId="0" applyNumberFormat="1" applyFont="1" applyFill="1" applyBorder="1" applyAlignment="1">
      <alignment horizontal="center" vertical="center" textRotation="255"/>
    </xf>
    <xf numFmtId="49" fontId="13" fillId="0" borderId="2" xfId="0" applyNumberFormat="1" applyFont="1" applyFill="1" applyBorder="1" applyAlignment="1">
      <alignment horizontal="center" vertical="center" textRotation="255"/>
    </xf>
    <xf numFmtId="49" fontId="13" fillId="0" borderId="8" xfId="0" applyNumberFormat="1" applyFont="1" applyFill="1" applyBorder="1" applyAlignment="1">
      <alignment horizontal="center" vertical="center" textRotation="255"/>
    </xf>
    <xf numFmtId="49" fontId="13" fillId="0" borderId="9" xfId="0" applyNumberFormat="1" applyFont="1" applyFill="1" applyBorder="1" applyAlignment="1">
      <alignment horizontal="center" vertical="center" textRotation="255"/>
    </xf>
    <xf numFmtId="49" fontId="14" fillId="0" borderId="2" xfId="0" applyNumberFormat="1" applyFont="1" applyFill="1" applyBorder="1" applyAlignment="1">
      <alignment horizontal="center" vertical="center" textRotation="255" wrapText="1"/>
    </xf>
    <xf numFmtId="49" fontId="13" fillId="0" borderId="13" xfId="0" applyNumberFormat="1" applyFont="1" applyFill="1" applyBorder="1" applyAlignment="1">
      <alignment horizontal="center" vertical="center" textRotation="255"/>
    </xf>
    <xf numFmtId="192" fontId="2" fillId="0" borderId="0" xfId="21" applyNumberFormat="1" applyBorder="1">
      <alignment/>
      <protection/>
    </xf>
    <xf numFmtId="49" fontId="7" fillId="0" borderId="0" xfId="0" applyNumberFormat="1" applyFont="1" applyFill="1" applyBorder="1" applyAlignment="1">
      <alignment horizontal="right" vertical="center"/>
    </xf>
    <xf numFmtId="49" fontId="8" fillId="0" borderId="11" xfId="22" applyNumberFormat="1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7" fillId="0" borderId="8" xfId="22" applyNumberFormat="1" applyFont="1" applyFill="1" applyBorder="1" applyAlignment="1" applyProtection="1">
      <alignment horizontal="center" vertical="center"/>
      <protection locked="0"/>
    </xf>
    <xf numFmtId="41" fontId="8" fillId="0" borderId="3" xfId="17" applyNumberFormat="1" applyFont="1" applyFill="1" applyBorder="1" applyAlignment="1" applyProtection="1">
      <alignment horizontal="right" vertical="center" shrinkToFit="1"/>
      <protection locked="0"/>
    </xf>
    <xf numFmtId="41" fontId="8" fillId="0" borderId="5" xfId="17" applyNumberFormat="1" applyFont="1" applyFill="1" applyBorder="1" applyAlignment="1" applyProtection="1">
      <alignment horizontal="right" vertical="center" shrinkToFit="1"/>
      <protection locked="0"/>
    </xf>
    <xf numFmtId="41" fontId="8" fillId="0" borderId="4" xfId="17" applyNumberFormat="1" applyFont="1" applyFill="1" applyBorder="1" applyAlignment="1" applyProtection="1">
      <alignment horizontal="right" vertical="center" shrinkToFit="1"/>
      <protection locked="0"/>
    </xf>
    <xf numFmtId="49" fontId="7" fillId="0" borderId="11" xfId="22" applyNumberFormat="1" applyFont="1" applyFill="1" applyBorder="1" applyAlignment="1" applyProtection="1">
      <alignment horizontal="center" vertical="center"/>
      <protection locked="0"/>
    </xf>
    <xf numFmtId="41" fontId="8" fillId="0" borderId="11" xfId="17" applyNumberFormat="1" applyFont="1" applyFill="1" applyBorder="1" applyAlignment="1" applyProtection="1">
      <alignment horizontal="center" vertical="center" shrinkToFit="1"/>
      <protection locked="0"/>
    </xf>
    <xf numFmtId="41" fontId="8" fillId="0" borderId="11" xfId="17" applyNumberFormat="1" applyFont="1" applyFill="1" applyBorder="1" applyAlignment="1" applyProtection="1">
      <alignment horizontal="center" vertical="center" wrapText="1" shrinkToFit="1"/>
      <protection locked="0"/>
    </xf>
    <xf numFmtId="41" fontId="8" fillId="0" borderId="11" xfId="17" applyNumberFormat="1" applyFont="1" applyFill="1" applyBorder="1" applyAlignment="1" applyProtection="1">
      <alignment horizontal="center" vertical="center" shrinkToFit="1"/>
      <protection locked="0"/>
    </xf>
    <xf numFmtId="49" fontId="16" fillId="0" borderId="2" xfId="21" applyNumberFormat="1" applyFont="1" applyBorder="1" applyAlignment="1">
      <alignment horizontal="center" vertical="center"/>
      <protection/>
    </xf>
    <xf numFmtId="191" fontId="20" fillId="0" borderId="5" xfId="21" applyNumberFormat="1" applyFont="1" applyBorder="1" applyAlignment="1">
      <alignment horizontal="right" vertical="center" shrinkToFit="1"/>
      <protection/>
    </xf>
    <xf numFmtId="191" fontId="20" fillId="0" borderId="4" xfId="21" applyNumberFormat="1" applyFont="1" applyBorder="1" applyAlignment="1">
      <alignment horizontal="right" vertical="center" shrinkToFit="1"/>
      <protection/>
    </xf>
    <xf numFmtId="49" fontId="16" fillId="0" borderId="8" xfId="21" applyNumberFormat="1" applyFont="1" applyBorder="1" applyAlignment="1">
      <alignment horizontal="center" vertical="center"/>
      <protection/>
    </xf>
    <xf numFmtId="191" fontId="20" fillId="0" borderId="0" xfId="21" applyNumberFormat="1" applyFont="1" applyBorder="1" applyAlignment="1">
      <alignment horizontal="right" vertical="center" shrinkToFit="1"/>
      <protection/>
    </xf>
    <xf numFmtId="191" fontId="20" fillId="0" borderId="15" xfId="21" applyNumberFormat="1" applyFont="1" applyBorder="1" applyAlignment="1">
      <alignment horizontal="right" vertical="center" shrinkToFit="1"/>
      <protection/>
    </xf>
    <xf numFmtId="49" fontId="16" fillId="0" borderId="13" xfId="21" applyNumberFormat="1" applyFont="1" applyBorder="1" applyAlignment="1">
      <alignment horizontal="center" vertical="center"/>
      <protection/>
    </xf>
    <xf numFmtId="191" fontId="20" fillId="0" borderId="1" xfId="21" applyNumberFormat="1" applyFont="1" applyBorder="1" applyAlignment="1">
      <alignment horizontal="right" vertical="center" shrinkToFit="1"/>
      <protection/>
    </xf>
    <xf numFmtId="191" fontId="20" fillId="0" borderId="10" xfId="21" applyNumberFormat="1" applyFont="1" applyBorder="1" applyAlignment="1">
      <alignment horizontal="right" vertical="center" shrinkToFit="1"/>
      <protection/>
    </xf>
    <xf numFmtId="49" fontId="16" fillId="0" borderId="11" xfId="21" applyNumberFormat="1" applyFont="1" applyBorder="1" applyAlignment="1">
      <alignment horizontal="center" vertical="center"/>
      <protection/>
    </xf>
    <xf numFmtId="191" fontId="20" fillId="0" borderId="12" xfId="21" applyNumberFormat="1" applyFont="1" applyBorder="1" applyAlignment="1">
      <alignment horizontal="right" vertical="center" shrinkToFit="1"/>
      <protection/>
    </xf>
    <xf numFmtId="191" fontId="20" fillId="0" borderId="6" xfId="21" applyNumberFormat="1" applyFont="1" applyBorder="1" applyAlignment="1">
      <alignment horizontal="right" vertical="center" shrinkToFit="1"/>
      <protection/>
    </xf>
    <xf numFmtId="191" fontId="20" fillId="0" borderId="7" xfId="21" applyNumberFormat="1" applyFont="1" applyBorder="1" applyAlignment="1">
      <alignment horizontal="right" vertical="center" shrinkToFit="1"/>
      <protection/>
    </xf>
    <xf numFmtId="49" fontId="16" fillId="0" borderId="20" xfId="21" applyNumberFormat="1" applyFont="1" applyBorder="1" applyAlignment="1">
      <alignment horizontal="center" vertical="center"/>
      <protection/>
    </xf>
    <xf numFmtId="191" fontId="20" fillId="0" borderId="17" xfId="21" applyNumberFormat="1" applyFont="1" applyBorder="1" applyAlignment="1">
      <alignment horizontal="right" vertical="center" shrinkToFit="1"/>
      <protection/>
    </xf>
    <xf numFmtId="191" fontId="20" fillId="0" borderId="18" xfId="21" applyNumberFormat="1" applyFont="1" applyBorder="1" applyAlignment="1">
      <alignment horizontal="right" vertical="center" shrinkToFit="1"/>
      <protection/>
    </xf>
    <xf numFmtId="191" fontId="20" fillId="0" borderId="19" xfId="21" applyNumberFormat="1" applyFont="1" applyBorder="1" applyAlignment="1">
      <alignment horizontal="right" vertical="center" shrinkToFit="1"/>
      <protection/>
    </xf>
    <xf numFmtId="0" fontId="21" fillId="0" borderId="1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41" fontId="18" fillId="0" borderId="12" xfId="0" applyNumberFormat="1" applyFont="1" applyFill="1" applyBorder="1" applyAlignment="1">
      <alignment horizontal="center" vertical="center"/>
    </xf>
    <xf numFmtId="41" fontId="18" fillId="0" borderId="6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41" fontId="18" fillId="0" borderId="13" xfId="0" applyNumberFormat="1" applyFont="1" applyFill="1" applyBorder="1" applyAlignment="1">
      <alignment horizontal="center" vertical="center" wrapText="1"/>
    </xf>
    <xf numFmtId="41" fontId="23" fillId="0" borderId="0" xfId="0" applyNumberFormat="1" applyFont="1" applyFill="1" applyBorder="1" applyAlignment="1">
      <alignment horizontal="center" vertical="center"/>
    </xf>
    <xf numFmtId="49" fontId="7" fillId="0" borderId="2" xfId="21" applyNumberFormat="1" applyFont="1" applyBorder="1" applyAlignment="1">
      <alignment horizontal="center" vertical="center"/>
      <protection/>
    </xf>
    <xf numFmtId="191" fontId="9" fillId="0" borderId="5" xfId="21" applyNumberFormat="1" applyFont="1" applyBorder="1" applyAlignment="1">
      <alignment horizontal="right" vertical="center" shrinkToFit="1"/>
      <protection/>
    </xf>
    <xf numFmtId="191" fontId="9" fillId="0" borderId="4" xfId="21" applyNumberFormat="1" applyFont="1" applyBorder="1" applyAlignment="1">
      <alignment horizontal="right" vertical="center" shrinkToFit="1"/>
      <protection/>
    </xf>
    <xf numFmtId="191" fontId="9" fillId="0" borderId="0" xfId="21" applyNumberFormat="1" applyFont="1" applyBorder="1" applyAlignment="1">
      <alignment horizontal="right" vertical="center" shrinkToFit="1"/>
      <protection/>
    </xf>
    <xf numFmtId="191" fontId="9" fillId="0" borderId="15" xfId="21" applyNumberFormat="1" applyFont="1" applyBorder="1" applyAlignment="1">
      <alignment horizontal="right" vertical="center" shrinkToFit="1"/>
      <protection/>
    </xf>
    <xf numFmtId="191" fontId="9" fillId="0" borderId="1" xfId="21" applyNumberFormat="1" applyFont="1" applyBorder="1" applyAlignment="1">
      <alignment horizontal="right" vertical="center" shrinkToFit="1"/>
      <protection/>
    </xf>
    <xf numFmtId="191" fontId="9" fillId="0" borderId="10" xfId="21" applyNumberFormat="1" applyFont="1" applyBorder="1" applyAlignment="1">
      <alignment horizontal="right" vertical="center" shrinkToFit="1"/>
      <protection/>
    </xf>
    <xf numFmtId="191" fontId="9" fillId="0" borderId="12" xfId="21" applyNumberFormat="1" applyFont="1" applyBorder="1" applyAlignment="1">
      <alignment horizontal="right" vertical="center" shrinkToFit="1"/>
      <protection/>
    </xf>
    <xf numFmtId="191" fontId="9" fillId="0" borderId="6" xfId="21" applyNumberFormat="1" applyFont="1" applyBorder="1" applyAlignment="1">
      <alignment horizontal="right" vertical="center" shrinkToFit="1"/>
      <protection/>
    </xf>
    <xf numFmtId="191" fontId="9" fillId="0" borderId="7" xfId="21" applyNumberFormat="1" applyFont="1" applyBorder="1" applyAlignment="1">
      <alignment horizontal="right" vertical="center" shrinkToFit="1"/>
      <protection/>
    </xf>
    <xf numFmtId="49" fontId="7" fillId="0" borderId="20" xfId="21" applyNumberFormat="1" applyFont="1" applyBorder="1" applyAlignment="1">
      <alignment horizontal="center" vertical="center"/>
      <protection/>
    </xf>
    <xf numFmtId="191" fontId="9" fillId="0" borderId="17" xfId="21" applyNumberFormat="1" applyFont="1" applyBorder="1" applyAlignment="1">
      <alignment horizontal="right" vertical="center" shrinkToFit="1"/>
      <protection/>
    </xf>
    <xf numFmtId="191" fontId="9" fillId="0" borderId="18" xfId="21" applyNumberFormat="1" applyFont="1" applyBorder="1" applyAlignment="1">
      <alignment horizontal="right" vertical="center" shrinkToFit="1"/>
      <protection/>
    </xf>
    <xf numFmtId="191" fontId="9" fillId="0" borderId="19" xfId="21" applyNumberFormat="1" applyFont="1" applyBorder="1" applyAlignment="1">
      <alignment horizontal="right" vertical="center" shrinkToFit="1"/>
      <protection/>
    </xf>
    <xf numFmtId="0" fontId="0" fillId="0" borderId="0" xfId="0" applyNumberFormat="1" applyFill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4" fillId="0" borderId="1" xfId="0" applyNumberFormat="1" applyFont="1" applyFill="1" applyBorder="1" applyAlignment="1">
      <alignment horizontal="left" vertical="center"/>
    </xf>
    <xf numFmtId="49" fontId="15" fillId="0" borderId="2" xfId="22" applyNumberFormat="1" applyFont="1" applyFill="1" applyBorder="1" applyAlignment="1" applyProtection="1">
      <alignment horizontal="center" vertical="center"/>
      <protection locked="0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5" fillId="0" borderId="8" xfId="22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5" fillId="0" borderId="13" xfId="22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191" fontId="20" fillId="0" borderId="3" xfId="21" applyNumberFormat="1" applyFont="1" applyBorder="1" applyAlignment="1">
      <alignment horizontal="right" vertical="center" shrinkToFit="1"/>
      <protection/>
    </xf>
    <xf numFmtId="191" fontId="20" fillId="0" borderId="14" xfId="21" applyNumberFormat="1" applyFont="1" applyBorder="1" applyAlignment="1">
      <alignment horizontal="right" vertical="center" shrinkToFit="1"/>
      <protection/>
    </xf>
    <xf numFmtId="191" fontId="20" fillId="0" borderId="9" xfId="21" applyNumberFormat="1" applyFont="1" applyBorder="1" applyAlignment="1">
      <alignment horizontal="right" vertical="center" shrinkToFit="1"/>
      <protection/>
    </xf>
    <xf numFmtId="41" fontId="0" fillId="0" borderId="0" xfId="0" applyNumberFormat="1" applyAlignment="1">
      <alignment/>
    </xf>
    <xf numFmtId="41" fontId="25" fillId="0" borderId="0" xfId="0" applyNumberFormat="1" applyFont="1" applyFill="1" applyBorder="1" applyAlignment="1">
      <alignment horizontal="left" vertical="center"/>
    </xf>
    <xf numFmtId="49" fontId="15" fillId="0" borderId="11" xfId="22" applyNumberFormat="1" applyFont="1" applyFill="1" applyBorder="1" applyAlignment="1" applyProtection="1">
      <alignment horizontal="center" vertical="center"/>
      <protection locked="0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49" fontId="16" fillId="0" borderId="6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1" fontId="27" fillId="0" borderId="0" xfId="0" applyNumberFormat="1" applyFont="1" applyFill="1" applyAlignment="1">
      <alignment vertical="center"/>
    </xf>
    <xf numFmtId="49" fontId="28" fillId="0" borderId="0" xfId="0" applyNumberFormat="1" applyFont="1" applyFill="1" applyBorder="1" applyAlignment="1">
      <alignment horizontal="left" vertical="center"/>
    </xf>
    <xf numFmtId="49" fontId="8" fillId="0" borderId="3" xfId="22" applyNumberFormat="1" applyFont="1" applyFill="1" applyBorder="1" applyAlignment="1" applyProtection="1">
      <alignment horizontal="center" vertical="center"/>
      <protection locked="0"/>
    </xf>
    <xf numFmtId="49" fontId="8" fillId="0" borderId="14" xfId="22" applyNumberFormat="1" applyFont="1" applyFill="1" applyBorder="1" applyAlignment="1" applyProtection="1">
      <alignment horizontal="center" vertical="center"/>
      <protection locked="0"/>
    </xf>
    <xf numFmtId="0" fontId="8" fillId="0" borderId="3" xfId="22" applyNumberFormat="1" applyFont="1" applyFill="1" applyBorder="1" applyAlignment="1" applyProtection="1">
      <alignment horizontal="center" vertical="center"/>
      <protection locked="0"/>
    </xf>
    <xf numFmtId="0" fontId="8" fillId="0" borderId="14" xfId="22" applyNumberFormat="1" applyFont="1" applyFill="1" applyBorder="1" applyAlignment="1" applyProtection="1">
      <alignment horizontal="center" vertical="center"/>
      <protection locked="0"/>
    </xf>
    <xf numFmtId="41" fontId="9" fillId="0" borderId="21" xfId="0" applyNumberFormat="1" applyFont="1" applyFill="1" applyBorder="1" applyAlignment="1">
      <alignment horizontal="right" vertical="center" shrinkToFit="1"/>
    </xf>
    <xf numFmtId="41" fontId="9" fillId="0" borderId="5" xfId="0" applyNumberFormat="1" applyFont="1" applyFill="1" applyBorder="1" applyAlignment="1">
      <alignment horizontal="center" vertical="center" shrinkToFit="1"/>
    </xf>
    <xf numFmtId="41" fontId="9" fillId="0" borderId="4" xfId="0" applyNumberFormat="1" applyFont="1" applyFill="1" applyBorder="1" applyAlignment="1">
      <alignment horizontal="center" vertical="center" shrinkToFit="1"/>
    </xf>
    <xf numFmtId="41" fontId="9" fillId="0" borderId="0" xfId="0" applyNumberFormat="1" applyFont="1" applyFill="1" applyBorder="1" applyAlignment="1">
      <alignment horizontal="center" vertical="center" shrinkToFit="1"/>
    </xf>
    <xf numFmtId="41" fontId="9" fillId="0" borderId="15" xfId="0" applyNumberFormat="1" applyFont="1" applyFill="1" applyBorder="1" applyAlignment="1">
      <alignment horizontal="center" vertical="center" shrinkToFit="1"/>
    </xf>
    <xf numFmtId="41" fontId="9" fillId="0" borderId="1" xfId="0" applyNumberFormat="1" applyFont="1" applyFill="1" applyBorder="1" applyAlignment="1">
      <alignment horizontal="center" vertical="center" shrinkToFit="1"/>
    </xf>
    <xf numFmtId="41" fontId="9" fillId="0" borderId="10" xfId="0" applyNumberFormat="1" applyFont="1" applyFill="1" applyBorder="1" applyAlignment="1">
      <alignment horizontal="center" vertical="center" shrinkToFit="1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 wrapText="1"/>
    </xf>
    <xf numFmtId="41" fontId="9" fillId="0" borderId="3" xfId="0" applyNumberFormat="1" applyFont="1" applyFill="1" applyBorder="1" applyAlignment="1">
      <alignment horizontal="right" vertical="center" shrinkToFit="1"/>
    </xf>
    <xf numFmtId="41" fontId="9" fillId="0" borderId="4" xfId="0" applyNumberFormat="1" applyFont="1" applyFill="1" applyBorder="1" applyAlignment="1">
      <alignment horizontal="right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36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625" style="50" bestFit="1" customWidth="1"/>
    <col min="2" max="2" width="8.25390625" style="6" bestFit="1" customWidth="1"/>
    <col min="3" max="3" width="9.25390625" style="6" bestFit="1" customWidth="1"/>
    <col min="4" max="4" width="7.375" style="6" bestFit="1" customWidth="1"/>
    <col min="5" max="5" width="9.25390625" style="6" bestFit="1" customWidth="1"/>
    <col min="6" max="6" width="7.375" style="6" bestFit="1" customWidth="1"/>
    <col min="7" max="7" width="9.25390625" style="6" bestFit="1" customWidth="1"/>
    <col min="8" max="8" width="7.375" style="6" bestFit="1" customWidth="1"/>
    <col min="9" max="9" width="9.25390625" style="6" bestFit="1" customWidth="1"/>
    <col min="10" max="10" width="7.375" style="6" bestFit="1" customWidth="1"/>
    <col min="11" max="11" width="9.25390625" style="6" bestFit="1" customWidth="1"/>
    <col min="12" max="16" width="7.625" style="6" customWidth="1"/>
    <col min="17" max="17" width="9.125" style="6" bestFit="1" customWidth="1"/>
    <col min="18" max="16384" width="7.625" style="6" customWidth="1"/>
  </cols>
  <sheetData>
    <row r="1" spans="1:17" ht="13.5">
      <c r="A1" s="1" t="s">
        <v>37</v>
      </c>
      <c r="B1" s="2"/>
      <c r="C1" s="2"/>
      <c r="D1" s="2"/>
      <c r="E1" s="2"/>
      <c r="F1" s="2"/>
      <c r="G1" s="2"/>
      <c r="H1" s="2"/>
      <c r="I1" s="2"/>
      <c r="J1" s="3" t="s">
        <v>38</v>
      </c>
      <c r="K1" s="3"/>
      <c r="L1" s="4"/>
      <c r="M1" s="5"/>
      <c r="N1" s="4"/>
      <c r="O1" s="4"/>
      <c r="P1" s="5"/>
      <c r="Q1" s="5"/>
    </row>
    <row r="2" spans="1:17" ht="15" customHeight="1">
      <c r="A2" s="7" t="s">
        <v>0</v>
      </c>
      <c r="B2" s="8" t="s">
        <v>39</v>
      </c>
      <c r="C2" s="9"/>
      <c r="D2" s="8" t="s">
        <v>40</v>
      </c>
      <c r="E2" s="10"/>
      <c r="F2" s="11"/>
      <c r="G2" s="11"/>
      <c r="H2" s="12"/>
      <c r="I2" s="13"/>
      <c r="J2" s="8" t="s">
        <v>41</v>
      </c>
      <c r="K2" s="9"/>
      <c r="P2" s="14"/>
      <c r="Q2" s="14"/>
    </row>
    <row r="3" spans="1:11" ht="15" customHeight="1">
      <c r="A3" s="15"/>
      <c r="B3" s="16"/>
      <c r="C3" s="17"/>
      <c r="D3" s="16"/>
      <c r="E3" s="18"/>
      <c r="F3" s="19" t="s">
        <v>42</v>
      </c>
      <c r="G3" s="19"/>
      <c r="H3" s="20" t="s">
        <v>43</v>
      </c>
      <c r="I3" s="21"/>
      <c r="J3" s="16"/>
      <c r="K3" s="17"/>
    </row>
    <row r="4" spans="1:11" ht="15" customHeight="1">
      <c r="A4" s="22"/>
      <c r="B4" s="23" t="s">
        <v>44</v>
      </c>
      <c r="C4" s="24" t="s">
        <v>45</v>
      </c>
      <c r="D4" s="23" t="s">
        <v>44</v>
      </c>
      <c r="E4" s="24" t="s">
        <v>45</v>
      </c>
      <c r="F4" s="23" t="s">
        <v>44</v>
      </c>
      <c r="G4" s="24" t="s">
        <v>45</v>
      </c>
      <c r="H4" s="23" t="s">
        <v>44</v>
      </c>
      <c r="I4" s="24" t="s">
        <v>45</v>
      </c>
      <c r="J4" s="23" t="s">
        <v>44</v>
      </c>
      <c r="K4" s="25" t="s">
        <v>45</v>
      </c>
    </row>
    <row r="5" spans="1:11" ht="17.25" customHeight="1">
      <c r="A5" s="26" t="s">
        <v>1</v>
      </c>
      <c r="B5" s="27">
        <v>1289</v>
      </c>
      <c r="C5" s="27">
        <v>66496</v>
      </c>
      <c r="D5" s="27">
        <v>102</v>
      </c>
      <c r="E5" s="27">
        <v>9760</v>
      </c>
      <c r="F5" s="27">
        <v>15</v>
      </c>
      <c r="G5" s="27">
        <v>622</v>
      </c>
      <c r="H5" s="27">
        <v>55</v>
      </c>
      <c r="I5" s="27">
        <v>7824</v>
      </c>
      <c r="J5" s="27">
        <v>64</v>
      </c>
      <c r="K5" s="28">
        <v>2425</v>
      </c>
    </row>
    <row r="6" spans="1:13" ht="17.25" customHeight="1">
      <c r="A6" s="29" t="s">
        <v>46</v>
      </c>
      <c r="B6" s="30">
        <v>644</v>
      </c>
      <c r="C6" s="31">
        <v>32918</v>
      </c>
      <c r="D6" s="31">
        <v>18</v>
      </c>
      <c r="E6" s="31">
        <v>2684</v>
      </c>
      <c r="F6" s="31">
        <v>1</v>
      </c>
      <c r="G6" s="31">
        <v>40</v>
      </c>
      <c r="H6" s="31">
        <v>10</v>
      </c>
      <c r="I6" s="31">
        <v>2459</v>
      </c>
      <c r="J6" s="31">
        <v>16</v>
      </c>
      <c r="K6" s="32">
        <v>987</v>
      </c>
      <c r="M6"/>
    </row>
    <row r="7" spans="1:13" ht="17.25" customHeight="1">
      <c r="A7" s="33" t="s">
        <v>47</v>
      </c>
      <c r="B7" s="30">
        <v>57</v>
      </c>
      <c r="C7" s="31">
        <v>3685</v>
      </c>
      <c r="D7" s="31">
        <v>3</v>
      </c>
      <c r="E7" s="31">
        <v>95</v>
      </c>
      <c r="F7" s="31">
        <v>2</v>
      </c>
      <c r="G7" s="31">
        <v>75</v>
      </c>
      <c r="H7" s="31">
        <v>0</v>
      </c>
      <c r="I7" s="31">
        <v>0</v>
      </c>
      <c r="J7" s="31">
        <v>2</v>
      </c>
      <c r="K7" s="32">
        <v>11</v>
      </c>
      <c r="M7"/>
    </row>
    <row r="8" spans="1:13" ht="17.25" customHeight="1">
      <c r="A8" s="33" t="s">
        <v>48</v>
      </c>
      <c r="B8" s="30">
        <v>137</v>
      </c>
      <c r="C8" s="31">
        <v>6617</v>
      </c>
      <c r="D8" s="31">
        <v>18</v>
      </c>
      <c r="E8" s="31">
        <v>1736</v>
      </c>
      <c r="F8" s="31">
        <v>6</v>
      </c>
      <c r="G8" s="31">
        <v>320</v>
      </c>
      <c r="H8" s="31">
        <v>6</v>
      </c>
      <c r="I8" s="31">
        <v>1140</v>
      </c>
      <c r="J8" s="31">
        <v>15</v>
      </c>
      <c r="K8" s="32">
        <v>311</v>
      </c>
      <c r="M8"/>
    </row>
    <row r="9" spans="1:13" ht="17.25" customHeight="1">
      <c r="A9" s="33" t="s">
        <v>49</v>
      </c>
      <c r="B9" s="30">
        <v>50</v>
      </c>
      <c r="C9" s="31">
        <v>2094</v>
      </c>
      <c r="D9" s="31">
        <v>2</v>
      </c>
      <c r="E9" s="31">
        <v>412</v>
      </c>
      <c r="F9" s="31">
        <v>0</v>
      </c>
      <c r="G9" s="31">
        <v>0</v>
      </c>
      <c r="H9" s="31">
        <v>1</v>
      </c>
      <c r="I9" s="31">
        <v>305</v>
      </c>
      <c r="J9" s="31">
        <v>9</v>
      </c>
      <c r="K9" s="32">
        <v>113</v>
      </c>
      <c r="M9"/>
    </row>
    <row r="10" spans="1:13" ht="17.25" customHeight="1">
      <c r="A10" s="33" t="s">
        <v>50</v>
      </c>
      <c r="B10" s="30">
        <v>100</v>
      </c>
      <c r="C10" s="31">
        <v>7767</v>
      </c>
      <c r="D10" s="31">
        <v>15</v>
      </c>
      <c r="E10" s="31">
        <v>2835</v>
      </c>
      <c r="F10" s="31">
        <v>1</v>
      </c>
      <c r="G10" s="31">
        <v>53</v>
      </c>
      <c r="H10" s="31">
        <v>13</v>
      </c>
      <c r="I10" s="31">
        <v>2688</v>
      </c>
      <c r="J10" s="31">
        <v>7</v>
      </c>
      <c r="K10" s="32">
        <v>129</v>
      </c>
      <c r="M10"/>
    </row>
    <row r="11" spans="1:13" ht="17.25" customHeight="1">
      <c r="A11" s="33" t="s">
        <v>51</v>
      </c>
      <c r="B11" s="30">
        <v>174</v>
      </c>
      <c r="C11" s="31">
        <v>8937</v>
      </c>
      <c r="D11" s="31">
        <v>23</v>
      </c>
      <c r="E11" s="31">
        <v>1410</v>
      </c>
      <c r="F11" s="31">
        <v>0</v>
      </c>
      <c r="G11" s="31">
        <v>0</v>
      </c>
      <c r="H11" s="31">
        <v>15</v>
      </c>
      <c r="I11" s="31">
        <v>1039</v>
      </c>
      <c r="J11" s="31">
        <v>9</v>
      </c>
      <c r="K11" s="32">
        <v>805</v>
      </c>
      <c r="M11"/>
    </row>
    <row r="12" spans="1:13" ht="17.25" customHeight="1">
      <c r="A12" s="34" t="s">
        <v>52</v>
      </c>
      <c r="B12" s="35">
        <v>127</v>
      </c>
      <c r="C12" s="36">
        <v>4478</v>
      </c>
      <c r="D12" s="36">
        <v>23</v>
      </c>
      <c r="E12" s="36">
        <v>588</v>
      </c>
      <c r="F12" s="36">
        <v>5</v>
      </c>
      <c r="G12" s="36">
        <v>134</v>
      </c>
      <c r="H12" s="36">
        <v>10</v>
      </c>
      <c r="I12" s="36">
        <v>193</v>
      </c>
      <c r="J12" s="36">
        <v>6</v>
      </c>
      <c r="K12" s="37">
        <v>69</v>
      </c>
      <c r="M12"/>
    </row>
    <row r="13" spans="1:17" ht="15" customHeight="1">
      <c r="A13" s="3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1" ht="15" customHeight="1">
      <c r="A14" s="39" t="s">
        <v>0</v>
      </c>
      <c r="B14" s="8" t="s">
        <v>53</v>
      </c>
      <c r="C14" s="9"/>
      <c r="D14" s="10" t="s">
        <v>54</v>
      </c>
      <c r="E14" s="9"/>
      <c r="F14" s="8" t="s">
        <v>55</v>
      </c>
      <c r="G14" s="9"/>
      <c r="H14" s="8" t="s">
        <v>56</v>
      </c>
      <c r="I14" s="9"/>
      <c r="J14" s="8" t="s">
        <v>57</v>
      </c>
      <c r="K14" s="9"/>
    </row>
    <row r="15" spans="1:11" ht="15" customHeight="1">
      <c r="A15" s="40"/>
      <c r="B15" s="16"/>
      <c r="C15" s="17"/>
      <c r="D15" s="18"/>
      <c r="E15" s="17"/>
      <c r="F15" s="16"/>
      <c r="G15" s="17"/>
      <c r="H15" s="16"/>
      <c r="I15" s="17"/>
      <c r="J15" s="16"/>
      <c r="K15" s="17"/>
    </row>
    <row r="16" spans="1:11" ht="15" customHeight="1">
      <c r="A16" s="41"/>
      <c r="B16" s="23" t="s">
        <v>44</v>
      </c>
      <c r="C16" s="24" t="s">
        <v>45</v>
      </c>
      <c r="D16" s="23" t="s">
        <v>44</v>
      </c>
      <c r="E16" s="24" t="s">
        <v>45</v>
      </c>
      <c r="F16" s="23" t="s">
        <v>44</v>
      </c>
      <c r="G16" s="25" t="s">
        <v>45</v>
      </c>
      <c r="H16" s="23" t="s">
        <v>44</v>
      </c>
      <c r="I16" s="24" t="s">
        <v>45</v>
      </c>
      <c r="J16" s="23" t="s">
        <v>44</v>
      </c>
      <c r="K16" s="25" t="s">
        <v>45</v>
      </c>
    </row>
    <row r="17" spans="1:11" ht="18" customHeight="1">
      <c r="A17" s="26" t="s">
        <v>1</v>
      </c>
      <c r="B17" s="27">
        <v>32</v>
      </c>
      <c r="C17" s="27">
        <v>577</v>
      </c>
      <c r="D17" s="27">
        <v>76</v>
      </c>
      <c r="E17" s="27">
        <v>3097</v>
      </c>
      <c r="F17" s="27">
        <v>448</v>
      </c>
      <c r="G17" s="27">
        <v>22043</v>
      </c>
      <c r="H17" s="27">
        <v>139</v>
      </c>
      <c r="I17" s="27">
        <v>7901</v>
      </c>
      <c r="J17" s="27">
        <v>159</v>
      </c>
      <c r="K17" s="28">
        <v>6173</v>
      </c>
    </row>
    <row r="18" spans="1:11" ht="18" customHeight="1">
      <c r="A18" s="29" t="s">
        <v>46</v>
      </c>
      <c r="B18" s="30">
        <v>1</v>
      </c>
      <c r="C18" s="31">
        <v>37</v>
      </c>
      <c r="D18" s="31">
        <v>9</v>
      </c>
      <c r="E18" s="31">
        <v>542</v>
      </c>
      <c r="F18" s="31">
        <v>439</v>
      </c>
      <c r="G18" s="31">
        <v>21693</v>
      </c>
      <c r="H18" s="31">
        <v>30</v>
      </c>
      <c r="I18" s="31">
        <v>1184</v>
      </c>
      <c r="J18" s="31">
        <v>28</v>
      </c>
      <c r="K18" s="32">
        <v>1054</v>
      </c>
    </row>
    <row r="19" spans="1:11" ht="18" customHeight="1">
      <c r="A19" s="33" t="s">
        <v>47</v>
      </c>
      <c r="B19" s="30">
        <v>4</v>
      </c>
      <c r="C19" s="31">
        <v>79</v>
      </c>
      <c r="D19" s="31">
        <v>1</v>
      </c>
      <c r="E19" s="31">
        <v>30</v>
      </c>
      <c r="F19" s="31">
        <v>0</v>
      </c>
      <c r="G19" s="31">
        <v>0</v>
      </c>
      <c r="H19" s="31">
        <v>38</v>
      </c>
      <c r="I19" s="31">
        <v>2981</v>
      </c>
      <c r="J19" s="31">
        <v>9</v>
      </c>
      <c r="K19" s="32">
        <v>489</v>
      </c>
    </row>
    <row r="20" spans="1:11" ht="18" customHeight="1">
      <c r="A20" s="33" t="s">
        <v>48</v>
      </c>
      <c r="B20" s="30">
        <v>20</v>
      </c>
      <c r="C20" s="31">
        <v>342</v>
      </c>
      <c r="D20" s="31">
        <v>6</v>
      </c>
      <c r="E20" s="31">
        <v>201</v>
      </c>
      <c r="F20" s="31">
        <v>0</v>
      </c>
      <c r="G20" s="31">
        <v>0</v>
      </c>
      <c r="H20" s="31">
        <v>21</v>
      </c>
      <c r="I20" s="31">
        <v>1044</v>
      </c>
      <c r="J20" s="31">
        <v>20</v>
      </c>
      <c r="K20" s="32">
        <v>968</v>
      </c>
    </row>
    <row r="21" spans="1:11" ht="18" customHeight="1">
      <c r="A21" s="33" t="s">
        <v>49</v>
      </c>
      <c r="B21" s="30">
        <v>3</v>
      </c>
      <c r="C21" s="31">
        <v>81</v>
      </c>
      <c r="D21" s="31">
        <v>4</v>
      </c>
      <c r="E21" s="31">
        <v>56</v>
      </c>
      <c r="F21" s="31">
        <v>0</v>
      </c>
      <c r="G21" s="31">
        <v>0</v>
      </c>
      <c r="H21" s="31">
        <v>8</v>
      </c>
      <c r="I21" s="31">
        <v>337</v>
      </c>
      <c r="J21" s="31">
        <v>16</v>
      </c>
      <c r="K21" s="32">
        <v>670</v>
      </c>
    </row>
    <row r="22" spans="1:11" ht="18" customHeight="1">
      <c r="A22" s="33" t="s">
        <v>50</v>
      </c>
      <c r="B22" s="30">
        <v>0</v>
      </c>
      <c r="C22" s="31">
        <v>0</v>
      </c>
      <c r="D22" s="31">
        <v>6</v>
      </c>
      <c r="E22" s="31">
        <v>143</v>
      </c>
      <c r="F22" s="31">
        <v>0</v>
      </c>
      <c r="G22" s="31">
        <v>0</v>
      </c>
      <c r="H22" s="31">
        <v>4</v>
      </c>
      <c r="I22" s="31">
        <v>1371</v>
      </c>
      <c r="J22" s="31">
        <v>51</v>
      </c>
      <c r="K22" s="32">
        <v>1595</v>
      </c>
    </row>
    <row r="23" spans="1:11" ht="18" customHeight="1">
      <c r="A23" s="33" t="s">
        <v>51</v>
      </c>
      <c r="B23" s="30">
        <v>0</v>
      </c>
      <c r="C23" s="31">
        <v>0</v>
      </c>
      <c r="D23" s="31">
        <v>33</v>
      </c>
      <c r="E23" s="31">
        <v>1822</v>
      </c>
      <c r="F23" s="31">
        <v>2</v>
      </c>
      <c r="G23" s="31">
        <v>29</v>
      </c>
      <c r="H23" s="31">
        <v>28</v>
      </c>
      <c r="I23" s="31">
        <v>506</v>
      </c>
      <c r="J23" s="31">
        <v>19</v>
      </c>
      <c r="K23" s="32">
        <v>764</v>
      </c>
    </row>
    <row r="24" spans="1:11" ht="18" customHeight="1">
      <c r="A24" s="34" t="s">
        <v>52</v>
      </c>
      <c r="B24" s="35">
        <v>4</v>
      </c>
      <c r="C24" s="36">
        <v>38</v>
      </c>
      <c r="D24" s="36">
        <v>17</v>
      </c>
      <c r="E24" s="36">
        <v>303</v>
      </c>
      <c r="F24" s="36">
        <v>7</v>
      </c>
      <c r="G24" s="36">
        <v>321</v>
      </c>
      <c r="H24" s="36">
        <v>10</v>
      </c>
      <c r="I24" s="36">
        <v>478</v>
      </c>
      <c r="J24" s="36">
        <v>16</v>
      </c>
      <c r="K24" s="37">
        <v>633</v>
      </c>
    </row>
    <row r="26" spans="1:11" ht="15" customHeight="1">
      <c r="A26" s="39" t="s">
        <v>0</v>
      </c>
      <c r="B26" s="10" t="s">
        <v>58</v>
      </c>
      <c r="C26" s="9"/>
      <c r="D26" s="42" t="s">
        <v>59</v>
      </c>
      <c r="E26" s="42"/>
      <c r="F26" s="42" t="s">
        <v>60</v>
      </c>
      <c r="G26" s="42"/>
      <c r="H26" s="8" t="s">
        <v>61</v>
      </c>
      <c r="I26" s="9"/>
      <c r="J26" s="43"/>
      <c r="K26" s="44"/>
    </row>
    <row r="27" spans="1:11" ht="15" customHeight="1">
      <c r="A27" s="40"/>
      <c r="B27" s="18"/>
      <c r="C27" s="17"/>
      <c r="D27" s="45"/>
      <c r="E27" s="45"/>
      <c r="F27" s="45"/>
      <c r="G27" s="45"/>
      <c r="H27" s="16"/>
      <c r="I27" s="17"/>
      <c r="J27" s="43"/>
      <c r="K27" s="44"/>
    </row>
    <row r="28" spans="1:11" ht="15" customHeight="1">
      <c r="A28" s="41"/>
      <c r="B28" s="23" t="s">
        <v>44</v>
      </c>
      <c r="C28" s="24" t="s">
        <v>45</v>
      </c>
      <c r="D28" s="23" t="s">
        <v>44</v>
      </c>
      <c r="E28" s="24" t="s">
        <v>45</v>
      </c>
      <c r="F28" s="23" t="s">
        <v>44</v>
      </c>
      <c r="G28" s="24" t="s">
        <v>45</v>
      </c>
      <c r="H28" s="23" t="s">
        <v>44</v>
      </c>
      <c r="I28" s="24" t="s">
        <v>45</v>
      </c>
      <c r="J28" s="46"/>
      <c r="K28" s="47"/>
    </row>
    <row r="29" spans="1:11" ht="17.25" customHeight="1">
      <c r="A29" s="26" t="s">
        <v>1</v>
      </c>
      <c r="B29" s="27">
        <v>24</v>
      </c>
      <c r="C29" s="27">
        <v>4202</v>
      </c>
      <c r="D29" s="27">
        <v>217</v>
      </c>
      <c r="E29" s="27">
        <v>9268</v>
      </c>
      <c r="F29" s="27">
        <v>7</v>
      </c>
      <c r="G29" s="27">
        <v>365</v>
      </c>
      <c r="H29" s="27">
        <v>21</v>
      </c>
      <c r="I29" s="27">
        <v>685</v>
      </c>
      <c r="J29" s="46"/>
      <c r="K29" s="47"/>
    </row>
    <row r="30" spans="1:11" ht="17.25" customHeight="1">
      <c r="A30" s="29" t="s">
        <v>46</v>
      </c>
      <c r="B30" s="30">
        <v>1</v>
      </c>
      <c r="C30" s="31">
        <v>200</v>
      </c>
      <c r="D30" s="31">
        <v>98</v>
      </c>
      <c r="E30" s="31">
        <v>4418</v>
      </c>
      <c r="F30" s="31">
        <v>0</v>
      </c>
      <c r="G30" s="31">
        <v>0</v>
      </c>
      <c r="H30" s="31">
        <v>4</v>
      </c>
      <c r="I30" s="31">
        <v>119</v>
      </c>
      <c r="J30" s="46"/>
      <c r="K30" s="47"/>
    </row>
    <row r="31" spans="1:11" ht="17.25" customHeight="1">
      <c r="A31" s="33" t="s">
        <v>47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48"/>
      <c r="K31" s="49"/>
    </row>
    <row r="32" spans="1:11" ht="17.25" customHeight="1">
      <c r="A32" s="33" t="s">
        <v>48</v>
      </c>
      <c r="B32" s="30">
        <v>0</v>
      </c>
      <c r="C32" s="31">
        <v>0</v>
      </c>
      <c r="D32" s="31">
        <v>34</v>
      </c>
      <c r="E32" s="31">
        <v>1820</v>
      </c>
      <c r="F32" s="31">
        <v>0</v>
      </c>
      <c r="G32" s="31">
        <v>0</v>
      </c>
      <c r="H32" s="31">
        <v>3</v>
      </c>
      <c r="I32" s="31">
        <v>195</v>
      </c>
      <c r="J32" s="48"/>
      <c r="K32" s="49"/>
    </row>
    <row r="33" spans="1:11" ht="17.25" customHeight="1">
      <c r="A33" s="33" t="s">
        <v>49</v>
      </c>
      <c r="B33" s="30">
        <v>3</v>
      </c>
      <c r="C33" s="31">
        <v>200</v>
      </c>
      <c r="D33" s="31">
        <v>0</v>
      </c>
      <c r="E33" s="31">
        <v>0</v>
      </c>
      <c r="F33" s="31">
        <v>5</v>
      </c>
      <c r="G33" s="31">
        <v>225</v>
      </c>
      <c r="H33" s="31">
        <v>0</v>
      </c>
      <c r="I33" s="31">
        <v>0</v>
      </c>
      <c r="J33" s="48"/>
      <c r="K33" s="49"/>
    </row>
    <row r="34" spans="1:11" ht="17.25" customHeight="1">
      <c r="A34" s="33" t="s">
        <v>50</v>
      </c>
      <c r="B34" s="30">
        <v>5</v>
      </c>
      <c r="C34" s="31">
        <v>1466</v>
      </c>
      <c r="D34" s="31">
        <v>0</v>
      </c>
      <c r="E34" s="31">
        <v>0</v>
      </c>
      <c r="F34" s="31">
        <v>0</v>
      </c>
      <c r="G34" s="31">
        <v>0</v>
      </c>
      <c r="H34" s="31">
        <v>12</v>
      </c>
      <c r="I34" s="31">
        <v>228</v>
      </c>
      <c r="J34" s="48"/>
      <c r="K34" s="49"/>
    </row>
    <row r="35" spans="1:11" ht="17.25" customHeight="1">
      <c r="A35" s="33" t="s">
        <v>51</v>
      </c>
      <c r="B35" s="30">
        <v>10</v>
      </c>
      <c r="C35" s="31">
        <v>1470</v>
      </c>
      <c r="D35" s="31">
        <v>47</v>
      </c>
      <c r="E35" s="31">
        <v>1878</v>
      </c>
      <c r="F35" s="31">
        <v>2</v>
      </c>
      <c r="G35" s="31">
        <v>140</v>
      </c>
      <c r="H35" s="31">
        <v>1</v>
      </c>
      <c r="I35" s="31">
        <v>113</v>
      </c>
      <c r="J35" s="48"/>
      <c r="K35" s="49"/>
    </row>
    <row r="36" spans="1:11" ht="17.25" customHeight="1">
      <c r="A36" s="34" t="s">
        <v>52</v>
      </c>
      <c r="B36" s="35">
        <v>5</v>
      </c>
      <c r="C36" s="36">
        <v>866</v>
      </c>
      <c r="D36" s="36">
        <v>38</v>
      </c>
      <c r="E36" s="36">
        <v>1152</v>
      </c>
      <c r="F36" s="36">
        <v>0</v>
      </c>
      <c r="G36" s="36">
        <v>0</v>
      </c>
      <c r="H36" s="36">
        <v>1</v>
      </c>
      <c r="I36" s="36">
        <v>30</v>
      </c>
      <c r="J36" s="48"/>
      <c r="K36" s="49"/>
    </row>
  </sheetData>
  <mergeCells count="19">
    <mergeCell ref="A26:A28"/>
    <mergeCell ref="J1:K1"/>
    <mergeCell ref="A14:A16"/>
    <mergeCell ref="J14:K15"/>
    <mergeCell ref="H26:I27"/>
    <mergeCell ref="D14:E15"/>
    <mergeCell ref="B2:C3"/>
    <mergeCell ref="F3:G3"/>
    <mergeCell ref="J26:K27"/>
    <mergeCell ref="H14:I15"/>
    <mergeCell ref="A2:A4"/>
    <mergeCell ref="D2:E3"/>
    <mergeCell ref="F14:G15"/>
    <mergeCell ref="B14:C15"/>
    <mergeCell ref="J2:K3"/>
    <mergeCell ref="H3:I3"/>
    <mergeCell ref="B26:C27"/>
    <mergeCell ref="D26:E27"/>
    <mergeCell ref="F26:G27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R121"/>
  <sheetViews>
    <sheetView zoomScale="50" zoomScaleNormal="5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.75" customHeight="1"/>
  <cols>
    <col min="1" max="1" width="11.75390625" style="141" customWidth="1"/>
    <col min="2" max="9" width="13.50390625" style="6" customWidth="1"/>
    <col min="10" max="11" width="15.00390625" style="6" customWidth="1"/>
    <col min="12" max="12" width="16.625" style="141" customWidth="1"/>
    <col min="13" max="19" width="16.625" style="6" customWidth="1"/>
    <col min="20" max="27" width="15.00390625" style="6" customWidth="1"/>
    <col min="28" max="28" width="16.625" style="141" customWidth="1"/>
    <col min="29" max="44" width="16.625" style="6" customWidth="1"/>
    <col min="45" max="16384" width="9.00390625" style="6" customWidth="1"/>
  </cols>
  <sheetData>
    <row r="1" spans="1:44" s="59" customFormat="1" ht="21">
      <c r="A1" s="60" t="s">
        <v>144</v>
      </c>
      <c r="B1" s="226"/>
      <c r="C1" s="226"/>
      <c r="D1" s="226"/>
      <c r="E1" s="226"/>
      <c r="F1" s="226"/>
      <c r="J1" s="60"/>
      <c r="K1" s="59" t="s">
        <v>145</v>
      </c>
      <c r="L1" s="60" t="s">
        <v>146</v>
      </c>
      <c r="M1" s="60"/>
      <c r="S1" s="144"/>
      <c r="Z1" s="104" t="s">
        <v>147</v>
      </c>
      <c r="AA1" s="104"/>
      <c r="AB1" s="60" t="s">
        <v>146</v>
      </c>
      <c r="AC1" s="60"/>
      <c r="AG1" s="60"/>
      <c r="AK1" s="60"/>
      <c r="AO1" s="60"/>
      <c r="AR1" s="59" t="s">
        <v>145</v>
      </c>
    </row>
    <row r="2" spans="1:44" s="233" customFormat="1" ht="19.5" customHeight="1">
      <c r="A2" s="227" t="s">
        <v>124</v>
      </c>
      <c r="B2" s="213" t="s">
        <v>148</v>
      </c>
      <c r="C2" s="214"/>
      <c r="D2" s="214"/>
      <c r="E2" s="214"/>
      <c r="F2" s="214"/>
      <c r="G2" s="214"/>
      <c r="H2" s="214"/>
      <c r="I2" s="215"/>
      <c r="J2" s="228" t="s">
        <v>149</v>
      </c>
      <c r="K2" s="229"/>
      <c r="L2" s="212" t="s">
        <v>150</v>
      </c>
      <c r="M2" s="218" t="s">
        <v>151</v>
      </c>
      <c r="N2" s="230"/>
      <c r="O2" s="230"/>
      <c r="P2" s="230"/>
      <c r="Q2" s="231" t="s">
        <v>152</v>
      </c>
      <c r="R2" s="231"/>
      <c r="S2" s="231"/>
      <c r="T2" s="231" t="s">
        <v>153</v>
      </c>
      <c r="U2" s="231"/>
      <c r="V2" s="231"/>
      <c r="W2" s="231"/>
      <c r="X2" s="231"/>
      <c r="Y2" s="231"/>
      <c r="Z2" s="231"/>
      <c r="AA2" s="231"/>
      <c r="AB2" s="212" t="s">
        <v>107</v>
      </c>
      <c r="AC2" s="218" t="s">
        <v>154</v>
      </c>
      <c r="AD2" s="230"/>
      <c r="AE2" s="230"/>
      <c r="AF2" s="230"/>
      <c r="AG2" s="218" t="s">
        <v>155</v>
      </c>
      <c r="AH2" s="230"/>
      <c r="AI2" s="230"/>
      <c r="AJ2" s="232"/>
      <c r="AK2" s="218" t="s">
        <v>156</v>
      </c>
      <c r="AL2" s="230"/>
      <c r="AM2" s="230"/>
      <c r="AN2" s="232"/>
      <c r="AO2" s="218" t="s">
        <v>157</v>
      </c>
      <c r="AP2" s="230"/>
      <c r="AQ2" s="230"/>
      <c r="AR2" s="232"/>
    </row>
    <row r="3" spans="1:44" s="242" customFormat="1" ht="19.5" customHeight="1">
      <c r="A3" s="227"/>
      <c r="B3" s="234" t="s">
        <v>158</v>
      </c>
      <c r="C3" s="235"/>
      <c r="D3" s="235"/>
      <c r="E3" s="235"/>
      <c r="F3" s="234" t="s">
        <v>159</v>
      </c>
      <c r="G3" s="235"/>
      <c r="H3" s="235"/>
      <c r="I3" s="236"/>
      <c r="J3" s="237"/>
      <c r="K3" s="238"/>
      <c r="L3" s="216"/>
      <c r="M3" s="239"/>
      <c r="N3" s="240"/>
      <c r="O3" s="240"/>
      <c r="P3" s="240"/>
      <c r="Q3" s="231"/>
      <c r="R3" s="231"/>
      <c r="S3" s="231"/>
      <c r="T3" s="231" t="s">
        <v>158</v>
      </c>
      <c r="U3" s="231"/>
      <c r="V3" s="231"/>
      <c r="W3" s="231"/>
      <c r="X3" s="231" t="s">
        <v>159</v>
      </c>
      <c r="Y3" s="231"/>
      <c r="Z3" s="231"/>
      <c r="AA3" s="231"/>
      <c r="AB3" s="216"/>
      <c r="AC3" s="239"/>
      <c r="AD3" s="240"/>
      <c r="AE3" s="240"/>
      <c r="AF3" s="240"/>
      <c r="AG3" s="239"/>
      <c r="AH3" s="240"/>
      <c r="AI3" s="240"/>
      <c r="AJ3" s="241"/>
      <c r="AK3" s="239"/>
      <c r="AL3" s="240"/>
      <c r="AM3" s="240"/>
      <c r="AN3" s="241"/>
      <c r="AO3" s="239"/>
      <c r="AP3" s="240"/>
      <c r="AQ3" s="240"/>
      <c r="AR3" s="241"/>
    </row>
    <row r="4" spans="1:44" s="242" customFormat="1" ht="19.5" customHeight="1">
      <c r="A4" s="227"/>
      <c r="B4" s="231" t="s">
        <v>160</v>
      </c>
      <c r="C4" s="231"/>
      <c r="D4" s="231"/>
      <c r="E4" s="231"/>
      <c r="F4" s="213" t="s">
        <v>160</v>
      </c>
      <c r="G4" s="214"/>
      <c r="H4" s="214"/>
      <c r="I4" s="215"/>
      <c r="J4" s="237"/>
      <c r="K4" s="238"/>
      <c r="L4" s="216"/>
      <c r="M4" s="231" t="s">
        <v>158</v>
      </c>
      <c r="N4" s="231"/>
      <c r="O4" s="231" t="s">
        <v>159</v>
      </c>
      <c r="P4" s="213"/>
      <c r="Q4" s="213" t="s">
        <v>39</v>
      </c>
      <c r="R4" s="243"/>
      <c r="S4" s="244"/>
      <c r="T4" s="231" t="s">
        <v>160</v>
      </c>
      <c r="U4" s="231"/>
      <c r="V4" s="231"/>
      <c r="W4" s="231" t="s">
        <v>161</v>
      </c>
      <c r="X4" s="231" t="s">
        <v>160</v>
      </c>
      <c r="Y4" s="231"/>
      <c r="Z4" s="231"/>
      <c r="AA4" s="231" t="s">
        <v>161</v>
      </c>
      <c r="AB4" s="216"/>
      <c r="AC4" s="231" t="s">
        <v>158</v>
      </c>
      <c r="AD4" s="231"/>
      <c r="AE4" s="231" t="s">
        <v>159</v>
      </c>
      <c r="AF4" s="213"/>
      <c r="AG4" s="231" t="s">
        <v>158</v>
      </c>
      <c r="AH4" s="231"/>
      <c r="AI4" s="231" t="s">
        <v>159</v>
      </c>
      <c r="AJ4" s="231"/>
      <c r="AK4" s="231" t="s">
        <v>158</v>
      </c>
      <c r="AL4" s="231"/>
      <c r="AM4" s="231" t="s">
        <v>159</v>
      </c>
      <c r="AN4" s="213"/>
      <c r="AO4" s="231" t="s">
        <v>158</v>
      </c>
      <c r="AP4" s="231"/>
      <c r="AQ4" s="231" t="s">
        <v>159</v>
      </c>
      <c r="AR4" s="231"/>
    </row>
    <row r="5" spans="1:44" s="248" customFormat="1" ht="19.5" customHeight="1">
      <c r="A5" s="227"/>
      <c r="B5" s="231" t="s">
        <v>162</v>
      </c>
      <c r="C5" s="231"/>
      <c r="D5" s="231"/>
      <c r="E5" s="231" t="s">
        <v>163</v>
      </c>
      <c r="F5" s="213" t="s">
        <v>162</v>
      </c>
      <c r="G5" s="214"/>
      <c r="H5" s="214"/>
      <c r="I5" s="217" t="s">
        <v>163</v>
      </c>
      <c r="J5" s="245"/>
      <c r="K5" s="246"/>
      <c r="L5" s="216"/>
      <c r="M5" s="217" t="s">
        <v>164</v>
      </c>
      <c r="N5" s="217" t="s">
        <v>165</v>
      </c>
      <c r="O5" s="217" t="s">
        <v>166</v>
      </c>
      <c r="P5" s="218" t="s">
        <v>167</v>
      </c>
      <c r="Q5" s="231"/>
      <c r="R5" s="247" t="s">
        <v>168</v>
      </c>
      <c r="S5" s="247" t="s">
        <v>169</v>
      </c>
      <c r="T5" s="231" t="s">
        <v>162</v>
      </c>
      <c r="U5" s="231"/>
      <c r="V5" s="231" t="s">
        <v>163</v>
      </c>
      <c r="W5" s="231"/>
      <c r="X5" s="231" t="s">
        <v>162</v>
      </c>
      <c r="Y5" s="231"/>
      <c r="Z5" s="231" t="s">
        <v>163</v>
      </c>
      <c r="AA5" s="231"/>
      <c r="AB5" s="216"/>
      <c r="AC5" s="217" t="s">
        <v>160</v>
      </c>
      <c r="AD5" s="217" t="s">
        <v>161</v>
      </c>
      <c r="AE5" s="217" t="s">
        <v>160</v>
      </c>
      <c r="AF5" s="217" t="s">
        <v>161</v>
      </c>
      <c r="AG5" s="217" t="s">
        <v>160</v>
      </c>
      <c r="AH5" s="217" t="s">
        <v>161</v>
      </c>
      <c r="AI5" s="217" t="s">
        <v>160</v>
      </c>
      <c r="AJ5" s="217" t="s">
        <v>161</v>
      </c>
      <c r="AK5" s="217" t="s">
        <v>160</v>
      </c>
      <c r="AL5" s="217" t="s">
        <v>161</v>
      </c>
      <c r="AM5" s="217" t="s">
        <v>160</v>
      </c>
      <c r="AN5" s="217" t="s">
        <v>161</v>
      </c>
      <c r="AO5" s="217" t="s">
        <v>160</v>
      </c>
      <c r="AP5" s="217" t="s">
        <v>161</v>
      </c>
      <c r="AQ5" s="217" t="s">
        <v>160</v>
      </c>
      <c r="AR5" s="217" t="s">
        <v>161</v>
      </c>
    </row>
    <row r="6" spans="1:44" s="242" customFormat="1" ht="19.5" customHeight="1">
      <c r="A6" s="227"/>
      <c r="B6" s="249" t="s">
        <v>164</v>
      </c>
      <c r="C6" s="249" t="s">
        <v>165</v>
      </c>
      <c r="D6" s="249" t="s">
        <v>170</v>
      </c>
      <c r="E6" s="231"/>
      <c r="F6" s="249" t="s">
        <v>164</v>
      </c>
      <c r="G6" s="249" t="s">
        <v>165</v>
      </c>
      <c r="H6" s="249" t="s">
        <v>170</v>
      </c>
      <c r="I6" s="220"/>
      <c r="J6" s="249" t="s">
        <v>158</v>
      </c>
      <c r="K6" s="249" t="s">
        <v>159</v>
      </c>
      <c r="L6" s="219"/>
      <c r="M6" s="220"/>
      <c r="N6" s="220"/>
      <c r="O6" s="220"/>
      <c r="P6" s="221"/>
      <c r="Q6" s="231"/>
      <c r="R6" s="247"/>
      <c r="S6" s="247"/>
      <c r="T6" s="249" t="s">
        <v>164</v>
      </c>
      <c r="U6" s="249" t="s">
        <v>165</v>
      </c>
      <c r="V6" s="231"/>
      <c r="W6" s="231"/>
      <c r="X6" s="249" t="s">
        <v>164</v>
      </c>
      <c r="Y6" s="249" t="s">
        <v>165</v>
      </c>
      <c r="Z6" s="231"/>
      <c r="AA6" s="231"/>
      <c r="AB6" s="219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</row>
    <row r="7" spans="1:44" s="250" customFormat="1" ht="39.75" customHeight="1">
      <c r="A7" s="170" t="s">
        <v>1</v>
      </c>
      <c r="B7" s="222">
        <f aca="true" t="shared" si="0" ref="B7:K7">SUM(B8:B9)</f>
        <v>12276</v>
      </c>
      <c r="C7" s="171">
        <f t="shared" si="0"/>
        <v>12313</v>
      </c>
      <c r="D7" s="171">
        <f t="shared" si="0"/>
        <v>12023</v>
      </c>
      <c r="E7" s="171">
        <f t="shared" si="0"/>
        <v>11526</v>
      </c>
      <c r="F7" s="171">
        <f t="shared" si="0"/>
        <v>2</v>
      </c>
      <c r="G7" s="171">
        <f t="shared" si="0"/>
        <v>2</v>
      </c>
      <c r="H7" s="171">
        <f t="shared" si="0"/>
        <v>1</v>
      </c>
      <c r="I7" s="171">
        <f t="shared" si="0"/>
        <v>1</v>
      </c>
      <c r="J7" s="171">
        <f t="shared" si="0"/>
        <v>7103</v>
      </c>
      <c r="K7" s="172">
        <f t="shared" si="0"/>
        <v>389</v>
      </c>
      <c r="L7" s="170" t="s">
        <v>1</v>
      </c>
      <c r="M7" s="222">
        <f aca="true" t="shared" si="1" ref="M7:AA7">SUM(M8:M9)</f>
        <v>4391</v>
      </c>
      <c r="N7" s="171">
        <f t="shared" si="1"/>
        <v>4538</v>
      </c>
      <c r="O7" s="171">
        <f t="shared" si="1"/>
        <v>7098</v>
      </c>
      <c r="P7" s="171">
        <f t="shared" si="1"/>
        <v>6619</v>
      </c>
      <c r="Q7" s="171">
        <f t="shared" si="1"/>
        <v>202771</v>
      </c>
      <c r="R7" s="171">
        <f t="shared" si="1"/>
        <v>387</v>
      </c>
      <c r="S7" s="172">
        <f t="shared" si="1"/>
        <v>202384</v>
      </c>
      <c r="T7" s="222">
        <f t="shared" si="1"/>
        <v>365</v>
      </c>
      <c r="U7" s="171">
        <f t="shared" si="1"/>
        <v>350</v>
      </c>
      <c r="V7" s="171">
        <f t="shared" si="1"/>
        <v>417</v>
      </c>
      <c r="W7" s="171">
        <f t="shared" si="1"/>
        <v>90</v>
      </c>
      <c r="X7" s="171">
        <f t="shared" si="1"/>
        <v>0</v>
      </c>
      <c r="Y7" s="171">
        <f t="shared" si="1"/>
        <v>0</v>
      </c>
      <c r="Z7" s="171">
        <f t="shared" si="1"/>
        <v>0</v>
      </c>
      <c r="AA7" s="172">
        <f t="shared" si="1"/>
        <v>0</v>
      </c>
      <c r="AB7" s="170" t="s">
        <v>1</v>
      </c>
      <c r="AC7" s="222">
        <f aca="true" t="shared" si="2" ref="AC7:AR7">SUM(AC8:AC9)</f>
        <v>12161</v>
      </c>
      <c r="AD7" s="171">
        <f t="shared" si="2"/>
        <v>11083</v>
      </c>
      <c r="AE7" s="171">
        <f t="shared" si="2"/>
        <v>0</v>
      </c>
      <c r="AF7" s="171">
        <f t="shared" si="2"/>
        <v>2</v>
      </c>
      <c r="AG7" s="171">
        <f t="shared" si="2"/>
        <v>9</v>
      </c>
      <c r="AH7" s="171">
        <f t="shared" si="2"/>
        <v>16</v>
      </c>
      <c r="AI7" s="171">
        <f t="shared" si="2"/>
        <v>0</v>
      </c>
      <c r="AJ7" s="172">
        <f t="shared" si="2"/>
        <v>0</v>
      </c>
      <c r="AK7" s="222">
        <f t="shared" si="2"/>
        <v>196</v>
      </c>
      <c r="AL7" s="171">
        <f t="shared" si="2"/>
        <v>58</v>
      </c>
      <c r="AM7" s="171">
        <f t="shared" si="2"/>
        <v>0</v>
      </c>
      <c r="AN7" s="171">
        <f t="shared" si="2"/>
        <v>0</v>
      </c>
      <c r="AO7" s="171">
        <f t="shared" si="2"/>
        <v>17</v>
      </c>
      <c r="AP7" s="171">
        <f t="shared" si="2"/>
        <v>13</v>
      </c>
      <c r="AQ7" s="171">
        <f t="shared" si="2"/>
        <v>0</v>
      </c>
      <c r="AR7" s="172">
        <f t="shared" si="2"/>
        <v>0</v>
      </c>
    </row>
    <row r="8" spans="1:44" s="250" customFormat="1" ht="39.75" customHeight="1">
      <c r="A8" s="173" t="s">
        <v>2</v>
      </c>
      <c r="B8" s="223">
        <f aca="true" t="shared" si="3" ref="B8:K8">SUM(B10:B20)</f>
        <v>11281</v>
      </c>
      <c r="C8" s="174">
        <f t="shared" si="3"/>
        <v>11346</v>
      </c>
      <c r="D8" s="174">
        <f t="shared" si="3"/>
        <v>11057</v>
      </c>
      <c r="E8" s="174">
        <f t="shared" si="3"/>
        <v>10629</v>
      </c>
      <c r="F8" s="174">
        <f t="shared" si="3"/>
        <v>2</v>
      </c>
      <c r="G8" s="174">
        <f t="shared" si="3"/>
        <v>2</v>
      </c>
      <c r="H8" s="174">
        <f t="shared" si="3"/>
        <v>1</v>
      </c>
      <c r="I8" s="174">
        <f t="shared" si="3"/>
        <v>1</v>
      </c>
      <c r="J8" s="174">
        <f t="shared" si="3"/>
        <v>6474</v>
      </c>
      <c r="K8" s="175">
        <f t="shared" si="3"/>
        <v>0</v>
      </c>
      <c r="L8" s="173" t="s">
        <v>2</v>
      </c>
      <c r="M8" s="223">
        <f aca="true" t="shared" si="4" ref="M8:AA8">SUM(M10:M20)</f>
        <v>4390</v>
      </c>
      <c r="N8" s="174">
        <f t="shared" si="4"/>
        <v>4538</v>
      </c>
      <c r="O8" s="174">
        <f t="shared" si="4"/>
        <v>6182</v>
      </c>
      <c r="P8" s="174">
        <f t="shared" si="4"/>
        <v>5662</v>
      </c>
      <c r="Q8" s="174">
        <f t="shared" si="4"/>
        <v>175937</v>
      </c>
      <c r="R8" s="174">
        <f t="shared" si="4"/>
        <v>359</v>
      </c>
      <c r="S8" s="175">
        <f t="shared" si="4"/>
        <v>175578</v>
      </c>
      <c r="T8" s="223">
        <f t="shared" si="4"/>
        <v>342</v>
      </c>
      <c r="U8" s="174">
        <f t="shared" si="4"/>
        <v>329</v>
      </c>
      <c r="V8" s="174">
        <f t="shared" si="4"/>
        <v>372</v>
      </c>
      <c r="W8" s="174">
        <f t="shared" si="4"/>
        <v>83</v>
      </c>
      <c r="X8" s="174">
        <f t="shared" si="4"/>
        <v>0</v>
      </c>
      <c r="Y8" s="174">
        <f t="shared" si="4"/>
        <v>0</v>
      </c>
      <c r="Z8" s="174">
        <f t="shared" si="4"/>
        <v>0</v>
      </c>
      <c r="AA8" s="175">
        <f t="shared" si="4"/>
        <v>0</v>
      </c>
      <c r="AB8" s="173" t="s">
        <v>2</v>
      </c>
      <c r="AC8" s="223">
        <f aca="true" t="shared" si="5" ref="AC8:AR8">SUM(AC10:AC20)</f>
        <v>11260</v>
      </c>
      <c r="AD8" s="174">
        <f t="shared" si="5"/>
        <v>10041</v>
      </c>
      <c r="AE8" s="174">
        <f t="shared" si="5"/>
        <v>0</v>
      </c>
      <c r="AF8" s="174">
        <f t="shared" si="5"/>
        <v>2</v>
      </c>
      <c r="AG8" s="174">
        <f t="shared" si="5"/>
        <v>7</v>
      </c>
      <c r="AH8" s="174">
        <f t="shared" si="5"/>
        <v>11</v>
      </c>
      <c r="AI8" s="174">
        <f t="shared" si="5"/>
        <v>0</v>
      </c>
      <c r="AJ8" s="175">
        <f t="shared" si="5"/>
        <v>0</v>
      </c>
      <c r="AK8" s="223">
        <f t="shared" si="5"/>
        <v>180</v>
      </c>
      <c r="AL8" s="174">
        <f t="shared" si="5"/>
        <v>50</v>
      </c>
      <c r="AM8" s="174">
        <f t="shared" si="5"/>
        <v>0</v>
      </c>
      <c r="AN8" s="174">
        <f t="shared" si="5"/>
        <v>0</v>
      </c>
      <c r="AO8" s="174">
        <f t="shared" si="5"/>
        <v>17</v>
      </c>
      <c r="AP8" s="174">
        <f t="shared" si="5"/>
        <v>12</v>
      </c>
      <c r="AQ8" s="174">
        <f t="shared" si="5"/>
        <v>0</v>
      </c>
      <c r="AR8" s="175">
        <f t="shared" si="5"/>
        <v>0</v>
      </c>
    </row>
    <row r="9" spans="1:44" s="250" customFormat="1" ht="39.75" customHeight="1">
      <c r="A9" s="176" t="s">
        <v>3</v>
      </c>
      <c r="B9" s="224">
        <f aca="true" t="shared" si="6" ref="B9:K9">SUM(B21:B29)</f>
        <v>995</v>
      </c>
      <c r="C9" s="177">
        <f t="shared" si="6"/>
        <v>967</v>
      </c>
      <c r="D9" s="177">
        <f t="shared" si="6"/>
        <v>966</v>
      </c>
      <c r="E9" s="177">
        <f t="shared" si="6"/>
        <v>897</v>
      </c>
      <c r="F9" s="177">
        <f t="shared" si="6"/>
        <v>0</v>
      </c>
      <c r="G9" s="177">
        <f t="shared" si="6"/>
        <v>0</v>
      </c>
      <c r="H9" s="177">
        <f t="shared" si="6"/>
        <v>0</v>
      </c>
      <c r="I9" s="177">
        <f t="shared" si="6"/>
        <v>0</v>
      </c>
      <c r="J9" s="177">
        <f t="shared" si="6"/>
        <v>629</v>
      </c>
      <c r="K9" s="178">
        <f t="shared" si="6"/>
        <v>389</v>
      </c>
      <c r="L9" s="176" t="s">
        <v>3</v>
      </c>
      <c r="M9" s="224">
        <f aca="true" t="shared" si="7" ref="M9:AA9">SUM(M21:M29)</f>
        <v>1</v>
      </c>
      <c r="N9" s="177">
        <f t="shared" si="7"/>
        <v>0</v>
      </c>
      <c r="O9" s="177">
        <f t="shared" si="7"/>
        <v>916</v>
      </c>
      <c r="P9" s="177">
        <f t="shared" si="7"/>
        <v>957</v>
      </c>
      <c r="Q9" s="177">
        <f t="shared" si="7"/>
        <v>26834</v>
      </c>
      <c r="R9" s="177">
        <f t="shared" si="7"/>
        <v>28</v>
      </c>
      <c r="S9" s="178">
        <f t="shared" si="7"/>
        <v>26806</v>
      </c>
      <c r="T9" s="224">
        <f t="shared" si="7"/>
        <v>23</v>
      </c>
      <c r="U9" s="177">
        <f t="shared" si="7"/>
        <v>21</v>
      </c>
      <c r="V9" s="177">
        <f t="shared" si="7"/>
        <v>45</v>
      </c>
      <c r="W9" s="177">
        <f t="shared" si="7"/>
        <v>7</v>
      </c>
      <c r="X9" s="177">
        <f t="shared" si="7"/>
        <v>0</v>
      </c>
      <c r="Y9" s="177">
        <f t="shared" si="7"/>
        <v>0</v>
      </c>
      <c r="Z9" s="177">
        <f t="shared" si="7"/>
        <v>0</v>
      </c>
      <c r="AA9" s="178">
        <f t="shared" si="7"/>
        <v>0</v>
      </c>
      <c r="AB9" s="176" t="s">
        <v>3</v>
      </c>
      <c r="AC9" s="224">
        <f aca="true" t="shared" si="8" ref="AC9:AR9">SUM(AC21:AC29)</f>
        <v>901</v>
      </c>
      <c r="AD9" s="177">
        <f t="shared" si="8"/>
        <v>1042</v>
      </c>
      <c r="AE9" s="177">
        <f t="shared" si="8"/>
        <v>0</v>
      </c>
      <c r="AF9" s="177">
        <f t="shared" si="8"/>
        <v>0</v>
      </c>
      <c r="AG9" s="177">
        <f t="shared" si="8"/>
        <v>2</v>
      </c>
      <c r="AH9" s="177">
        <f t="shared" si="8"/>
        <v>5</v>
      </c>
      <c r="AI9" s="177">
        <f t="shared" si="8"/>
        <v>0</v>
      </c>
      <c r="AJ9" s="178">
        <f t="shared" si="8"/>
        <v>0</v>
      </c>
      <c r="AK9" s="224">
        <f t="shared" si="8"/>
        <v>16</v>
      </c>
      <c r="AL9" s="177">
        <f t="shared" si="8"/>
        <v>8</v>
      </c>
      <c r="AM9" s="177">
        <f t="shared" si="8"/>
        <v>0</v>
      </c>
      <c r="AN9" s="177">
        <f t="shared" si="8"/>
        <v>0</v>
      </c>
      <c r="AO9" s="177">
        <f t="shared" si="8"/>
        <v>0</v>
      </c>
      <c r="AP9" s="177">
        <f t="shared" si="8"/>
        <v>1</v>
      </c>
      <c r="AQ9" s="177">
        <f t="shared" si="8"/>
        <v>0</v>
      </c>
      <c r="AR9" s="178">
        <f t="shared" si="8"/>
        <v>0</v>
      </c>
    </row>
    <row r="10" spans="1:44" s="250" customFormat="1" ht="39.75" customHeight="1">
      <c r="A10" s="170" t="s">
        <v>4</v>
      </c>
      <c r="B10" s="223">
        <v>4737</v>
      </c>
      <c r="C10" s="171">
        <v>4740</v>
      </c>
      <c r="D10" s="171">
        <v>4674</v>
      </c>
      <c r="E10" s="171">
        <v>4260</v>
      </c>
      <c r="F10" s="171">
        <v>0</v>
      </c>
      <c r="G10" s="171">
        <v>0</v>
      </c>
      <c r="H10" s="171">
        <v>0</v>
      </c>
      <c r="I10" s="171">
        <v>0</v>
      </c>
      <c r="J10" s="171">
        <v>2041</v>
      </c>
      <c r="K10" s="172">
        <v>0</v>
      </c>
      <c r="L10" s="170" t="s">
        <v>4</v>
      </c>
      <c r="M10" s="222">
        <v>4383</v>
      </c>
      <c r="N10" s="171">
        <v>4245</v>
      </c>
      <c r="O10" s="171">
        <v>0</v>
      </c>
      <c r="P10" s="171">
        <v>0</v>
      </c>
      <c r="Q10" s="171">
        <v>51718</v>
      </c>
      <c r="R10" s="171">
        <v>112</v>
      </c>
      <c r="S10" s="172">
        <v>51606</v>
      </c>
      <c r="T10" s="223">
        <v>63</v>
      </c>
      <c r="U10" s="171">
        <v>64</v>
      </c>
      <c r="V10" s="171">
        <v>58</v>
      </c>
      <c r="W10" s="171">
        <v>32</v>
      </c>
      <c r="X10" s="171">
        <v>0</v>
      </c>
      <c r="Y10" s="171">
        <v>0</v>
      </c>
      <c r="Z10" s="171">
        <v>0</v>
      </c>
      <c r="AA10" s="172">
        <v>0</v>
      </c>
      <c r="AB10" s="170" t="s">
        <v>4</v>
      </c>
      <c r="AC10" s="222">
        <v>5205</v>
      </c>
      <c r="AD10" s="171">
        <v>4005</v>
      </c>
      <c r="AE10" s="171">
        <v>0</v>
      </c>
      <c r="AF10" s="171">
        <v>0</v>
      </c>
      <c r="AG10" s="171">
        <v>0</v>
      </c>
      <c r="AH10" s="171">
        <v>2</v>
      </c>
      <c r="AI10" s="171">
        <v>0</v>
      </c>
      <c r="AJ10" s="172">
        <v>0</v>
      </c>
      <c r="AK10" s="222">
        <v>95</v>
      </c>
      <c r="AL10" s="171">
        <v>12</v>
      </c>
      <c r="AM10" s="171">
        <v>0</v>
      </c>
      <c r="AN10" s="171">
        <v>0</v>
      </c>
      <c r="AO10" s="171">
        <v>4</v>
      </c>
      <c r="AP10" s="171">
        <v>2</v>
      </c>
      <c r="AQ10" s="171">
        <v>0</v>
      </c>
      <c r="AR10" s="172">
        <v>0</v>
      </c>
    </row>
    <row r="11" spans="1:44" s="250" customFormat="1" ht="39.75" customHeight="1">
      <c r="A11" s="173" t="s">
        <v>5</v>
      </c>
      <c r="B11" s="223">
        <v>1387</v>
      </c>
      <c r="C11" s="174">
        <v>1381</v>
      </c>
      <c r="D11" s="174">
        <v>1346</v>
      </c>
      <c r="E11" s="174">
        <v>1300</v>
      </c>
      <c r="F11" s="174">
        <v>0</v>
      </c>
      <c r="G11" s="174">
        <v>0</v>
      </c>
      <c r="H11" s="174">
        <v>0</v>
      </c>
      <c r="I11" s="174">
        <v>0</v>
      </c>
      <c r="J11" s="174">
        <v>603</v>
      </c>
      <c r="K11" s="175">
        <v>0</v>
      </c>
      <c r="L11" s="173" t="s">
        <v>5</v>
      </c>
      <c r="M11" s="223">
        <v>0</v>
      </c>
      <c r="N11" s="174">
        <v>0</v>
      </c>
      <c r="O11" s="174">
        <v>1306</v>
      </c>
      <c r="P11" s="174">
        <v>1239</v>
      </c>
      <c r="Q11" s="174">
        <v>28620</v>
      </c>
      <c r="R11" s="174">
        <v>78</v>
      </c>
      <c r="S11" s="175">
        <v>28542</v>
      </c>
      <c r="T11" s="223">
        <v>112</v>
      </c>
      <c r="U11" s="174">
        <v>114</v>
      </c>
      <c r="V11" s="174">
        <v>119</v>
      </c>
      <c r="W11" s="174">
        <v>32</v>
      </c>
      <c r="X11" s="174">
        <v>0</v>
      </c>
      <c r="Y11" s="174">
        <v>0</v>
      </c>
      <c r="Z11" s="174">
        <v>0</v>
      </c>
      <c r="AA11" s="175">
        <v>0</v>
      </c>
      <c r="AB11" s="173" t="s">
        <v>5</v>
      </c>
      <c r="AC11" s="223">
        <v>964</v>
      </c>
      <c r="AD11" s="174">
        <v>1366</v>
      </c>
      <c r="AE11" s="174">
        <v>0</v>
      </c>
      <c r="AF11" s="174">
        <v>0</v>
      </c>
      <c r="AG11" s="174">
        <v>2</v>
      </c>
      <c r="AH11" s="174">
        <v>4</v>
      </c>
      <c r="AI11" s="174">
        <v>0</v>
      </c>
      <c r="AJ11" s="175">
        <v>0</v>
      </c>
      <c r="AK11" s="223">
        <v>2</v>
      </c>
      <c r="AL11" s="174">
        <v>16</v>
      </c>
      <c r="AM11" s="174">
        <v>0</v>
      </c>
      <c r="AN11" s="174">
        <v>0</v>
      </c>
      <c r="AO11" s="174">
        <v>0</v>
      </c>
      <c r="AP11" s="174">
        <v>0</v>
      </c>
      <c r="AQ11" s="174">
        <v>0</v>
      </c>
      <c r="AR11" s="175">
        <v>0</v>
      </c>
    </row>
    <row r="12" spans="1:44" s="250" customFormat="1" ht="39.75" customHeight="1">
      <c r="A12" s="173" t="s">
        <v>6</v>
      </c>
      <c r="B12" s="223">
        <v>673</v>
      </c>
      <c r="C12" s="174">
        <v>676</v>
      </c>
      <c r="D12" s="174">
        <v>667</v>
      </c>
      <c r="E12" s="174">
        <v>597</v>
      </c>
      <c r="F12" s="174">
        <v>2</v>
      </c>
      <c r="G12" s="174">
        <v>2</v>
      </c>
      <c r="H12" s="174">
        <v>1</v>
      </c>
      <c r="I12" s="174">
        <v>1</v>
      </c>
      <c r="J12" s="174">
        <v>537</v>
      </c>
      <c r="K12" s="175">
        <v>0</v>
      </c>
      <c r="L12" s="173" t="s">
        <v>6</v>
      </c>
      <c r="M12" s="223">
        <v>7</v>
      </c>
      <c r="N12" s="174">
        <v>7</v>
      </c>
      <c r="O12" s="174">
        <v>653</v>
      </c>
      <c r="P12" s="174">
        <v>628</v>
      </c>
      <c r="Q12" s="174">
        <v>11194</v>
      </c>
      <c r="R12" s="174">
        <v>25</v>
      </c>
      <c r="S12" s="175">
        <v>11169</v>
      </c>
      <c r="T12" s="223">
        <v>69</v>
      </c>
      <c r="U12" s="174">
        <v>60</v>
      </c>
      <c r="V12" s="174">
        <v>57</v>
      </c>
      <c r="W12" s="174">
        <v>10</v>
      </c>
      <c r="X12" s="174">
        <v>0</v>
      </c>
      <c r="Y12" s="174">
        <v>0</v>
      </c>
      <c r="Z12" s="174">
        <v>0</v>
      </c>
      <c r="AA12" s="175">
        <v>0</v>
      </c>
      <c r="AB12" s="173" t="s">
        <v>6</v>
      </c>
      <c r="AC12" s="223">
        <v>783</v>
      </c>
      <c r="AD12" s="174">
        <v>545</v>
      </c>
      <c r="AE12" s="174">
        <v>0</v>
      </c>
      <c r="AF12" s="174">
        <v>2</v>
      </c>
      <c r="AG12" s="174">
        <v>1</v>
      </c>
      <c r="AH12" s="174">
        <v>0</v>
      </c>
      <c r="AI12" s="174">
        <v>0</v>
      </c>
      <c r="AJ12" s="175">
        <v>0</v>
      </c>
      <c r="AK12" s="223">
        <v>10</v>
      </c>
      <c r="AL12" s="174">
        <v>2</v>
      </c>
      <c r="AM12" s="174">
        <v>0</v>
      </c>
      <c r="AN12" s="174">
        <v>0</v>
      </c>
      <c r="AO12" s="174">
        <v>0</v>
      </c>
      <c r="AP12" s="174">
        <v>0</v>
      </c>
      <c r="AQ12" s="174">
        <v>0</v>
      </c>
      <c r="AR12" s="175">
        <v>0</v>
      </c>
    </row>
    <row r="13" spans="1:44" s="250" customFormat="1" ht="39.75" customHeight="1">
      <c r="A13" s="173" t="s">
        <v>7</v>
      </c>
      <c r="B13" s="223">
        <v>266</v>
      </c>
      <c r="C13" s="174">
        <v>291</v>
      </c>
      <c r="D13" s="174">
        <v>272</v>
      </c>
      <c r="E13" s="174">
        <v>272</v>
      </c>
      <c r="F13" s="174">
        <v>0</v>
      </c>
      <c r="G13" s="174">
        <v>0</v>
      </c>
      <c r="H13" s="174">
        <v>0</v>
      </c>
      <c r="I13" s="174">
        <v>0</v>
      </c>
      <c r="J13" s="174">
        <v>349</v>
      </c>
      <c r="K13" s="175">
        <v>0</v>
      </c>
      <c r="L13" s="173" t="s">
        <v>7</v>
      </c>
      <c r="M13" s="223">
        <v>0</v>
      </c>
      <c r="N13" s="174">
        <v>0</v>
      </c>
      <c r="O13" s="174">
        <v>257</v>
      </c>
      <c r="P13" s="174">
        <v>250</v>
      </c>
      <c r="Q13" s="174">
        <v>7644</v>
      </c>
      <c r="R13" s="174">
        <v>12</v>
      </c>
      <c r="S13" s="175">
        <v>7632</v>
      </c>
      <c r="T13" s="223">
        <v>2</v>
      </c>
      <c r="U13" s="174">
        <v>2</v>
      </c>
      <c r="V13" s="174">
        <v>2</v>
      </c>
      <c r="W13" s="174">
        <v>0</v>
      </c>
      <c r="X13" s="174">
        <v>0</v>
      </c>
      <c r="Y13" s="174">
        <v>0</v>
      </c>
      <c r="Z13" s="174">
        <v>0</v>
      </c>
      <c r="AA13" s="175">
        <v>0</v>
      </c>
      <c r="AB13" s="173" t="s">
        <v>7</v>
      </c>
      <c r="AC13" s="223">
        <v>263</v>
      </c>
      <c r="AD13" s="174">
        <v>280</v>
      </c>
      <c r="AE13" s="174">
        <v>0</v>
      </c>
      <c r="AF13" s="174">
        <v>0</v>
      </c>
      <c r="AG13" s="174">
        <v>0</v>
      </c>
      <c r="AH13" s="174">
        <v>0</v>
      </c>
      <c r="AI13" s="174">
        <v>0</v>
      </c>
      <c r="AJ13" s="175">
        <v>0</v>
      </c>
      <c r="AK13" s="223">
        <v>4</v>
      </c>
      <c r="AL13" s="174">
        <v>1</v>
      </c>
      <c r="AM13" s="174">
        <v>0</v>
      </c>
      <c r="AN13" s="174">
        <v>0</v>
      </c>
      <c r="AO13" s="174">
        <v>0</v>
      </c>
      <c r="AP13" s="174">
        <v>1</v>
      </c>
      <c r="AQ13" s="174">
        <v>0</v>
      </c>
      <c r="AR13" s="175">
        <v>0</v>
      </c>
    </row>
    <row r="14" spans="1:44" s="250" customFormat="1" ht="39.75" customHeight="1">
      <c r="A14" s="173" t="s">
        <v>8</v>
      </c>
      <c r="B14" s="223">
        <v>1135</v>
      </c>
      <c r="C14" s="174">
        <v>1137</v>
      </c>
      <c r="D14" s="174">
        <v>1084</v>
      </c>
      <c r="E14" s="174">
        <v>1063</v>
      </c>
      <c r="F14" s="174">
        <v>0</v>
      </c>
      <c r="G14" s="174">
        <v>0</v>
      </c>
      <c r="H14" s="174">
        <v>0</v>
      </c>
      <c r="I14" s="174">
        <v>0</v>
      </c>
      <c r="J14" s="174">
        <v>306</v>
      </c>
      <c r="K14" s="175">
        <v>0</v>
      </c>
      <c r="L14" s="173" t="s">
        <v>8</v>
      </c>
      <c r="M14" s="223">
        <v>0</v>
      </c>
      <c r="N14" s="174">
        <v>0</v>
      </c>
      <c r="O14" s="174">
        <v>1038</v>
      </c>
      <c r="P14" s="174">
        <v>969</v>
      </c>
      <c r="Q14" s="174">
        <v>17129</v>
      </c>
      <c r="R14" s="174">
        <v>57</v>
      </c>
      <c r="S14" s="175">
        <v>17072</v>
      </c>
      <c r="T14" s="223">
        <v>8</v>
      </c>
      <c r="U14" s="174">
        <v>4</v>
      </c>
      <c r="V14" s="174">
        <v>4</v>
      </c>
      <c r="W14" s="174">
        <v>1</v>
      </c>
      <c r="X14" s="174">
        <v>0</v>
      </c>
      <c r="Y14" s="174">
        <v>0</v>
      </c>
      <c r="Z14" s="174">
        <v>0</v>
      </c>
      <c r="AA14" s="175">
        <v>0</v>
      </c>
      <c r="AB14" s="173" t="s">
        <v>8</v>
      </c>
      <c r="AC14" s="223">
        <v>817</v>
      </c>
      <c r="AD14" s="174">
        <v>1011</v>
      </c>
      <c r="AE14" s="174">
        <v>0</v>
      </c>
      <c r="AF14" s="174">
        <v>0</v>
      </c>
      <c r="AG14" s="174">
        <v>0</v>
      </c>
      <c r="AH14" s="174">
        <v>2</v>
      </c>
      <c r="AI14" s="174">
        <v>0</v>
      </c>
      <c r="AJ14" s="175">
        <v>0</v>
      </c>
      <c r="AK14" s="223">
        <v>0</v>
      </c>
      <c r="AL14" s="174">
        <v>2</v>
      </c>
      <c r="AM14" s="174">
        <v>0</v>
      </c>
      <c r="AN14" s="174">
        <v>0</v>
      </c>
      <c r="AO14" s="174">
        <v>0</v>
      </c>
      <c r="AP14" s="174">
        <v>0</v>
      </c>
      <c r="AQ14" s="174">
        <v>0</v>
      </c>
      <c r="AR14" s="175">
        <v>0</v>
      </c>
    </row>
    <row r="15" spans="1:44" s="250" customFormat="1" ht="39.75" customHeight="1">
      <c r="A15" s="173" t="s">
        <v>9</v>
      </c>
      <c r="B15" s="223">
        <v>1035</v>
      </c>
      <c r="C15" s="174">
        <v>1042</v>
      </c>
      <c r="D15" s="174">
        <v>989</v>
      </c>
      <c r="E15" s="174">
        <v>966</v>
      </c>
      <c r="F15" s="174">
        <v>0</v>
      </c>
      <c r="G15" s="174">
        <v>0</v>
      </c>
      <c r="H15" s="174">
        <v>0</v>
      </c>
      <c r="I15" s="174">
        <v>0</v>
      </c>
      <c r="J15" s="174">
        <v>848</v>
      </c>
      <c r="K15" s="175">
        <v>0</v>
      </c>
      <c r="L15" s="173" t="s">
        <v>9</v>
      </c>
      <c r="M15" s="223">
        <v>0</v>
      </c>
      <c r="N15" s="174">
        <v>0</v>
      </c>
      <c r="O15" s="174">
        <v>937</v>
      </c>
      <c r="P15" s="174">
        <v>878</v>
      </c>
      <c r="Q15" s="174">
        <v>17510</v>
      </c>
      <c r="R15" s="174">
        <v>20</v>
      </c>
      <c r="S15" s="175">
        <v>17490</v>
      </c>
      <c r="T15" s="223">
        <v>4</v>
      </c>
      <c r="U15" s="174">
        <v>3</v>
      </c>
      <c r="V15" s="174">
        <v>2</v>
      </c>
      <c r="W15" s="174">
        <v>0</v>
      </c>
      <c r="X15" s="174">
        <v>0</v>
      </c>
      <c r="Y15" s="174">
        <v>0</v>
      </c>
      <c r="Z15" s="174">
        <v>0</v>
      </c>
      <c r="AA15" s="175">
        <v>0</v>
      </c>
      <c r="AB15" s="173" t="s">
        <v>9</v>
      </c>
      <c r="AC15" s="223">
        <v>1000</v>
      </c>
      <c r="AD15" s="174">
        <v>952</v>
      </c>
      <c r="AE15" s="174">
        <v>0</v>
      </c>
      <c r="AF15" s="174">
        <v>0</v>
      </c>
      <c r="AG15" s="174">
        <v>0</v>
      </c>
      <c r="AH15" s="174">
        <v>0</v>
      </c>
      <c r="AI15" s="174">
        <v>0</v>
      </c>
      <c r="AJ15" s="175">
        <v>0</v>
      </c>
      <c r="AK15" s="223">
        <v>13</v>
      </c>
      <c r="AL15" s="174">
        <v>4</v>
      </c>
      <c r="AM15" s="174">
        <v>0</v>
      </c>
      <c r="AN15" s="174">
        <v>0</v>
      </c>
      <c r="AO15" s="174">
        <v>0</v>
      </c>
      <c r="AP15" s="174">
        <v>0</v>
      </c>
      <c r="AQ15" s="174">
        <v>0</v>
      </c>
      <c r="AR15" s="175">
        <v>0</v>
      </c>
    </row>
    <row r="16" spans="1:44" s="250" customFormat="1" ht="39.75" customHeight="1">
      <c r="A16" s="173" t="s">
        <v>10</v>
      </c>
      <c r="B16" s="223">
        <v>405</v>
      </c>
      <c r="C16" s="174">
        <v>419</v>
      </c>
      <c r="D16" s="174">
        <v>412</v>
      </c>
      <c r="E16" s="174">
        <v>459</v>
      </c>
      <c r="F16" s="174">
        <v>0</v>
      </c>
      <c r="G16" s="174">
        <v>0</v>
      </c>
      <c r="H16" s="174">
        <v>0</v>
      </c>
      <c r="I16" s="174">
        <v>0</v>
      </c>
      <c r="J16" s="174">
        <v>522</v>
      </c>
      <c r="K16" s="175">
        <v>0</v>
      </c>
      <c r="L16" s="173" t="s">
        <v>10</v>
      </c>
      <c r="M16" s="223">
        <v>0</v>
      </c>
      <c r="N16" s="174">
        <v>0</v>
      </c>
      <c r="O16" s="174">
        <v>391</v>
      </c>
      <c r="P16" s="174">
        <v>405</v>
      </c>
      <c r="Q16" s="174">
        <v>9689</v>
      </c>
      <c r="R16" s="174">
        <v>8</v>
      </c>
      <c r="S16" s="175">
        <v>9681</v>
      </c>
      <c r="T16" s="223">
        <v>56</v>
      </c>
      <c r="U16" s="174">
        <v>61</v>
      </c>
      <c r="V16" s="174">
        <v>98</v>
      </c>
      <c r="W16" s="174">
        <v>0</v>
      </c>
      <c r="X16" s="174">
        <v>0</v>
      </c>
      <c r="Y16" s="174">
        <v>0</v>
      </c>
      <c r="Z16" s="174">
        <v>0</v>
      </c>
      <c r="AA16" s="175">
        <v>0</v>
      </c>
      <c r="AB16" s="173" t="s">
        <v>10</v>
      </c>
      <c r="AC16" s="223">
        <v>394</v>
      </c>
      <c r="AD16" s="174">
        <v>407</v>
      </c>
      <c r="AE16" s="174">
        <v>0</v>
      </c>
      <c r="AF16" s="174">
        <v>0</v>
      </c>
      <c r="AG16" s="174">
        <v>2</v>
      </c>
      <c r="AH16" s="174">
        <v>2</v>
      </c>
      <c r="AI16" s="174">
        <v>0</v>
      </c>
      <c r="AJ16" s="175">
        <v>0</v>
      </c>
      <c r="AK16" s="223">
        <v>41</v>
      </c>
      <c r="AL16" s="174">
        <v>4</v>
      </c>
      <c r="AM16" s="174">
        <v>0</v>
      </c>
      <c r="AN16" s="174">
        <v>0</v>
      </c>
      <c r="AO16" s="174">
        <v>0</v>
      </c>
      <c r="AP16" s="174">
        <v>0</v>
      </c>
      <c r="AQ16" s="174">
        <v>0</v>
      </c>
      <c r="AR16" s="175">
        <v>0</v>
      </c>
    </row>
    <row r="17" spans="1:44" s="250" customFormat="1" ht="39.75" customHeight="1">
      <c r="A17" s="173" t="s">
        <v>11</v>
      </c>
      <c r="B17" s="223">
        <v>278</v>
      </c>
      <c r="C17" s="174">
        <v>289</v>
      </c>
      <c r="D17" s="174">
        <v>283</v>
      </c>
      <c r="E17" s="174">
        <v>315</v>
      </c>
      <c r="F17" s="174">
        <v>0</v>
      </c>
      <c r="G17" s="174">
        <v>0</v>
      </c>
      <c r="H17" s="174">
        <v>0</v>
      </c>
      <c r="I17" s="174">
        <v>0</v>
      </c>
      <c r="J17" s="174">
        <v>268</v>
      </c>
      <c r="K17" s="175">
        <v>0</v>
      </c>
      <c r="L17" s="173" t="s">
        <v>11</v>
      </c>
      <c r="M17" s="223">
        <v>0</v>
      </c>
      <c r="N17" s="174">
        <v>286</v>
      </c>
      <c r="O17" s="174">
        <v>259</v>
      </c>
      <c r="P17" s="174">
        <v>0</v>
      </c>
      <c r="Q17" s="174">
        <v>6354</v>
      </c>
      <c r="R17" s="174">
        <v>5</v>
      </c>
      <c r="S17" s="175">
        <v>6349</v>
      </c>
      <c r="T17" s="223">
        <v>4</v>
      </c>
      <c r="U17" s="174">
        <v>4</v>
      </c>
      <c r="V17" s="174">
        <v>3</v>
      </c>
      <c r="W17" s="174">
        <v>1</v>
      </c>
      <c r="X17" s="174">
        <v>0</v>
      </c>
      <c r="Y17" s="174">
        <v>0</v>
      </c>
      <c r="Z17" s="174">
        <v>0</v>
      </c>
      <c r="AA17" s="175">
        <v>0</v>
      </c>
      <c r="AB17" s="173" t="s">
        <v>11</v>
      </c>
      <c r="AC17" s="223">
        <v>314</v>
      </c>
      <c r="AD17" s="174">
        <v>320</v>
      </c>
      <c r="AE17" s="174">
        <v>0</v>
      </c>
      <c r="AF17" s="174">
        <v>0</v>
      </c>
      <c r="AG17" s="174">
        <v>0</v>
      </c>
      <c r="AH17" s="174">
        <v>0</v>
      </c>
      <c r="AI17" s="174">
        <v>0</v>
      </c>
      <c r="AJ17" s="175">
        <v>0</v>
      </c>
      <c r="AK17" s="223">
        <v>2</v>
      </c>
      <c r="AL17" s="174">
        <v>2</v>
      </c>
      <c r="AM17" s="174">
        <v>0</v>
      </c>
      <c r="AN17" s="174">
        <v>0</v>
      </c>
      <c r="AO17" s="174">
        <v>0</v>
      </c>
      <c r="AP17" s="174">
        <v>0</v>
      </c>
      <c r="AQ17" s="174">
        <v>0</v>
      </c>
      <c r="AR17" s="175">
        <v>0</v>
      </c>
    </row>
    <row r="18" spans="1:44" s="250" customFormat="1" ht="39.75" customHeight="1">
      <c r="A18" s="173" t="s">
        <v>12</v>
      </c>
      <c r="B18" s="223">
        <v>793</v>
      </c>
      <c r="C18" s="174">
        <v>795</v>
      </c>
      <c r="D18" s="174">
        <v>766</v>
      </c>
      <c r="E18" s="174">
        <v>805</v>
      </c>
      <c r="F18" s="174">
        <v>0</v>
      </c>
      <c r="G18" s="174">
        <v>0</v>
      </c>
      <c r="H18" s="174">
        <v>0</v>
      </c>
      <c r="I18" s="174">
        <v>0</v>
      </c>
      <c r="J18" s="174">
        <v>453</v>
      </c>
      <c r="K18" s="175">
        <v>0</v>
      </c>
      <c r="L18" s="173" t="s">
        <v>12</v>
      </c>
      <c r="M18" s="223">
        <v>0</v>
      </c>
      <c r="N18" s="174">
        <v>0</v>
      </c>
      <c r="O18" s="174">
        <v>788</v>
      </c>
      <c r="P18" s="174">
        <v>748</v>
      </c>
      <c r="Q18" s="174">
        <v>11988</v>
      </c>
      <c r="R18" s="174">
        <v>18</v>
      </c>
      <c r="S18" s="175">
        <v>11970</v>
      </c>
      <c r="T18" s="223">
        <v>22</v>
      </c>
      <c r="U18" s="174">
        <v>15</v>
      </c>
      <c r="V18" s="174">
        <v>25</v>
      </c>
      <c r="W18" s="174">
        <v>7</v>
      </c>
      <c r="X18" s="174">
        <v>0</v>
      </c>
      <c r="Y18" s="174">
        <v>0</v>
      </c>
      <c r="Z18" s="174">
        <v>0</v>
      </c>
      <c r="AA18" s="175">
        <v>0</v>
      </c>
      <c r="AB18" s="173" t="s">
        <v>12</v>
      </c>
      <c r="AC18" s="223">
        <v>843</v>
      </c>
      <c r="AD18" s="174">
        <v>678</v>
      </c>
      <c r="AE18" s="174">
        <v>0</v>
      </c>
      <c r="AF18" s="174">
        <v>0</v>
      </c>
      <c r="AG18" s="174">
        <v>1</v>
      </c>
      <c r="AH18" s="174">
        <v>1</v>
      </c>
      <c r="AI18" s="174">
        <v>0</v>
      </c>
      <c r="AJ18" s="175">
        <v>0</v>
      </c>
      <c r="AK18" s="223">
        <v>12</v>
      </c>
      <c r="AL18" s="174">
        <v>6</v>
      </c>
      <c r="AM18" s="174">
        <v>0</v>
      </c>
      <c r="AN18" s="174">
        <v>0</v>
      </c>
      <c r="AO18" s="174">
        <v>13</v>
      </c>
      <c r="AP18" s="174">
        <v>7</v>
      </c>
      <c r="AQ18" s="174">
        <v>0</v>
      </c>
      <c r="AR18" s="175">
        <v>0</v>
      </c>
    </row>
    <row r="19" spans="1:44" s="250" customFormat="1" ht="39.75" customHeight="1">
      <c r="A19" s="173" t="s">
        <v>13</v>
      </c>
      <c r="B19" s="223">
        <v>300</v>
      </c>
      <c r="C19" s="174">
        <v>300</v>
      </c>
      <c r="D19" s="174">
        <v>301</v>
      </c>
      <c r="E19" s="174">
        <v>323</v>
      </c>
      <c r="F19" s="174">
        <v>0</v>
      </c>
      <c r="G19" s="174">
        <v>0</v>
      </c>
      <c r="H19" s="174">
        <v>0</v>
      </c>
      <c r="I19" s="174">
        <v>0</v>
      </c>
      <c r="J19" s="174">
        <v>376</v>
      </c>
      <c r="K19" s="175">
        <v>0</v>
      </c>
      <c r="L19" s="173" t="s">
        <v>13</v>
      </c>
      <c r="M19" s="223">
        <v>0</v>
      </c>
      <c r="N19" s="174">
        <v>0</v>
      </c>
      <c r="O19" s="174">
        <v>282</v>
      </c>
      <c r="P19" s="174">
        <v>300</v>
      </c>
      <c r="Q19" s="174">
        <v>10244</v>
      </c>
      <c r="R19" s="174">
        <v>15</v>
      </c>
      <c r="S19" s="175">
        <v>10229</v>
      </c>
      <c r="T19" s="223">
        <v>2</v>
      </c>
      <c r="U19" s="174">
        <v>2</v>
      </c>
      <c r="V19" s="174">
        <v>4</v>
      </c>
      <c r="W19" s="174">
        <v>0</v>
      </c>
      <c r="X19" s="174">
        <v>0</v>
      </c>
      <c r="Y19" s="174">
        <v>0</v>
      </c>
      <c r="Z19" s="174">
        <v>0</v>
      </c>
      <c r="AA19" s="175">
        <v>0</v>
      </c>
      <c r="AB19" s="173" t="s">
        <v>13</v>
      </c>
      <c r="AC19" s="223">
        <v>355</v>
      </c>
      <c r="AD19" s="174">
        <v>289</v>
      </c>
      <c r="AE19" s="174">
        <v>0</v>
      </c>
      <c r="AF19" s="174">
        <v>0</v>
      </c>
      <c r="AG19" s="174">
        <v>0</v>
      </c>
      <c r="AH19" s="174">
        <v>0</v>
      </c>
      <c r="AI19" s="174">
        <v>0</v>
      </c>
      <c r="AJ19" s="175">
        <v>0</v>
      </c>
      <c r="AK19" s="223">
        <v>0</v>
      </c>
      <c r="AL19" s="174">
        <v>1</v>
      </c>
      <c r="AM19" s="174">
        <v>0</v>
      </c>
      <c r="AN19" s="174">
        <v>0</v>
      </c>
      <c r="AO19" s="174">
        <v>0</v>
      </c>
      <c r="AP19" s="174">
        <v>2</v>
      </c>
      <c r="AQ19" s="174">
        <v>0</v>
      </c>
      <c r="AR19" s="175">
        <v>0</v>
      </c>
    </row>
    <row r="20" spans="1:44" s="250" customFormat="1" ht="39.75" customHeight="1">
      <c r="A20" s="173" t="s">
        <v>14</v>
      </c>
      <c r="B20" s="223">
        <v>272</v>
      </c>
      <c r="C20" s="174">
        <v>276</v>
      </c>
      <c r="D20" s="174">
        <v>263</v>
      </c>
      <c r="E20" s="174">
        <v>269</v>
      </c>
      <c r="F20" s="174">
        <v>0</v>
      </c>
      <c r="G20" s="174">
        <v>0</v>
      </c>
      <c r="H20" s="174">
        <v>0</v>
      </c>
      <c r="I20" s="174">
        <v>0</v>
      </c>
      <c r="J20" s="174">
        <v>171</v>
      </c>
      <c r="K20" s="175">
        <v>0</v>
      </c>
      <c r="L20" s="173" t="s">
        <v>14</v>
      </c>
      <c r="M20" s="223">
        <v>0</v>
      </c>
      <c r="N20" s="174">
        <v>0</v>
      </c>
      <c r="O20" s="174">
        <v>271</v>
      </c>
      <c r="P20" s="174">
        <v>245</v>
      </c>
      <c r="Q20" s="174">
        <v>3847</v>
      </c>
      <c r="R20" s="174">
        <v>9</v>
      </c>
      <c r="S20" s="175">
        <v>3838</v>
      </c>
      <c r="T20" s="223">
        <v>0</v>
      </c>
      <c r="U20" s="174">
        <v>0</v>
      </c>
      <c r="V20" s="174">
        <v>0</v>
      </c>
      <c r="W20" s="174">
        <v>0</v>
      </c>
      <c r="X20" s="174">
        <v>0</v>
      </c>
      <c r="Y20" s="174">
        <v>0</v>
      </c>
      <c r="Z20" s="174">
        <v>0</v>
      </c>
      <c r="AA20" s="175">
        <v>0</v>
      </c>
      <c r="AB20" s="173" t="s">
        <v>14</v>
      </c>
      <c r="AC20" s="223">
        <v>322</v>
      </c>
      <c r="AD20" s="174">
        <v>188</v>
      </c>
      <c r="AE20" s="174">
        <v>0</v>
      </c>
      <c r="AF20" s="174">
        <v>0</v>
      </c>
      <c r="AG20" s="174">
        <v>1</v>
      </c>
      <c r="AH20" s="174">
        <v>0</v>
      </c>
      <c r="AI20" s="174">
        <v>0</v>
      </c>
      <c r="AJ20" s="175">
        <v>0</v>
      </c>
      <c r="AK20" s="223">
        <v>1</v>
      </c>
      <c r="AL20" s="174">
        <v>0</v>
      </c>
      <c r="AM20" s="174">
        <v>0</v>
      </c>
      <c r="AN20" s="174">
        <v>0</v>
      </c>
      <c r="AO20" s="174">
        <v>0</v>
      </c>
      <c r="AP20" s="174">
        <v>0</v>
      </c>
      <c r="AQ20" s="174">
        <v>0</v>
      </c>
      <c r="AR20" s="175">
        <v>0</v>
      </c>
    </row>
    <row r="21" spans="1:44" s="250" customFormat="1" ht="39.75" customHeight="1">
      <c r="A21" s="179" t="s">
        <v>15</v>
      </c>
      <c r="B21" s="180">
        <v>46</v>
      </c>
      <c r="C21" s="181">
        <v>44</v>
      </c>
      <c r="D21" s="181">
        <v>45</v>
      </c>
      <c r="E21" s="181">
        <v>42</v>
      </c>
      <c r="F21" s="181">
        <v>0</v>
      </c>
      <c r="G21" s="181">
        <v>0</v>
      </c>
      <c r="H21" s="181">
        <v>0</v>
      </c>
      <c r="I21" s="181">
        <v>0</v>
      </c>
      <c r="J21" s="181">
        <v>45</v>
      </c>
      <c r="K21" s="182">
        <v>0</v>
      </c>
      <c r="L21" s="179" t="s">
        <v>15</v>
      </c>
      <c r="M21" s="180">
        <v>0</v>
      </c>
      <c r="N21" s="181">
        <v>0</v>
      </c>
      <c r="O21" s="181">
        <v>36</v>
      </c>
      <c r="P21" s="181">
        <v>37</v>
      </c>
      <c r="Q21" s="181">
        <v>1683</v>
      </c>
      <c r="R21" s="181">
        <v>6</v>
      </c>
      <c r="S21" s="182">
        <v>1677</v>
      </c>
      <c r="T21" s="180">
        <v>1</v>
      </c>
      <c r="U21" s="181">
        <v>1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2">
        <v>0</v>
      </c>
      <c r="AB21" s="179" t="s">
        <v>15</v>
      </c>
      <c r="AC21" s="180">
        <v>43</v>
      </c>
      <c r="AD21" s="181">
        <v>50</v>
      </c>
      <c r="AE21" s="181">
        <v>0</v>
      </c>
      <c r="AF21" s="181">
        <v>0</v>
      </c>
      <c r="AG21" s="181">
        <v>0</v>
      </c>
      <c r="AH21" s="181">
        <v>0</v>
      </c>
      <c r="AI21" s="181">
        <v>0</v>
      </c>
      <c r="AJ21" s="182">
        <v>0</v>
      </c>
      <c r="AK21" s="180">
        <v>0</v>
      </c>
      <c r="AL21" s="181">
        <v>0</v>
      </c>
      <c r="AM21" s="181">
        <v>0</v>
      </c>
      <c r="AN21" s="181">
        <v>0</v>
      </c>
      <c r="AO21" s="181">
        <v>0</v>
      </c>
      <c r="AP21" s="181">
        <v>0</v>
      </c>
      <c r="AQ21" s="181">
        <v>0</v>
      </c>
      <c r="AR21" s="182">
        <v>0</v>
      </c>
    </row>
    <row r="22" spans="1:44" s="250" customFormat="1" ht="39.75" customHeight="1">
      <c r="A22" s="179" t="s">
        <v>16</v>
      </c>
      <c r="B22" s="180">
        <v>44</v>
      </c>
      <c r="C22" s="181">
        <v>41</v>
      </c>
      <c r="D22" s="181">
        <v>47</v>
      </c>
      <c r="E22" s="181">
        <v>57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2">
        <v>71</v>
      </c>
      <c r="L22" s="179" t="s">
        <v>16</v>
      </c>
      <c r="M22" s="180">
        <v>1</v>
      </c>
      <c r="N22" s="181">
        <v>0</v>
      </c>
      <c r="O22" s="181">
        <v>53</v>
      </c>
      <c r="P22" s="181">
        <v>54</v>
      </c>
      <c r="Q22" s="181">
        <v>2456</v>
      </c>
      <c r="R22" s="181">
        <v>0</v>
      </c>
      <c r="S22" s="182">
        <v>2456</v>
      </c>
      <c r="T22" s="180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2">
        <v>0</v>
      </c>
      <c r="AB22" s="179" t="s">
        <v>16</v>
      </c>
      <c r="AC22" s="180">
        <v>37</v>
      </c>
      <c r="AD22" s="181">
        <v>59</v>
      </c>
      <c r="AE22" s="181">
        <v>0</v>
      </c>
      <c r="AF22" s="181">
        <v>0</v>
      </c>
      <c r="AG22" s="181">
        <v>0</v>
      </c>
      <c r="AH22" s="181">
        <v>0</v>
      </c>
      <c r="AI22" s="181">
        <v>0</v>
      </c>
      <c r="AJ22" s="182">
        <v>0</v>
      </c>
      <c r="AK22" s="180">
        <v>0</v>
      </c>
      <c r="AL22" s="181">
        <v>0</v>
      </c>
      <c r="AM22" s="181">
        <v>0</v>
      </c>
      <c r="AN22" s="181">
        <v>0</v>
      </c>
      <c r="AO22" s="181">
        <v>0</v>
      </c>
      <c r="AP22" s="181">
        <v>0</v>
      </c>
      <c r="AQ22" s="181">
        <v>0</v>
      </c>
      <c r="AR22" s="182">
        <v>0</v>
      </c>
    </row>
    <row r="23" spans="1:44" s="250" customFormat="1" ht="39.75" customHeight="1">
      <c r="A23" s="173" t="s">
        <v>17</v>
      </c>
      <c r="B23" s="223">
        <v>275</v>
      </c>
      <c r="C23" s="174">
        <v>266</v>
      </c>
      <c r="D23" s="174">
        <v>254</v>
      </c>
      <c r="E23" s="174">
        <v>238</v>
      </c>
      <c r="F23" s="174">
        <v>0</v>
      </c>
      <c r="G23" s="174">
        <v>0</v>
      </c>
      <c r="H23" s="174">
        <v>0</v>
      </c>
      <c r="I23" s="174">
        <v>0</v>
      </c>
      <c r="J23" s="174">
        <v>131</v>
      </c>
      <c r="K23" s="175">
        <v>0</v>
      </c>
      <c r="L23" s="173" t="s">
        <v>17</v>
      </c>
      <c r="M23" s="223">
        <v>0</v>
      </c>
      <c r="N23" s="174">
        <v>0</v>
      </c>
      <c r="O23" s="174">
        <v>246</v>
      </c>
      <c r="P23" s="174">
        <v>242</v>
      </c>
      <c r="Q23" s="174">
        <v>3939</v>
      </c>
      <c r="R23" s="174">
        <v>7</v>
      </c>
      <c r="S23" s="175">
        <v>3932</v>
      </c>
      <c r="T23" s="223">
        <v>1</v>
      </c>
      <c r="U23" s="174">
        <v>0</v>
      </c>
      <c r="V23" s="174">
        <v>3</v>
      </c>
      <c r="W23" s="174">
        <v>0</v>
      </c>
      <c r="X23" s="174">
        <v>0</v>
      </c>
      <c r="Y23" s="174">
        <v>0</v>
      </c>
      <c r="Z23" s="174">
        <v>0</v>
      </c>
      <c r="AA23" s="175">
        <v>0</v>
      </c>
      <c r="AB23" s="173" t="s">
        <v>17</v>
      </c>
      <c r="AC23" s="223">
        <v>192</v>
      </c>
      <c r="AD23" s="174">
        <v>259</v>
      </c>
      <c r="AE23" s="174">
        <v>0</v>
      </c>
      <c r="AF23" s="174">
        <v>0</v>
      </c>
      <c r="AG23" s="174">
        <v>0</v>
      </c>
      <c r="AH23" s="174">
        <v>0</v>
      </c>
      <c r="AI23" s="174">
        <v>0</v>
      </c>
      <c r="AJ23" s="175">
        <v>0</v>
      </c>
      <c r="AK23" s="223">
        <v>0</v>
      </c>
      <c r="AL23" s="174">
        <v>0</v>
      </c>
      <c r="AM23" s="174">
        <v>0</v>
      </c>
      <c r="AN23" s="174">
        <v>0</v>
      </c>
      <c r="AO23" s="174">
        <v>0</v>
      </c>
      <c r="AP23" s="174">
        <v>0</v>
      </c>
      <c r="AQ23" s="174">
        <v>0</v>
      </c>
      <c r="AR23" s="175">
        <v>0</v>
      </c>
    </row>
    <row r="24" spans="1:44" s="250" customFormat="1" ht="39.75" customHeight="1">
      <c r="A24" s="173" t="s">
        <v>18</v>
      </c>
      <c r="B24" s="223">
        <v>177</v>
      </c>
      <c r="C24" s="174">
        <v>164</v>
      </c>
      <c r="D24" s="174">
        <v>166</v>
      </c>
      <c r="E24" s="174">
        <v>161</v>
      </c>
      <c r="F24" s="174">
        <v>0</v>
      </c>
      <c r="G24" s="174">
        <v>0</v>
      </c>
      <c r="H24" s="174">
        <v>0</v>
      </c>
      <c r="I24" s="174">
        <v>0</v>
      </c>
      <c r="J24" s="174">
        <v>100</v>
      </c>
      <c r="K24" s="175">
        <v>0</v>
      </c>
      <c r="L24" s="173" t="s">
        <v>18</v>
      </c>
      <c r="M24" s="223">
        <v>0</v>
      </c>
      <c r="N24" s="174">
        <v>0</v>
      </c>
      <c r="O24" s="174">
        <v>154</v>
      </c>
      <c r="P24" s="174">
        <v>137</v>
      </c>
      <c r="Q24" s="174">
        <v>2566</v>
      </c>
      <c r="R24" s="174">
        <v>0</v>
      </c>
      <c r="S24" s="175">
        <v>2566</v>
      </c>
      <c r="T24" s="223">
        <v>14</v>
      </c>
      <c r="U24" s="174">
        <v>13</v>
      </c>
      <c r="V24" s="174">
        <v>32</v>
      </c>
      <c r="W24" s="174">
        <v>7</v>
      </c>
      <c r="X24" s="174">
        <v>0</v>
      </c>
      <c r="Y24" s="174">
        <v>0</v>
      </c>
      <c r="Z24" s="174">
        <v>0</v>
      </c>
      <c r="AA24" s="175">
        <v>0</v>
      </c>
      <c r="AB24" s="173" t="s">
        <v>18</v>
      </c>
      <c r="AC24" s="223">
        <v>197</v>
      </c>
      <c r="AD24" s="174">
        <v>162</v>
      </c>
      <c r="AE24" s="174">
        <v>0</v>
      </c>
      <c r="AF24" s="174">
        <v>0</v>
      </c>
      <c r="AG24" s="174">
        <v>1</v>
      </c>
      <c r="AH24" s="174">
        <v>0</v>
      </c>
      <c r="AI24" s="174">
        <v>0</v>
      </c>
      <c r="AJ24" s="175">
        <v>0</v>
      </c>
      <c r="AK24" s="223">
        <v>12</v>
      </c>
      <c r="AL24" s="174">
        <v>1</v>
      </c>
      <c r="AM24" s="174">
        <v>0</v>
      </c>
      <c r="AN24" s="174">
        <v>0</v>
      </c>
      <c r="AO24" s="174">
        <v>0</v>
      </c>
      <c r="AP24" s="174">
        <v>0</v>
      </c>
      <c r="AQ24" s="174">
        <v>0</v>
      </c>
      <c r="AR24" s="175">
        <v>0</v>
      </c>
    </row>
    <row r="25" spans="1:44" s="250" customFormat="1" ht="39.75" customHeight="1">
      <c r="A25" s="179" t="s">
        <v>19</v>
      </c>
      <c r="B25" s="180">
        <v>110</v>
      </c>
      <c r="C25" s="181">
        <v>112</v>
      </c>
      <c r="D25" s="181">
        <v>118</v>
      </c>
      <c r="E25" s="181">
        <v>141</v>
      </c>
      <c r="F25" s="181">
        <v>0</v>
      </c>
      <c r="G25" s="181">
        <v>0</v>
      </c>
      <c r="H25" s="181">
        <v>0</v>
      </c>
      <c r="I25" s="181">
        <v>0</v>
      </c>
      <c r="J25" s="181">
        <v>163</v>
      </c>
      <c r="K25" s="182">
        <v>0</v>
      </c>
      <c r="L25" s="179" t="s">
        <v>19</v>
      </c>
      <c r="M25" s="180">
        <v>0</v>
      </c>
      <c r="N25" s="181">
        <v>0</v>
      </c>
      <c r="O25" s="181">
        <v>113</v>
      </c>
      <c r="P25" s="181">
        <v>133</v>
      </c>
      <c r="Q25" s="181">
        <v>4074</v>
      </c>
      <c r="R25" s="181">
        <v>4</v>
      </c>
      <c r="S25" s="182">
        <v>4070</v>
      </c>
      <c r="T25" s="180">
        <v>5</v>
      </c>
      <c r="U25" s="181">
        <v>5</v>
      </c>
      <c r="V25" s="181">
        <v>10</v>
      </c>
      <c r="W25" s="181">
        <v>0</v>
      </c>
      <c r="X25" s="181">
        <v>0</v>
      </c>
      <c r="Y25" s="181">
        <v>0</v>
      </c>
      <c r="Z25" s="181">
        <v>0</v>
      </c>
      <c r="AA25" s="182">
        <v>0</v>
      </c>
      <c r="AB25" s="179" t="s">
        <v>19</v>
      </c>
      <c r="AC25" s="180">
        <v>113</v>
      </c>
      <c r="AD25" s="181">
        <v>137</v>
      </c>
      <c r="AE25" s="181">
        <v>0</v>
      </c>
      <c r="AF25" s="181">
        <v>0</v>
      </c>
      <c r="AG25" s="181">
        <v>0</v>
      </c>
      <c r="AH25" s="181">
        <v>1</v>
      </c>
      <c r="AI25" s="181">
        <v>0</v>
      </c>
      <c r="AJ25" s="182">
        <v>0</v>
      </c>
      <c r="AK25" s="180">
        <v>0</v>
      </c>
      <c r="AL25" s="181">
        <v>1</v>
      </c>
      <c r="AM25" s="181">
        <v>0</v>
      </c>
      <c r="AN25" s="181">
        <v>0</v>
      </c>
      <c r="AO25" s="181">
        <v>0</v>
      </c>
      <c r="AP25" s="181">
        <v>0</v>
      </c>
      <c r="AQ25" s="181">
        <v>0</v>
      </c>
      <c r="AR25" s="182">
        <v>0</v>
      </c>
    </row>
    <row r="26" spans="1:44" s="250" customFormat="1" ht="39.75" customHeight="1">
      <c r="A26" s="179" t="s">
        <v>20</v>
      </c>
      <c r="B26" s="180">
        <v>61</v>
      </c>
      <c r="C26" s="181">
        <v>61</v>
      </c>
      <c r="D26" s="181">
        <v>52</v>
      </c>
      <c r="E26" s="181">
        <v>52</v>
      </c>
      <c r="F26" s="181">
        <v>0</v>
      </c>
      <c r="G26" s="181">
        <v>0</v>
      </c>
      <c r="H26" s="181">
        <v>0</v>
      </c>
      <c r="I26" s="181">
        <v>0</v>
      </c>
      <c r="J26" s="181">
        <v>43</v>
      </c>
      <c r="K26" s="182">
        <v>51</v>
      </c>
      <c r="L26" s="179" t="s">
        <v>20</v>
      </c>
      <c r="M26" s="180">
        <v>0</v>
      </c>
      <c r="N26" s="181">
        <v>0</v>
      </c>
      <c r="O26" s="181">
        <v>61</v>
      </c>
      <c r="P26" s="181">
        <v>55</v>
      </c>
      <c r="Q26" s="181">
        <v>3379</v>
      </c>
      <c r="R26" s="181">
        <v>0</v>
      </c>
      <c r="S26" s="182">
        <v>3379</v>
      </c>
      <c r="T26" s="180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2">
        <v>0</v>
      </c>
      <c r="AB26" s="179" t="s">
        <v>20</v>
      </c>
      <c r="AC26" s="180">
        <v>34</v>
      </c>
      <c r="AD26" s="181">
        <v>85</v>
      </c>
      <c r="AE26" s="181">
        <v>0</v>
      </c>
      <c r="AF26" s="181">
        <v>0</v>
      </c>
      <c r="AG26" s="181">
        <v>0</v>
      </c>
      <c r="AH26" s="181">
        <v>3</v>
      </c>
      <c r="AI26" s="181">
        <v>0</v>
      </c>
      <c r="AJ26" s="182">
        <v>0</v>
      </c>
      <c r="AK26" s="180">
        <v>0</v>
      </c>
      <c r="AL26" s="181">
        <v>5</v>
      </c>
      <c r="AM26" s="181">
        <v>0</v>
      </c>
      <c r="AN26" s="181">
        <v>0</v>
      </c>
      <c r="AO26" s="181">
        <v>0</v>
      </c>
      <c r="AP26" s="181">
        <v>1</v>
      </c>
      <c r="AQ26" s="181">
        <v>0</v>
      </c>
      <c r="AR26" s="182">
        <v>0</v>
      </c>
    </row>
    <row r="27" spans="1:44" s="250" customFormat="1" ht="39.75" customHeight="1">
      <c r="A27" s="173" t="s">
        <v>21</v>
      </c>
      <c r="B27" s="223">
        <v>50</v>
      </c>
      <c r="C27" s="174">
        <v>47</v>
      </c>
      <c r="D27" s="174">
        <v>45</v>
      </c>
      <c r="E27" s="174">
        <v>26</v>
      </c>
      <c r="F27" s="174">
        <v>0</v>
      </c>
      <c r="G27" s="174">
        <v>0</v>
      </c>
      <c r="H27" s="174">
        <v>0</v>
      </c>
      <c r="I27" s="174">
        <v>0</v>
      </c>
      <c r="J27" s="174">
        <v>39</v>
      </c>
      <c r="K27" s="175">
        <v>0</v>
      </c>
      <c r="L27" s="173" t="s">
        <v>21</v>
      </c>
      <c r="M27" s="223">
        <v>0</v>
      </c>
      <c r="N27" s="174">
        <v>0</v>
      </c>
      <c r="O27" s="174">
        <v>35</v>
      </c>
      <c r="P27" s="174">
        <v>31</v>
      </c>
      <c r="Q27" s="174">
        <v>1058</v>
      </c>
      <c r="R27" s="174">
        <v>2</v>
      </c>
      <c r="S27" s="175">
        <v>1056</v>
      </c>
      <c r="T27" s="223">
        <v>1</v>
      </c>
      <c r="U27" s="174">
        <v>1</v>
      </c>
      <c r="V27" s="174">
        <v>0</v>
      </c>
      <c r="W27" s="174">
        <v>0</v>
      </c>
      <c r="X27" s="174">
        <v>0</v>
      </c>
      <c r="Y27" s="174">
        <v>0</v>
      </c>
      <c r="Z27" s="174">
        <v>0</v>
      </c>
      <c r="AA27" s="175">
        <v>0</v>
      </c>
      <c r="AB27" s="173" t="s">
        <v>21</v>
      </c>
      <c r="AC27" s="223">
        <v>45</v>
      </c>
      <c r="AD27" s="174">
        <v>39</v>
      </c>
      <c r="AE27" s="174">
        <v>0</v>
      </c>
      <c r="AF27" s="174">
        <v>0</v>
      </c>
      <c r="AG27" s="174">
        <v>0</v>
      </c>
      <c r="AH27" s="174">
        <v>0</v>
      </c>
      <c r="AI27" s="174">
        <v>0</v>
      </c>
      <c r="AJ27" s="175">
        <v>0</v>
      </c>
      <c r="AK27" s="223">
        <v>0</v>
      </c>
      <c r="AL27" s="174">
        <v>0</v>
      </c>
      <c r="AM27" s="174">
        <v>0</v>
      </c>
      <c r="AN27" s="174">
        <v>0</v>
      </c>
      <c r="AO27" s="174">
        <v>0</v>
      </c>
      <c r="AP27" s="174">
        <v>0</v>
      </c>
      <c r="AQ27" s="174">
        <v>0</v>
      </c>
      <c r="AR27" s="175">
        <v>0</v>
      </c>
    </row>
    <row r="28" spans="1:44" s="250" customFormat="1" ht="39.75" customHeight="1">
      <c r="A28" s="173" t="s">
        <v>22</v>
      </c>
      <c r="B28" s="223">
        <v>71</v>
      </c>
      <c r="C28" s="174">
        <v>74</v>
      </c>
      <c r="D28" s="174">
        <v>77</v>
      </c>
      <c r="E28" s="174">
        <v>27</v>
      </c>
      <c r="F28" s="174">
        <v>0</v>
      </c>
      <c r="G28" s="174">
        <v>0</v>
      </c>
      <c r="H28" s="174">
        <v>0</v>
      </c>
      <c r="I28" s="174">
        <v>0</v>
      </c>
      <c r="J28" s="174">
        <v>95</v>
      </c>
      <c r="K28" s="175">
        <v>0</v>
      </c>
      <c r="L28" s="173" t="s">
        <v>22</v>
      </c>
      <c r="M28" s="223">
        <v>0</v>
      </c>
      <c r="N28" s="174">
        <v>0</v>
      </c>
      <c r="O28" s="174">
        <v>58</v>
      </c>
      <c r="P28" s="174">
        <v>66</v>
      </c>
      <c r="Q28" s="174">
        <v>2999</v>
      </c>
      <c r="R28" s="174">
        <v>3</v>
      </c>
      <c r="S28" s="175">
        <v>2996</v>
      </c>
      <c r="T28" s="223">
        <v>1</v>
      </c>
      <c r="U28" s="174">
        <v>1</v>
      </c>
      <c r="V28" s="174">
        <v>0</v>
      </c>
      <c r="W28" s="174">
        <v>0</v>
      </c>
      <c r="X28" s="174">
        <v>0</v>
      </c>
      <c r="Y28" s="174">
        <v>0</v>
      </c>
      <c r="Z28" s="174">
        <v>0</v>
      </c>
      <c r="AA28" s="175">
        <v>0</v>
      </c>
      <c r="AB28" s="173" t="s">
        <v>22</v>
      </c>
      <c r="AC28" s="223">
        <v>88</v>
      </c>
      <c r="AD28" s="174">
        <v>86</v>
      </c>
      <c r="AE28" s="174">
        <v>0</v>
      </c>
      <c r="AF28" s="174">
        <v>0</v>
      </c>
      <c r="AG28" s="174">
        <v>0</v>
      </c>
      <c r="AH28" s="174">
        <v>1</v>
      </c>
      <c r="AI28" s="174">
        <v>0</v>
      </c>
      <c r="AJ28" s="175">
        <v>0</v>
      </c>
      <c r="AK28" s="223">
        <v>3</v>
      </c>
      <c r="AL28" s="174">
        <v>1</v>
      </c>
      <c r="AM28" s="174">
        <v>0</v>
      </c>
      <c r="AN28" s="174">
        <v>0</v>
      </c>
      <c r="AO28" s="174">
        <v>0</v>
      </c>
      <c r="AP28" s="174">
        <v>0</v>
      </c>
      <c r="AQ28" s="174">
        <v>0</v>
      </c>
      <c r="AR28" s="175">
        <v>0</v>
      </c>
    </row>
    <row r="29" spans="1:44" s="250" customFormat="1" ht="39.75" customHeight="1" thickBot="1">
      <c r="A29" s="183" t="s">
        <v>23</v>
      </c>
      <c r="B29" s="184">
        <v>161</v>
      </c>
      <c r="C29" s="185">
        <v>158</v>
      </c>
      <c r="D29" s="185">
        <v>162</v>
      </c>
      <c r="E29" s="185">
        <v>153</v>
      </c>
      <c r="F29" s="185">
        <v>0</v>
      </c>
      <c r="G29" s="185">
        <v>0</v>
      </c>
      <c r="H29" s="185">
        <v>0</v>
      </c>
      <c r="I29" s="185">
        <v>0</v>
      </c>
      <c r="J29" s="185">
        <v>13</v>
      </c>
      <c r="K29" s="186">
        <v>267</v>
      </c>
      <c r="L29" s="183" t="s">
        <v>23</v>
      </c>
      <c r="M29" s="184">
        <v>0</v>
      </c>
      <c r="N29" s="185">
        <v>0</v>
      </c>
      <c r="O29" s="185">
        <v>160</v>
      </c>
      <c r="P29" s="185">
        <v>202</v>
      </c>
      <c r="Q29" s="185">
        <v>4680</v>
      </c>
      <c r="R29" s="185">
        <v>6</v>
      </c>
      <c r="S29" s="186">
        <v>4674</v>
      </c>
      <c r="T29" s="184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5">
        <v>0</v>
      </c>
      <c r="AA29" s="186">
        <v>0</v>
      </c>
      <c r="AB29" s="183" t="s">
        <v>23</v>
      </c>
      <c r="AC29" s="184">
        <v>152</v>
      </c>
      <c r="AD29" s="185">
        <v>165</v>
      </c>
      <c r="AE29" s="185">
        <v>0</v>
      </c>
      <c r="AF29" s="185">
        <v>0</v>
      </c>
      <c r="AG29" s="185">
        <v>1</v>
      </c>
      <c r="AH29" s="185">
        <v>0</v>
      </c>
      <c r="AI29" s="185">
        <v>0</v>
      </c>
      <c r="AJ29" s="186">
        <v>0</v>
      </c>
      <c r="AK29" s="184">
        <v>1</v>
      </c>
      <c r="AL29" s="185">
        <v>0</v>
      </c>
      <c r="AM29" s="185">
        <v>0</v>
      </c>
      <c r="AN29" s="185">
        <v>0</v>
      </c>
      <c r="AO29" s="185">
        <v>0</v>
      </c>
      <c r="AP29" s="185">
        <v>0</v>
      </c>
      <c r="AQ29" s="185">
        <v>0</v>
      </c>
      <c r="AR29" s="186">
        <v>0</v>
      </c>
    </row>
    <row r="30" spans="1:44" s="250" customFormat="1" ht="39.75" customHeight="1" thickTop="1">
      <c r="A30" s="173" t="s">
        <v>24</v>
      </c>
      <c r="B30" s="223">
        <f aca="true" t="shared" si="9" ref="B30:K30">B18</f>
        <v>793</v>
      </c>
      <c r="C30" s="174">
        <f t="shared" si="9"/>
        <v>795</v>
      </c>
      <c r="D30" s="174">
        <f t="shared" si="9"/>
        <v>766</v>
      </c>
      <c r="E30" s="174">
        <f t="shared" si="9"/>
        <v>805</v>
      </c>
      <c r="F30" s="174">
        <f t="shared" si="9"/>
        <v>0</v>
      </c>
      <c r="G30" s="174">
        <f t="shared" si="9"/>
        <v>0</v>
      </c>
      <c r="H30" s="174">
        <f t="shared" si="9"/>
        <v>0</v>
      </c>
      <c r="I30" s="174">
        <f t="shared" si="9"/>
        <v>0</v>
      </c>
      <c r="J30" s="174">
        <f t="shared" si="9"/>
        <v>453</v>
      </c>
      <c r="K30" s="175">
        <f t="shared" si="9"/>
        <v>0</v>
      </c>
      <c r="L30" s="173" t="s">
        <v>24</v>
      </c>
      <c r="M30" s="223">
        <f aca="true" t="shared" si="10" ref="M30:AA30">M18</f>
        <v>0</v>
      </c>
      <c r="N30" s="174">
        <f t="shared" si="10"/>
        <v>0</v>
      </c>
      <c r="O30" s="174">
        <f t="shared" si="10"/>
        <v>788</v>
      </c>
      <c r="P30" s="174">
        <f t="shared" si="10"/>
        <v>748</v>
      </c>
      <c r="Q30" s="174">
        <f t="shared" si="10"/>
        <v>11988</v>
      </c>
      <c r="R30" s="174">
        <f t="shared" si="10"/>
        <v>18</v>
      </c>
      <c r="S30" s="175">
        <f t="shared" si="10"/>
        <v>11970</v>
      </c>
      <c r="T30" s="223">
        <f t="shared" si="10"/>
        <v>22</v>
      </c>
      <c r="U30" s="174">
        <f t="shared" si="10"/>
        <v>15</v>
      </c>
      <c r="V30" s="174">
        <f t="shared" si="10"/>
        <v>25</v>
      </c>
      <c r="W30" s="174">
        <f t="shared" si="10"/>
        <v>7</v>
      </c>
      <c r="X30" s="174">
        <f t="shared" si="10"/>
        <v>0</v>
      </c>
      <c r="Y30" s="174">
        <f t="shared" si="10"/>
        <v>0</v>
      </c>
      <c r="Z30" s="174">
        <f t="shared" si="10"/>
        <v>0</v>
      </c>
      <c r="AA30" s="175">
        <f t="shared" si="10"/>
        <v>0</v>
      </c>
      <c r="AB30" s="173" t="s">
        <v>24</v>
      </c>
      <c r="AC30" s="223">
        <f aca="true" t="shared" si="11" ref="AC30:AR30">AC18</f>
        <v>843</v>
      </c>
      <c r="AD30" s="174">
        <f t="shared" si="11"/>
        <v>678</v>
      </c>
      <c r="AE30" s="174">
        <f t="shared" si="11"/>
        <v>0</v>
      </c>
      <c r="AF30" s="174">
        <f t="shared" si="11"/>
        <v>0</v>
      </c>
      <c r="AG30" s="174">
        <f t="shared" si="11"/>
        <v>1</v>
      </c>
      <c r="AH30" s="174">
        <f t="shared" si="11"/>
        <v>1</v>
      </c>
      <c r="AI30" s="174">
        <f t="shared" si="11"/>
        <v>0</v>
      </c>
      <c r="AJ30" s="175">
        <f t="shared" si="11"/>
        <v>0</v>
      </c>
      <c r="AK30" s="223">
        <f t="shared" si="11"/>
        <v>12</v>
      </c>
      <c r="AL30" s="174">
        <f t="shared" si="11"/>
        <v>6</v>
      </c>
      <c r="AM30" s="174">
        <f t="shared" si="11"/>
        <v>0</v>
      </c>
      <c r="AN30" s="174">
        <f t="shared" si="11"/>
        <v>0</v>
      </c>
      <c r="AO30" s="174">
        <f t="shared" si="11"/>
        <v>13</v>
      </c>
      <c r="AP30" s="174">
        <f t="shared" si="11"/>
        <v>7</v>
      </c>
      <c r="AQ30" s="174">
        <f t="shared" si="11"/>
        <v>0</v>
      </c>
      <c r="AR30" s="175">
        <f t="shared" si="11"/>
        <v>0</v>
      </c>
    </row>
    <row r="31" spans="1:44" s="250" customFormat="1" ht="39.75" customHeight="1">
      <c r="A31" s="173" t="s">
        <v>25</v>
      </c>
      <c r="B31" s="223">
        <f aca="true" t="shared" si="12" ref="B31:K31">B14+B15</f>
        <v>2170</v>
      </c>
      <c r="C31" s="174">
        <f t="shared" si="12"/>
        <v>2179</v>
      </c>
      <c r="D31" s="174">
        <f t="shared" si="12"/>
        <v>2073</v>
      </c>
      <c r="E31" s="174">
        <f t="shared" si="12"/>
        <v>2029</v>
      </c>
      <c r="F31" s="174">
        <f t="shared" si="12"/>
        <v>0</v>
      </c>
      <c r="G31" s="174">
        <f t="shared" si="12"/>
        <v>0</v>
      </c>
      <c r="H31" s="174">
        <f t="shared" si="12"/>
        <v>0</v>
      </c>
      <c r="I31" s="174">
        <f t="shared" si="12"/>
        <v>0</v>
      </c>
      <c r="J31" s="174">
        <f t="shared" si="12"/>
        <v>1154</v>
      </c>
      <c r="K31" s="175">
        <f t="shared" si="12"/>
        <v>0</v>
      </c>
      <c r="L31" s="173" t="s">
        <v>25</v>
      </c>
      <c r="M31" s="223">
        <f aca="true" t="shared" si="13" ref="M31:AA31">M14+M15</f>
        <v>0</v>
      </c>
      <c r="N31" s="174">
        <f t="shared" si="13"/>
        <v>0</v>
      </c>
      <c r="O31" s="174">
        <f t="shared" si="13"/>
        <v>1975</v>
      </c>
      <c r="P31" s="174">
        <f t="shared" si="13"/>
        <v>1847</v>
      </c>
      <c r="Q31" s="174">
        <f t="shared" si="13"/>
        <v>34639</v>
      </c>
      <c r="R31" s="174">
        <f t="shared" si="13"/>
        <v>77</v>
      </c>
      <c r="S31" s="175">
        <f t="shared" si="13"/>
        <v>34562</v>
      </c>
      <c r="T31" s="223">
        <f t="shared" si="13"/>
        <v>12</v>
      </c>
      <c r="U31" s="174">
        <f t="shared" si="13"/>
        <v>7</v>
      </c>
      <c r="V31" s="174">
        <f t="shared" si="13"/>
        <v>6</v>
      </c>
      <c r="W31" s="174">
        <f t="shared" si="13"/>
        <v>1</v>
      </c>
      <c r="X31" s="174">
        <f t="shared" si="13"/>
        <v>0</v>
      </c>
      <c r="Y31" s="174">
        <f t="shared" si="13"/>
        <v>0</v>
      </c>
      <c r="Z31" s="174">
        <f t="shared" si="13"/>
        <v>0</v>
      </c>
      <c r="AA31" s="175">
        <f t="shared" si="13"/>
        <v>0</v>
      </c>
      <c r="AB31" s="173" t="s">
        <v>25</v>
      </c>
      <c r="AC31" s="223">
        <f aca="true" t="shared" si="14" ref="AC31:AR31">AC14+AC15</f>
        <v>1817</v>
      </c>
      <c r="AD31" s="174">
        <f t="shared" si="14"/>
        <v>1963</v>
      </c>
      <c r="AE31" s="174">
        <f t="shared" si="14"/>
        <v>0</v>
      </c>
      <c r="AF31" s="174">
        <f t="shared" si="14"/>
        <v>0</v>
      </c>
      <c r="AG31" s="174">
        <f t="shared" si="14"/>
        <v>0</v>
      </c>
      <c r="AH31" s="174">
        <f t="shared" si="14"/>
        <v>2</v>
      </c>
      <c r="AI31" s="174">
        <f t="shared" si="14"/>
        <v>0</v>
      </c>
      <c r="AJ31" s="175">
        <f t="shared" si="14"/>
        <v>0</v>
      </c>
      <c r="AK31" s="223">
        <f t="shared" si="14"/>
        <v>13</v>
      </c>
      <c r="AL31" s="174">
        <f t="shared" si="14"/>
        <v>6</v>
      </c>
      <c r="AM31" s="174">
        <f t="shared" si="14"/>
        <v>0</v>
      </c>
      <c r="AN31" s="174">
        <f t="shared" si="14"/>
        <v>0</v>
      </c>
      <c r="AO31" s="174">
        <f t="shared" si="14"/>
        <v>0</v>
      </c>
      <c r="AP31" s="174">
        <f t="shared" si="14"/>
        <v>0</v>
      </c>
      <c r="AQ31" s="174">
        <f t="shared" si="14"/>
        <v>0</v>
      </c>
      <c r="AR31" s="175">
        <f t="shared" si="14"/>
        <v>0</v>
      </c>
    </row>
    <row r="32" spans="1:44" s="250" customFormat="1" ht="39.75" customHeight="1">
      <c r="A32" s="173" t="s">
        <v>26</v>
      </c>
      <c r="B32" s="223">
        <f aca="true" t="shared" si="15" ref="B32:K32">B11+B21</f>
        <v>1433</v>
      </c>
      <c r="C32" s="174">
        <f t="shared" si="15"/>
        <v>1425</v>
      </c>
      <c r="D32" s="174">
        <f t="shared" si="15"/>
        <v>1391</v>
      </c>
      <c r="E32" s="174">
        <f t="shared" si="15"/>
        <v>1342</v>
      </c>
      <c r="F32" s="174">
        <f t="shared" si="15"/>
        <v>0</v>
      </c>
      <c r="G32" s="174">
        <f t="shared" si="15"/>
        <v>0</v>
      </c>
      <c r="H32" s="174">
        <f t="shared" si="15"/>
        <v>0</v>
      </c>
      <c r="I32" s="174">
        <f t="shared" si="15"/>
        <v>0</v>
      </c>
      <c r="J32" s="174">
        <f t="shared" si="15"/>
        <v>648</v>
      </c>
      <c r="K32" s="175">
        <f t="shared" si="15"/>
        <v>0</v>
      </c>
      <c r="L32" s="173" t="s">
        <v>26</v>
      </c>
      <c r="M32" s="223">
        <f aca="true" t="shared" si="16" ref="M32:AA32">M11+M21</f>
        <v>0</v>
      </c>
      <c r="N32" s="174">
        <f t="shared" si="16"/>
        <v>0</v>
      </c>
      <c r="O32" s="174">
        <f t="shared" si="16"/>
        <v>1342</v>
      </c>
      <c r="P32" s="174">
        <f t="shared" si="16"/>
        <v>1276</v>
      </c>
      <c r="Q32" s="174">
        <f t="shared" si="16"/>
        <v>30303</v>
      </c>
      <c r="R32" s="174">
        <f t="shared" si="16"/>
        <v>84</v>
      </c>
      <c r="S32" s="175">
        <f t="shared" si="16"/>
        <v>30219</v>
      </c>
      <c r="T32" s="223">
        <f t="shared" si="16"/>
        <v>113</v>
      </c>
      <c r="U32" s="174">
        <f t="shared" si="16"/>
        <v>115</v>
      </c>
      <c r="V32" s="174">
        <f t="shared" si="16"/>
        <v>119</v>
      </c>
      <c r="W32" s="174">
        <f t="shared" si="16"/>
        <v>32</v>
      </c>
      <c r="X32" s="174">
        <f t="shared" si="16"/>
        <v>0</v>
      </c>
      <c r="Y32" s="174">
        <f t="shared" si="16"/>
        <v>0</v>
      </c>
      <c r="Z32" s="174">
        <f t="shared" si="16"/>
        <v>0</v>
      </c>
      <c r="AA32" s="175">
        <f t="shared" si="16"/>
        <v>0</v>
      </c>
      <c r="AB32" s="173" t="s">
        <v>26</v>
      </c>
      <c r="AC32" s="223">
        <f aca="true" t="shared" si="17" ref="AC32:AR32">AC11+AC21</f>
        <v>1007</v>
      </c>
      <c r="AD32" s="174">
        <f t="shared" si="17"/>
        <v>1416</v>
      </c>
      <c r="AE32" s="174">
        <f t="shared" si="17"/>
        <v>0</v>
      </c>
      <c r="AF32" s="174">
        <f t="shared" si="17"/>
        <v>0</v>
      </c>
      <c r="AG32" s="174">
        <f t="shared" si="17"/>
        <v>2</v>
      </c>
      <c r="AH32" s="174">
        <f t="shared" si="17"/>
        <v>4</v>
      </c>
      <c r="AI32" s="174">
        <f t="shared" si="17"/>
        <v>0</v>
      </c>
      <c r="AJ32" s="175">
        <f t="shared" si="17"/>
        <v>0</v>
      </c>
      <c r="AK32" s="223">
        <f t="shared" si="17"/>
        <v>2</v>
      </c>
      <c r="AL32" s="174">
        <f t="shared" si="17"/>
        <v>16</v>
      </c>
      <c r="AM32" s="174">
        <f t="shared" si="17"/>
        <v>0</v>
      </c>
      <c r="AN32" s="174">
        <f t="shared" si="17"/>
        <v>0</v>
      </c>
      <c r="AO32" s="174">
        <f t="shared" si="17"/>
        <v>0</v>
      </c>
      <c r="AP32" s="174">
        <f t="shared" si="17"/>
        <v>0</v>
      </c>
      <c r="AQ32" s="174">
        <f t="shared" si="17"/>
        <v>0</v>
      </c>
      <c r="AR32" s="175">
        <f t="shared" si="17"/>
        <v>0</v>
      </c>
    </row>
    <row r="33" spans="1:44" s="250" customFormat="1" ht="39.75" customHeight="1">
      <c r="A33" s="173" t="s">
        <v>27</v>
      </c>
      <c r="B33" s="223">
        <f aca="true" t="shared" si="18" ref="B33:K33">B10+B17+B20+B22+B23+B24</f>
        <v>5783</v>
      </c>
      <c r="C33" s="174">
        <f t="shared" si="18"/>
        <v>5776</v>
      </c>
      <c r="D33" s="174">
        <f t="shared" si="18"/>
        <v>5687</v>
      </c>
      <c r="E33" s="174">
        <f t="shared" si="18"/>
        <v>5300</v>
      </c>
      <c r="F33" s="174">
        <f t="shared" si="18"/>
        <v>0</v>
      </c>
      <c r="G33" s="174">
        <f t="shared" si="18"/>
        <v>0</v>
      </c>
      <c r="H33" s="174">
        <f t="shared" si="18"/>
        <v>0</v>
      </c>
      <c r="I33" s="174">
        <f t="shared" si="18"/>
        <v>0</v>
      </c>
      <c r="J33" s="174">
        <f t="shared" si="18"/>
        <v>2711</v>
      </c>
      <c r="K33" s="175">
        <f t="shared" si="18"/>
        <v>71</v>
      </c>
      <c r="L33" s="173" t="s">
        <v>27</v>
      </c>
      <c r="M33" s="223">
        <f aca="true" t="shared" si="19" ref="M33:AA33">M10+M17+M20+M22+M23+M24</f>
        <v>4384</v>
      </c>
      <c r="N33" s="174">
        <f t="shared" si="19"/>
        <v>4531</v>
      </c>
      <c r="O33" s="174">
        <f t="shared" si="19"/>
        <v>983</v>
      </c>
      <c r="P33" s="174">
        <f t="shared" si="19"/>
        <v>678</v>
      </c>
      <c r="Q33" s="174">
        <f t="shared" si="19"/>
        <v>70880</v>
      </c>
      <c r="R33" s="174">
        <f t="shared" si="19"/>
        <v>133</v>
      </c>
      <c r="S33" s="175">
        <f t="shared" si="19"/>
        <v>70747</v>
      </c>
      <c r="T33" s="223">
        <f t="shared" si="19"/>
        <v>82</v>
      </c>
      <c r="U33" s="174">
        <f t="shared" si="19"/>
        <v>81</v>
      </c>
      <c r="V33" s="174">
        <f t="shared" si="19"/>
        <v>96</v>
      </c>
      <c r="W33" s="174">
        <f t="shared" si="19"/>
        <v>40</v>
      </c>
      <c r="X33" s="174">
        <f t="shared" si="19"/>
        <v>0</v>
      </c>
      <c r="Y33" s="174">
        <f t="shared" si="19"/>
        <v>0</v>
      </c>
      <c r="Z33" s="174">
        <f t="shared" si="19"/>
        <v>0</v>
      </c>
      <c r="AA33" s="175">
        <f t="shared" si="19"/>
        <v>0</v>
      </c>
      <c r="AB33" s="173" t="s">
        <v>27</v>
      </c>
      <c r="AC33" s="223">
        <f aca="true" t="shared" si="20" ref="AC33:AR33">AC10+AC17+AC20+AC22+AC23+AC24</f>
        <v>6267</v>
      </c>
      <c r="AD33" s="174">
        <f t="shared" si="20"/>
        <v>4993</v>
      </c>
      <c r="AE33" s="174">
        <f t="shared" si="20"/>
        <v>0</v>
      </c>
      <c r="AF33" s="174">
        <f t="shared" si="20"/>
        <v>0</v>
      </c>
      <c r="AG33" s="174">
        <f t="shared" si="20"/>
        <v>2</v>
      </c>
      <c r="AH33" s="174">
        <f t="shared" si="20"/>
        <v>2</v>
      </c>
      <c r="AI33" s="174">
        <f t="shared" si="20"/>
        <v>0</v>
      </c>
      <c r="AJ33" s="175">
        <f t="shared" si="20"/>
        <v>0</v>
      </c>
      <c r="AK33" s="223">
        <f t="shared" si="20"/>
        <v>110</v>
      </c>
      <c r="AL33" s="174">
        <f t="shared" si="20"/>
        <v>15</v>
      </c>
      <c r="AM33" s="174">
        <f t="shared" si="20"/>
        <v>0</v>
      </c>
      <c r="AN33" s="174">
        <f t="shared" si="20"/>
        <v>0</v>
      </c>
      <c r="AO33" s="174">
        <f t="shared" si="20"/>
        <v>4</v>
      </c>
      <c r="AP33" s="174">
        <f t="shared" si="20"/>
        <v>2</v>
      </c>
      <c r="AQ33" s="174">
        <f t="shared" si="20"/>
        <v>0</v>
      </c>
      <c r="AR33" s="175">
        <f t="shared" si="20"/>
        <v>0</v>
      </c>
    </row>
    <row r="34" spans="1:44" s="250" customFormat="1" ht="39.75" customHeight="1">
      <c r="A34" s="173" t="s">
        <v>28</v>
      </c>
      <c r="B34" s="223">
        <f aca="true" t="shared" si="21" ref="B34:K34">B13+B16+B19+B25+B26</f>
        <v>1142</v>
      </c>
      <c r="C34" s="174">
        <f t="shared" si="21"/>
        <v>1183</v>
      </c>
      <c r="D34" s="174">
        <f t="shared" si="21"/>
        <v>1155</v>
      </c>
      <c r="E34" s="174">
        <f t="shared" si="21"/>
        <v>1247</v>
      </c>
      <c r="F34" s="174">
        <f t="shared" si="21"/>
        <v>0</v>
      </c>
      <c r="G34" s="174">
        <f t="shared" si="21"/>
        <v>0</v>
      </c>
      <c r="H34" s="174">
        <f t="shared" si="21"/>
        <v>0</v>
      </c>
      <c r="I34" s="174">
        <f t="shared" si="21"/>
        <v>0</v>
      </c>
      <c r="J34" s="174">
        <f t="shared" si="21"/>
        <v>1453</v>
      </c>
      <c r="K34" s="175">
        <f t="shared" si="21"/>
        <v>51</v>
      </c>
      <c r="L34" s="173" t="s">
        <v>28</v>
      </c>
      <c r="M34" s="223">
        <f aca="true" t="shared" si="22" ref="M34:AA34">M13+M16+M19+M25+M26</f>
        <v>0</v>
      </c>
      <c r="N34" s="174">
        <f t="shared" si="22"/>
        <v>0</v>
      </c>
      <c r="O34" s="174">
        <f t="shared" si="22"/>
        <v>1104</v>
      </c>
      <c r="P34" s="174">
        <f t="shared" si="22"/>
        <v>1143</v>
      </c>
      <c r="Q34" s="174">
        <f t="shared" si="22"/>
        <v>35030</v>
      </c>
      <c r="R34" s="174">
        <f t="shared" si="22"/>
        <v>39</v>
      </c>
      <c r="S34" s="175">
        <f t="shared" si="22"/>
        <v>34991</v>
      </c>
      <c r="T34" s="223">
        <f t="shared" si="22"/>
        <v>65</v>
      </c>
      <c r="U34" s="174">
        <f t="shared" si="22"/>
        <v>70</v>
      </c>
      <c r="V34" s="174">
        <f t="shared" si="22"/>
        <v>114</v>
      </c>
      <c r="W34" s="174">
        <f t="shared" si="22"/>
        <v>0</v>
      </c>
      <c r="X34" s="174">
        <f t="shared" si="22"/>
        <v>0</v>
      </c>
      <c r="Y34" s="174">
        <f t="shared" si="22"/>
        <v>0</v>
      </c>
      <c r="Z34" s="174">
        <f t="shared" si="22"/>
        <v>0</v>
      </c>
      <c r="AA34" s="175">
        <f t="shared" si="22"/>
        <v>0</v>
      </c>
      <c r="AB34" s="173" t="s">
        <v>28</v>
      </c>
      <c r="AC34" s="223">
        <f aca="true" t="shared" si="23" ref="AC34:AR34">AC13+AC16+AC19+AC25+AC26</f>
        <v>1159</v>
      </c>
      <c r="AD34" s="174">
        <f t="shared" si="23"/>
        <v>1198</v>
      </c>
      <c r="AE34" s="174">
        <f t="shared" si="23"/>
        <v>0</v>
      </c>
      <c r="AF34" s="174">
        <f t="shared" si="23"/>
        <v>0</v>
      </c>
      <c r="AG34" s="174">
        <f t="shared" si="23"/>
        <v>2</v>
      </c>
      <c r="AH34" s="174">
        <f t="shared" si="23"/>
        <v>6</v>
      </c>
      <c r="AI34" s="174">
        <f t="shared" si="23"/>
        <v>0</v>
      </c>
      <c r="AJ34" s="175">
        <f t="shared" si="23"/>
        <v>0</v>
      </c>
      <c r="AK34" s="223">
        <f t="shared" si="23"/>
        <v>45</v>
      </c>
      <c r="AL34" s="174">
        <f t="shared" si="23"/>
        <v>12</v>
      </c>
      <c r="AM34" s="174">
        <f t="shared" si="23"/>
        <v>0</v>
      </c>
      <c r="AN34" s="174">
        <f t="shared" si="23"/>
        <v>0</v>
      </c>
      <c r="AO34" s="174">
        <f t="shared" si="23"/>
        <v>0</v>
      </c>
      <c r="AP34" s="174">
        <f t="shared" si="23"/>
        <v>4</v>
      </c>
      <c r="AQ34" s="174">
        <f t="shared" si="23"/>
        <v>0</v>
      </c>
      <c r="AR34" s="175">
        <f t="shared" si="23"/>
        <v>0</v>
      </c>
    </row>
    <row r="35" spans="1:44" s="250" customFormat="1" ht="39.75" customHeight="1">
      <c r="A35" s="176" t="s">
        <v>29</v>
      </c>
      <c r="B35" s="224">
        <f aca="true" t="shared" si="24" ref="B35:K35">B12+B27+B28+B29</f>
        <v>955</v>
      </c>
      <c r="C35" s="177">
        <f t="shared" si="24"/>
        <v>955</v>
      </c>
      <c r="D35" s="177">
        <f t="shared" si="24"/>
        <v>951</v>
      </c>
      <c r="E35" s="177">
        <f t="shared" si="24"/>
        <v>803</v>
      </c>
      <c r="F35" s="177">
        <f t="shared" si="24"/>
        <v>2</v>
      </c>
      <c r="G35" s="177">
        <f t="shared" si="24"/>
        <v>2</v>
      </c>
      <c r="H35" s="177">
        <f t="shared" si="24"/>
        <v>1</v>
      </c>
      <c r="I35" s="177">
        <f t="shared" si="24"/>
        <v>1</v>
      </c>
      <c r="J35" s="177">
        <f t="shared" si="24"/>
        <v>684</v>
      </c>
      <c r="K35" s="178">
        <f t="shared" si="24"/>
        <v>267</v>
      </c>
      <c r="L35" s="176" t="s">
        <v>29</v>
      </c>
      <c r="M35" s="224">
        <f aca="true" t="shared" si="25" ref="M35:AA35">M12+M27+M28+M29</f>
        <v>7</v>
      </c>
      <c r="N35" s="177">
        <f t="shared" si="25"/>
        <v>7</v>
      </c>
      <c r="O35" s="177">
        <f t="shared" si="25"/>
        <v>906</v>
      </c>
      <c r="P35" s="177">
        <f t="shared" si="25"/>
        <v>927</v>
      </c>
      <c r="Q35" s="177">
        <f t="shared" si="25"/>
        <v>19931</v>
      </c>
      <c r="R35" s="177">
        <f t="shared" si="25"/>
        <v>36</v>
      </c>
      <c r="S35" s="178">
        <f t="shared" si="25"/>
        <v>19895</v>
      </c>
      <c r="T35" s="224">
        <f t="shared" si="25"/>
        <v>71</v>
      </c>
      <c r="U35" s="177">
        <f t="shared" si="25"/>
        <v>62</v>
      </c>
      <c r="V35" s="177">
        <f t="shared" si="25"/>
        <v>57</v>
      </c>
      <c r="W35" s="177">
        <f t="shared" si="25"/>
        <v>10</v>
      </c>
      <c r="X35" s="177">
        <f t="shared" si="25"/>
        <v>0</v>
      </c>
      <c r="Y35" s="177">
        <f t="shared" si="25"/>
        <v>0</v>
      </c>
      <c r="Z35" s="177">
        <f t="shared" si="25"/>
        <v>0</v>
      </c>
      <c r="AA35" s="178">
        <f t="shared" si="25"/>
        <v>0</v>
      </c>
      <c r="AB35" s="176" t="s">
        <v>29</v>
      </c>
      <c r="AC35" s="224">
        <f aca="true" t="shared" si="26" ref="AC35:AR35">AC12+AC27+AC28+AC29</f>
        <v>1068</v>
      </c>
      <c r="AD35" s="177">
        <f t="shared" si="26"/>
        <v>835</v>
      </c>
      <c r="AE35" s="177">
        <f t="shared" si="26"/>
        <v>0</v>
      </c>
      <c r="AF35" s="177">
        <f t="shared" si="26"/>
        <v>2</v>
      </c>
      <c r="AG35" s="177">
        <f t="shared" si="26"/>
        <v>2</v>
      </c>
      <c r="AH35" s="177">
        <f t="shared" si="26"/>
        <v>1</v>
      </c>
      <c r="AI35" s="177">
        <f t="shared" si="26"/>
        <v>0</v>
      </c>
      <c r="AJ35" s="178">
        <f t="shared" si="26"/>
        <v>0</v>
      </c>
      <c r="AK35" s="224">
        <f t="shared" si="26"/>
        <v>14</v>
      </c>
      <c r="AL35" s="177">
        <f t="shared" si="26"/>
        <v>3</v>
      </c>
      <c r="AM35" s="177">
        <f t="shared" si="26"/>
        <v>0</v>
      </c>
      <c r="AN35" s="177">
        <f t="shared" si="26"/>
        <v>0</v>
      </c>
      <c r="AO35" s="177">
        <f t="shared" si="26"/>
        <v>0</v>
      </c>
      <c r="AP35" s="177">
        <f t="shared" si="26"/>
        <v>0</v>
      </c>
      <c r="AQ35" s="177">
        <f t="shared" si="26"/>
        <v>0</v>
      </c>
      <c r="AR35" s="178">
        <f t="shared" si="26"/>
        <v>0</v>
      </c>
    </row>
    <row r="37" spans="1:28" ht="18.75" customHeight="1">
      <c r="A37" s="6"/>
      <c r="L37" s="6"/>
      <c r="AB37" s="6"/>
    </row>
    <row r="38" spans="1:28" ht="18.75" customHeight="1">
      <c r="A38" s="6"/>
      <c r="L38" s="6"/>
      <c r="AB38" s="6"/>
    </row>
    <row r="39" spans="1:28" ht="18.75" customHeight="1">
      <c r="A39" s="6"/>
      <c r="L39" s="6"/>
      <c r="AB39" s="6"/>
    </row>
    <row r="40" spans="1:28" ht="18.75" customHeight="1">
      <c r="A40" s="6"/>
      <c r="L40" s="6"/>
      <c r="AB40" s="6"/>
    </row>
    <row r="41" spans="1:28" ht="18.75" customHeight="1">
      <c r="A41" s="6"/>
      <c r="L41" s="6"/>
      <c r="AB41" s="6"/>
    </row>
    <row r="42" spans="1:28" ht="18.75" customHeight="1">
      <c r="A42" s="6"/>
      <c r="L42" s="6"/>
      <c r="AB42" s="6"/>
    </row>
    <row r="43" spans="1:28" ht="18.75" customHeight="1">
      <c r="A43" s="6"/>
      <c r="L43" s="6"/>
      <c r="AB43" s="6"/>
    </row>
    <row r="44" spans="1:28" ht="18.75" customHeight="1">
      <c r="A44" s="6"/>
      <c r="L44" s="6"/>
      <c r="AB44" s="6"/>
    </row>
    <row r="45" spans="1:28" ht="18.75" customHeight="1">
      <c r="A45" s="6"/>
      <c r="L45" s="6"/>
      <c r="AB45" s="6"/>
    </row>
    <row r="46" spans="1:28" ht="18.75" customHeight="1">
      <c r="A46" s="6"/>
      <c r="L46" s="6"/>
      <c r="AB46" s="6"/>
    </row>
    <row r="47" spans="1:28" ht="18.75" customHeight="1">
      <c r="A47" s="6"/>
      <c r="L47" s="6"/>
      <c r="AB47" s="6"/>
    </row>
    <row r="48" spans="1:28" ht="18.75" customHeight="1">
      <c r="A48" s="6"/>
      <c r="L48" s="6"/>
      <c r="AB48" s="6"/>
    </row>
    <row r="49" spans="1:28" ht="18.75" customHeight="1">
      <c r="A49" s="6"/>
      <c r="L49" s="6"/>
      <c r="AB49" s="6"/>
    </row>
    <row r="50" spans="1:28" ht="18.75" customHeight="1">
      <c r="A50" s="6"/>
      <c r="L50" s="6"/>
      <c r="AB50" s="6"/>
    </row>
    <row r="51" spans="1:28" ht="18.75" customHeight="1">
      <c r="A51" s="6"/>
      <c r="L51" s="6"/>
      <c r="AB51" s="6"/>
    </row>
    <row r="52" spans="1:28" ht="18.75" customHeight="1">
      <c r="A52" s="6"/>
      <c r="L52" s="6"/>
      <c r="AB52" s="6"/>
    </row>
    <row r="53" spans="1:28" ht="18.75" customHeight="1">
      <c r="A53" s="6"/>
      <c r="L53" s="6"/>
      <c r="AB53" s="6"/>
    </row>
    <row r="54" spans="1:28" ht="18.75" customHeight="1">
      <c r="A54" s="6"/>
      <c r="L54" s="6"/>
      <c r="AB54" s="6"/>
    </row>
    <row r="55" spans="1:28" ht="18.75" customHeight="1">
      <c r="A55" s="6"/>
      <c r="L55" s="6"/>
      <c r="AB55" s="6"/>
    </row>
    <row r="56" spans="1:28" ht="18.75" customHeight="1">
      <c r="A56" s="6"/>
      <c r="L56" s="6"/>
      <c r="AB56" s="6"/>
    </row>
    <row r="57" spans="1:28" ht="18.75" customHeight="1">
      <c r="A57" s="6"/>
      <c r="L57" s="6"/>
      <c r="AB57" s="6"/>
    </row>
    <row r="58" spans="1:28" ht="18.75" customHeight="1">
      <c r="A58" s="6"/>
      <c r="L58" s="6"/>
      <c r="AB58" s="6"/>
    </row>
    <row r="59" spans="1:28" ht="18.75" customHeight="1">
      <c r="A59" s="6"/>
      <c r="L59" s="6"/>
      <c r="AB59" s="6"/>
    </row>
    <row r="60" spans="1:28" ht="18.75" customHeight="1">
      <c r="A60" s="6"/>
      <c r="L60" s="6"/>
      <c r="AB60" s="6"/>
    </row>
    <row r="61" spans="1:28" ht="18.75" customHeight="1">
      <c r="A61" s="6"/>
      <c r="L61" s="6"/>
      <c r="AB61" s="6"/>
    </row>
    <row r="62" spans="1:28" ht="18.75" customHeight="1">
      <c r="A62" s="6"/>
      <c r="L62" s="6"/>
      <c r="AB62" s="6"/>
    </row>
    <row r="63" spans="1:28" ht="18.75" customHeight="1">
      <c r="A63" s="6"/>
      <c r="L63" s="6"/>
      <c r="AB63" s="6"/>
    </row>
    <row r="64" spans="1:28" ht="18.75" customHeight="1">
      <c r="A64" s="6"/>
      <c r="L64" s="6"/>
      <c r="AB64" s="6"/>
    </row>
    <row r="65" spans="1:28" ht="18.75" customHeight="1">
      <c r="A65" s="6"/>
      <c r="L65" s="6"/>
      <c r="AB65" s="6"/>
    </row>
    <row r="66" spans="1:28" ht="18.75" customHeight="1">
      <c r="A66" s="6"/>
      <c r="L66" s="6"/>
      <c r="AB66" s="6"/>
    </row>
    <row r="67" spans="1:28" ht="18.75" customHeight="1">
      <c r="A67" s="6"/>
      <c r="L67" s="6"/>
      <c r="AB67" s="6"/>
    </row>
    <row r="68" spans="1:28" ht="18.75" customHeight="1">
      <c r="A68" s="6"/>
      <c r="L68" s="6"/>
      <c r="AB68" s="6"/>
    </row>
    <row r="69" spans="1:28" ht="18.75" customHeight="1">
      <c r="A69" s="6"/>
      <c r="L69" s="6"/>
      <c r="AB69" s="6"/>
    </row>
    <row r="70" spans="1:28" ht="18.75" customHeight="1">
      <c r="A70" s="6"/>
      <c r="L70" s="6"/>
      <c r="AB70" s="6"/>
    </row>
    <row r="71" spans="1:28" ht="18.75" customHeight="1">
      <c r="A71" s="6"/>
      <c r="L71" s="6"/>
      <c r="AB71" s="6"/>
    </row>
    <row r="72" spans="1:28" ht="18.75" customHeight="1">
      <c r="A72" s="6"/>
      <c r="L72" s="6"/>
      <c r="AB72" s="6"/>
    </row>
    <row r="73" spans="1:28" ht="18.75" customHeight="1">
      <c r="A73" s="6"/>
      <c r="L73" s="6"/>
      <c r="AB73" s="6"/>
    </row>
    <row r="74" spans="1:28" ht="18.75" customHeight="1">
      <c r="A74" s="6"/>
      <c r="L74" s="6"/>
      <c r="AB74" s="6"/>
    </row>
    <row r="75" spans="1:28" ht="18.75" customHeight="1">
      <c r="A75" s="6"/>
      <c r="L75" s="6"/>
      <c r="AB75" s="6"/>
    </row>
    <row r="76" spans="1:28" ht="18.75" customHeight="1">
      <c r="A76" s="6"/>
      <c r="L76" s="6"/>
      <c r="AB76" s="6"/>
    </row>
    <row r="77" spans="1:28" ht="18.75" customHeight="1">
      <c r="A77" s="6"/>
      <c r="L77" s="6"/>
      <c r="AB77" s="6"/>
    </row>
    <row r="78" spans="1:28" ht="18.75" customHeight="1">
      <c r="A78" s="6"/>
      <c r="L78" s="6"/>
      <c r="AB78" s="6"/>
    </row>
    <row r="79" spans="1:28" ht="18.75" customHeight="1">
      <c r="A79" s="6"/>
      <c r="L79" s="6"/>
      <c r="AB79" s="6"/>
    </row>
    <row r="80" spans="1:28" ht="18.75" customHeight="1">
      <c r="A80" s="6"/>
      <c r="L80" s="6"/>
      <c r="AB80" s="6"/>
    </row>
    <row r="81" spans="1:28" ht="18.75" customHeight="1">
      <c r="A81" s="6"/>
      <c r="L81" s="6"/>
      <c r="AB81" s="6"/>
    </row>
    <row r="82" spans="1:28" ht="18.75" customHeight="1">
      <c r="A82" s="6"/>
      <c r="L82" s="6"/>
      <c r="AB82" s="6"/>
    </row>
    <row r="83" spans="1:28" ht="18.75" customHeight="1">
      <c r="A83" s="6"/>
      <c r="L83" s="6"/>
      <c r="AB83" s="6"/>
    </row>
    <row r="84" spans="1:28" ht="18.75" customHeight="1">
      <c r="A84" s="6"/>
      <c r="L84" s="6"/>
      <c r="AB84" s="6"/>
    </row>
    <row r="85" spans="1:28" ht="18.75" customHeight="1">
      <c r="A85" s="6"/>
      <c r="L85" s="6"/>
      <c r="AB85" s="6"/>
    </row>
    <row r="86" spans="1:28" ht="18.75" customHeight="1">
      <c r="A86" s="6"/>
      <c r="L86" s="6"/>
      <c r="AB86" s="6"/>
    </row>
    <row r="87" spans="1:28" ht="18.75" customHeight="1">
      <c r="A87" s="6"/>
      <c r="L87" s="6"/>
      <c r="AB87" s="6"/>
    </row>
    <row r="88" spans="1:28" ht="18.75" customHeight="1">
      <c r="A88" s="6"/>
      <c r="L88" s="6"/>
      <c r="AB88" s="6"/>
    </row>
    <row r="89" spans="1:28" ht="18.75" customHeight="1">
      <c r="A89" s="6"/>
      <c r="L89" s="6"/>
      <c r="AB89" s="6"/>
    </row>
    <row r="90" spans="1:28" ht="18.75" customHeight="1">
      <c r="A90" s="6"/>
      <c r="L90" s="6"/>
      <c r="AB90" s="6"/>
    </row>
    <row r="91" spans="1:28" ht="18.75" customHeight="1">
      <c r="A91" s="6"/>
      <c r="L91" s="6"/>
      <c r="AB91" s="6"/>
    </row>
    <row r="92" spans="1:28" ht="18.75" customHeight="1">
      <c r="A92" s="6"/>
      <c r="L92" s="6"/>
      <c r="AB92" s="6"/>
    </row>
    <row r="93" spans="1:28" ht="18.75" customHeight="1">
      <c r="A93" s="6"/>
      <c r="L93" s="6"/>
      <c r="AB93" s="6"/>
    </row>
    <row r="94" spans="1:28" ht="18.75" customHeight="1">
      <c r="A94" s="6"/>
      <c r="L94" s="6"/>
      <c r="AB94" s="6"/>
    </row>
    <row r="95" spans="1:28" ht="18.75" customHeight="1">
      <c r="A95" s="6"/>
      <c r="L95" s="6"/>
      <c r="AB95" s="6"/>
    </row>
    <row r="96" spans="1:28" ht="18.75" customHeight="1">
      <c r="A96" s="6"/>
      <c r="L96" s="6"/>
      <c r="AB96" s="6"/>
    </row>
    <row r="97" spans="1:28" ht="18.75" customHeight="1">
      <c r="A97" s="6"/>
      <c r="L97" s="6"/>
      <c r="AB97" s="6"/>
    </row>
    <row r="98" spans="1:28" ht="18.75" customHeight="1">
      <c r="A98" s="6"/>
      <c r="L98" s="6"/>
      <c r="AB98" s="6"/>
    </row>
    <row r="99" spans="1:28" ht="18.75" customHeight="1">
      <c r="A99" s="6"/>
      <c r="L99" s="6"/>
      <c r="AB99" s="6"/>
    </row>
    <row r="100" spans="1:28" ht="18.75" customHeight="1">
      <c r="A100" s="6"/>
      <c r="L100" s="6"/>
      <c r="AB100" s="6"/>
    </row>
    <row r="101" spans="1:28" ht="18.75" customHeight="1">
      <c r="A101" s="6"/>
      <c r="L101" s="6"/>
      <c r="AB101" s="6"/>
    </row>
    <row r="102" spans="1:28" ht="18.75" customHeight="1">
      <c r="A102" s="6"/>
      <c r="L102" s="6"/>
      <c r="AB102" s="6"/>
    </row>
    <row r="103" spans="1:28" ht="18.75" customHeight="1">
      <c r="A103" s="6"/>
      <c r="L103" s="6"/>
      <c r="AB103" s="6"/>
    </row>
    <row r="104" spans="1:28" ht="18.75" customHeight="1">
      <c r="A104" s="6"/>
      <c r="L104" s="6"/>
      <c r="AB104" s="6"/>
    </row>
    <row r="105" spans="1:28" ht="18.75" customHeight="1">
      <c r="A105" s="6"/>
      <c r="L105" s="6"/>
      <c r="AB105" s="6"/>
    </row>
    <row r="106" spans="1:28" ht="18.75" customHeight="1">
      <c r="A106" s="6"/>
      <c r="L106" s="6"/>
      <c r="AB106" s="6"/>
    </row>
    <row r="107" spans="1:28" ht="18.75" customHeight="1">
      <c r="A107" s="6"/>
      <c r="L107" s="6"/>
      <c r="AB107" s="6"/>
    </row>
    <row r="108" spans="1:28" ht="18.75" customHeight="1">
      <c r="A108" s="6"/>
      <c r="L108" s="6"/>
      <c r="AB108" s="6"/>
    </row>
    <row r="109" spans="1:28" ht="18.75" customHeight="1">
      <c r="A109" s="6"/>
      <c r="L109" s="6"/>
      <c r="AB109" s="6"/>
    </row>
    <row r="110" spans="1:28" ht="18.75" customHeight="1">
      <c r="A110" s="6"/>
      <c r="L110" s="6"/>
      <c r="AB110" s="6"/>
    </row>
    <row r="111" spans="1:28" ht="18.75" customHeight="1">
      <c r="A111" s="6"/>
      <c r="L111" s="6"/>
      <c r="AB111" s="6"/>
    </row>
    <row r="112" spans="1:28" ht="18.75" customHeight="1">
      <c r="A112" s="6"/>
      <c r="L112" s="6"/>
      <c r="AB112" s="6"/>
    </row>
    <row r="113" spans="1:28" ht="18.75" customHeight="1">
      <c r="A113" s="6"/>
      <c r="L113" s="6"/>
      <c r="AB113" s="6"/>
    </row>
    <row r="114" spans="1:28" ht="18.75" customHeight="1">
      <c r="A114" s="6"/>
      <c r="L114" s="6"/>
      <c r="AB114" s="6"/>
    </row>
    <row r="115" spans="1:28" ht="18.75" customHeight="1">
      <c r="A115" s="6"/>
      <c r="L115" s="6"/>
      <c r="AB115" s="6"/>
    </row>
    <row r="116" spans="1:28" ht="18.75" customHeight="1">
      <c r="A116" s="6"/>
      <c r="L116" s="6"/>
      <c r="AB116" s="6"/>
    </row>
    <row r="117" spans="1:28" ht="18.75" customHeight="1">
      <c r="A117" s="6"/>
      <c r="L117" s="6"/>
      <c r="AB117" s="6"/>
    </row>
    <row r="118" spans="1:28" ht="18.75" customHeight="1">
      <c r="A118" s="6"/>
      <c r="L118" s="6"/>
      <c r="AB118" s="6"/>
    </row>
    <row r="119" spans="1:28" ht="18.75" customHeight="1">
      <c r="A119" s="6"/>
      <c r="L119" s="6"/>
      <c r="AB119" s="6"/>
    </row>
    <row r="120" spans="1:28" ht="18.75" customHeight="1">
      <c r="A120" s="6"/>
      <c r="L120" s="6"/>
      <c r="AB120" s="6"/>
    </row>
    <row r="121" spans="1:28" ht="18.75" customHeight="1">
      <c r="A121" s="6"/>
      <c r="L121" s="6"/>
      <c r="AB121" s="6"/>
    </row>
  </sheetData>
  <mergeCells count="64">
    <mergeCell ref="A2:A6"/>
    <mergeCell ref="S5:S6"/>
    <mergeCell ref="M5:M6"/>
    <mergeCell ref="N5:N6"/>
    <mergeCell ref="M2:P3"/>
    <mergeCell ref="M4:N4"/>
    <mergeCell ref="O4:P4"/>
    <mergeCell ref="O5:O6"/>
    <mergeCell ref="P5:P6"/>
    <mergeCell ref="J2:K5"/>
    <mergeCell ref="T2:AA2"/>
    <mergeCell ref="T3:W3"/>
    <mergeCell ref="X3:AA3"/>
    <mergeCell ref="L2:L6"/>
    <mergeCell ref="Q2:S3"/>
    <mergeCell ref="Q4:Q6"/>
    <mergeCell ref="R5:R6"/>
    <mergeCell ref="T4:V4"/>
    <mergeCell ref="T5:U5"/>
    <mergeCell ref="V5:V6"/>
    <mergeCell ref="Z1:AA1"/>
    <mergeCell ref="B2:I2"/>
    <mergeCell ref="W4:W6"/>
    <mergeCell ref="X4:Z4"/>
    <mergeCell ref="AA4:AA6"/>
    <mergeCell ref="X5:Y5"/>
    <mergeCell ref="Z5:Z6"/>
    <mergeCell ref="B3:E3"/>
    <mergeCell ref="F3:I3"/>
    <mergeCell ref="B4:E4"/>
    <mergeCell ref="F4:I4"/>
    <mergeCell ref="B5:D5"/>
    <mergeCell ref="E5:E6"/>
    <mergeCell ref="F5:H5"/>
    <mergeCell ref="I5:I6"/>
    <mergeCell ref="AB2:AB6"/>
    <mergeCell ref="AC2:AF3"/>
    <mergeCell ref="AC4:AD4"/>
    <mergeCell ref="AE4:AF4"/>
    <mergeCell ref="AC5:AC6"/>
    <mergeCell ref="AD5:AD6"/>
    <mergeCell ref="AE5:AE6"/>
    <mergeCell ref="AF5:AF6"/>
    <mergeCell ref="AM5:AM6"/>
    <mergeCell ref="AN5:AN6"/>
    <mergeCell ref="AO5:AO6"/>
    <mergeCell ref="AQ5:AQ6"/>
    <mergeCell ref="AG2:AJ3"/>
    <mergeCell ref="AG4:AH4"/>
    <mergeCell ref="AI4:AJ4"/>
    <mergeCell ref="AG5:AG6"/>
    <mergeCell ref="AJ5:AJ6"/>
    <mergeCell ref="AH5:AH6"/>
    <mergeCell ref="AI5:AI6"/>
    <mergeCell ref="AR5:AR6"/>
    <mergeCell ref="AK2:AN3"/>
    <mergeCell ref="AO2:AR3"/>
    <mergeCell ref="AM4:AN4"/>
    <mergeCell ref="AO4:AP4"/>
    <mergeCell ref="AQ4:AR4"/>
    <mergeCell ref="AL5:AL6"/>
    <mergeCell ref="AK5:AK6"/>
    <mergeCell ref="AK4:AL4"/>
    <mergeCell ref="AP5:AP6"/>
  </mergeCells>
  <printOptions horizontalCentered="1"/>
  <pageMargins left="0.31496062992125984" right="0.2755905511811024" top="0.5905511811023623" bottom="0.5905511811023623" header="0.5118110236220472" footer="0.5118110236220472"/>
  <pageSetup fitToWidth="6" horizontalDpi="600" verticalDpi="600" orientation="portrait" paperSize="9" scale="60" r:id="rId1"/>
  <colBreaks count="4" manualBreakCount="4">
    <brk id="11" max="65535" man="1"/>
    <brk id="19" max="65535" man="1"/>
    <brk id="27" max="65535" man="1"/>
    <brk id="3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53"/>
  <sheetViews>
    <sheetView workbookViewId="0" topLeftCell="A1">
      <selection activeCell="A1" sqref="A1"/>
    </sheetView>
  </sheetViews>
  <sheetFormatPr defaultColWidth="9.00390625" defaultRowHeight="15" customHeight="1"/>
  <cols>
    <col min="1" max="1" width="12.125" style="50" customWidth="1"/>
    <col min="2" max="9" width="9.625" style="6" customWidth="1"/>
    <col min="10" max="10" width="3.75390625" style="6" customWidth="1"/>
    <col min="11" max="11" width="12.125" style="6" customWidth="1"/>
    <col min="12" max="19" width="9.625" style="6" customWidth="1"/>
    <col min="20" max="16384" width="9.00390625" style="6" customWidth="1"/>
  </cols>
  <sheetData>
    <row r="1" spans="1:19" s="59" customFormat="1" ht="15">
      <c r="A1" s="251" t="s">
        <v>171</v>
      </c>
      <c r="B1" s="2"/>
      <c r="C1" s="2"/>
      <c r="D1" s="2"/>
      <c r="E1" s="2"/>
      <c r="F1" s="2"/>
      <c r="G1" s="2"/>
      <c r="I1" s="63"/>
      <c r="R1" s="3" t="s">
        <v>76</v>
      </c>
      <c r="S1" s="3"/>
    </row>
    <row r="2" spans="1:19" s="59" customFormat="1" ht="15.75" customHeight="1">
      <c r="A2" s="252" t="s">
        <v>86</v>
      </c>
      <c r="B2" s="53" t="s">
        <v>172</v>
      </c>
      <c r="C2" s="20" t="s">
        <v>39</v>
      </c>
      <c r="D2" s="52"/>
      <c r="E2" s="52"/>
      <c r="F2" s="52"/>
      <c r="G2" s="52"/>
      <c r="H2" s="52"/>
      <c r="I2" s="21"/>
      <c r="K2" s="252" t="s">
        <v>86</v>
      </c>
      <c r="L2" s="53" t="s">
        <v>172</v>
      </c>
      <c r="M2" s="20" t="s">
        <v>173</v>
      </c>
      <c r="N2" s="52"/>
      <c r="O2" s="52"/>
      <c r="P2" s="52"/>
      <c r="Q2" s="52"/>
      <c r="R2" s="52"/>
      <c r="S2" s="21"/>
    </row>
    <row r="3" spans="1:19" s="59" customFormat="1" ht="15" customHeight="1">
      <c r="A3" s="253"/>
      <c r="B3" s="54"/>
      <c r="C3" s="20" t="s">
        <v>174</v>
      </c>
      <c r="D3" s="52"/>
      <c r="E3" s="21"/>
      <c r="F3" s="20" t="s">
        <v>175</v>
      </c>
      <c r="G3" s="52"/>
      <c r="H3" s="52"/>
      <c r="I3" s="21"/>
      <c r="K3" s="253"/>
      <c r="L3" s="54"/>
      <c r="M3" s="20" t="s">
        <v>174</v>
      </c>
      <c r="N3" s="52"/>
      <c r="O3" s="21"/>
      <c r="P3" s="20" t="s">
        <v>175</v>
      </c>
      <c r="Q3" s="52"/>
      <c r="R3" s="52"/>
      <c r="S3" s="21"/>
    </row>
    <row r="4" spans="1:19" s="59" customFormat="1" ht="15" customHeight="1">
      <c r="A4" s="253"/>
      <c r="B4" s="54"/>
      <c r="C4" s="42" t="s">
        <v>176</v>
      </c>
      <c r="D4" s="53" t="s">
        <v>177</v>
      </c>
      <c r="E4" s="53" t="s">
        <v>178</v>
      </c>
      <c r="F4" s="42" t="s">
        <v>179</v>
      </c>
      <c r="G4" s="42" t="s">
        <v>180</v>
      </c>
      <c r="H4" s="42" t="s">
        <v>181</v>
      </c>
      <c r="I4" s="42" t="s">
        <v>182</v>
      </c>
      <c r="K4" s="253"/>
      <c r="L4" s="54"/>
      <c r="M4" s="42" t="s">
        <v>176</v>
      </c>
      <c r="N4" s="53" t="s">
        <v>177</v>
      </c>
      <c r="O4" s="53" t="s">
        <v>178</v>
      </c>
      <c r="P4" s="42" t="s">
        <v>179</v>
      </c>
      <c r="Q4" s="42" t="s">
        <v>180</v>
      </c>
      <c r="R4" s="42" t="s">
        <v>181</v>
      </c>
      <c r="S4" s="42" t="s">
        <v>182</v>
      </c>
    </row>
    <row r="5" spans="1:19" s="59" customFormat="1" ht="31.5" customHeight="1">
      <c r="A5" s="253"/>
      <c r="B5" s="54"/>
      <c r="C5" s="45"/>
      <c r="D5" s="45"/>
      <c r="E5" s="45"/>
      <c r="F5" s="45"/>
      <c r="G5" s="45"/>
      <c r="H5" s="45"/>
      <c r="I5" s="45"/>
      <c r="K5" s="253"/>
      <c r="L5" s="54"/>
      <c r="M5" s="45"/>
      <c r="N5" s="45"/>
      <c r="O5" s="45"/>
      <c r="P5" s="45"/>
      <c r="Q5" s="45"/>
      <c r="R5" s="45"/>
      <c r="S5" s="45"/>
    </row>
    <row r="6" spans="1:19" s="59" customFormat="1" ht="15" customHeight="1">
      <c r="A6" s="26" t="s">
        <v>1</v>
      </c>
      <c r="B6" s="27">
        <v>292</v>
      </c>
      <c r="C6" s="27">
        <v>297</v>
      </c>
      <c r="D6" s="27">
        <v>0</v>
      </c>
      <c r="E6" s="27">
        <v>13</v>
      </c>
      <c r="F6" s="27">
        <v>7</v>
      </c>
      <c r="G6" s="27">
        <v>0</v>
      </c>
      <c r="H6" s="27">
        <v>0</v>
      </c>
      <c r="I6" s="28">
        <v>25</v>
      </c>
      <c r="K6" s="26" t="s">
        <v>1</v>
      </c>
      <c r="L6" s="27">
        <v>131</v>
      </c>
      <c r="M6" s="27">
        <v>144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8">
        <v>9</v>
      </c>
    </row>
    <row r="7" spans="1:19" s="59" customFormat="1" ht="15" customHeight="1">
      <c r="A7" s="29" t="s">
        <v>46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2">
        <v>0</v>
      </c>
      <c r="K7" s="29" t="s">
        <v>46</v>
      </c>
      <c r="L7" s="30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2">
        <v>0</v>
      </c>
    </row>
    <row r="8" spans="1:19" s="59" customFormat="1" ht="15" customHeight="1">
      <c r="A8" s="33" t="s">
        <v>36</v>
      </c>
      <c r="B8" s="30">
        <v>35</v>
      </c>
      <c r="C8" s="31">
        <v>35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2">
        <v>25</v>
      </c>
      <c r="K8" s="33" t="s">
        <v>36</v>
      </c>
      <c r="L8" s="30">
        <v>9</v>
      </c>
      <c r="M8" s="31">
        <v>9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2">
        <v>9</v>
      </c>
    </row>
    <row r="9" spans="1:19" s="59" customFormat="1" ht="15" customHeight="1">
      <c r="A9" s="33" t="s">
        <v>183</v>
      </c>
      <c r="B9" s="30">
        <v>91</v>
      </c>
      <c r="C9" s="31">
        <v>91</v>
      </c>
      <c r="D9" s="31">
        <v>0</v>
      </c>
      <c r="E9" s="31">
        <v>0</v>
      </c>
      <c r="F9" s="31">
        <v>1</v>
      </c>
      <c r="G9" s="31">
        <v>0</v>
      </c>
      <c r="H9" s="31">
        <v>0</v>
      </c>
      <c r="I9" s="32">
        <v>0</v>
      </c>
      <c r="K9" s="33" t="s">
        <v>183</v>
      </c>
      <c r="L9" s="30">
        <v>42</v>
      </c>
      <c r="M9" s="31">
        <v>42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2">
        <v>0</v>
      </c>
    </row>
    <row r="10" spans="1:19" s="59" customFormat="1" ht="15" customHeight="1">
      <c r="A10" s="33" t="s">
        <v>184</v>
      </c>
      <c r="B10" s="30">
        <v>36</v>
      </c>
      <c r="C10" s="31">
        <v>37</v>
      </c>
      <c r="D10" s="31">
        <v>0</v>
      </c>
      <c r="E10" s="31">
        <v>0</v>
      </c>
      <c r="F10" s="31">
        <v>1</v>
      </c>
      <c r="G10" s="31">
        <v>0</v>
      </c>
      <c r="H10" s="31">
        <v>0</v>
      </c>
      <c r="I10" s="32">
        <v>0</v>
      </c>
      <c r="K10" s="33" t="s">
        <v>184</v>
      </c>
      <c r="L10" s="30">
        <v>18</v>
      </c>
      <c r="M10" s="31">
        <v>19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2">
        <v>0</v>
      </c>
    </row>
    <row r="11" spans="1:19" s="59" customFormat="1" ht="15" customHeight="1">
      <c r="A11" s="33" t="s">
        <v>185</v>
      </c>
      <c r="B11" s="30">
        <v>44</v>
      </c>
      <c r="C11" s="31">
        <v>50</v>
      </c>
      <c r="D11" s="31">
        <v>0</v>
      </c>
      <c r="E11" s="31">
        <v>0</v>
      </c>
      <c r="F11" s="31">
        <v>2</v>
      </c>
      <c r="G11" s="31">
        <v>0</v>
      </c>
      <c r="H11" s="31">
        <v>0</v>
      </c>
      <c r="I11" s="32">
        <v>0</v>
      </c>
      <c r="K11" s="33" t="s">
        <v>185</v>
      </c>
      <c r="L11" s="30">
        <v>20</v>
      </c>
      <c r="M11" s="31">
        <v>25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2">
        <v>0</v>
      </c>
    </row>
    <row r="12" spans="1:19" s="59" customFormat="1" ht="15" customHeight="1">
      <c r="A12" s="33" t="s">
        <v>186</v>
      </c>
      <c r="B12" s="30">
        <v>47</v>
      </c>
      <c r="C12" s="31">
        <v>45</v>
      </c>
      <c r="D12" s="31">
        <v>0</v>
      </c>
      <c r="E12" s="31">
        <v>13</v>
      </c>
      <c r="F12" s="31">
        <v>0</v>
      </c>
      <c r="G12" s="31">
        <v>0</v>
      </c>
      <c r="H12" s="31">
        <v>0</v>
      </c>
      <c r="I12" s="32">
        <v>0</v>
      </c>
      <c r="K12" s="33" t="s">
        <v>186</v>
      </c>
      <c r="L12" s="30">
        <v>20</v>
      </c>
      <c r="M12" s="31">
        <v>27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2">
        <v>0</v>
      </c>
    </row>
    <row r="13" spans="1:19" s="59" customFormat="1" ht="15" customHeight="1">
      <c r="A13" s="34" t="s">
        <v>187</v>
      </c>
      <c r="B13" s="35">
        <v>39</v>
      </c>
      <c r="C13" s="36">
        <v>39</v>
      </c>
      <c r="D13" s="36">
        <v>0</v>
      </c>
      <c r="E13" s="36">
        <v>0</v>
      </c>
      <c r="F13" s="36">
        <v>3</v>
      </c>
      <c r="G13" s="36">
        <v>0</v>
      </c>
      <c r="H13" s="36">
        <v>0</v>
      </c>
      <c r="I13" s="37">
        <v>0</v>
      </c>
      <c r="K13" s="34" t="s">
        <v>187</v>
      </c>
      <c r="L13" s="35">
        <v>22</v>
      </c>
      <c r="M13" s="36">
        <v>22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7">
        <v>0</v>
      </c>
    </row>
    <row r="14" s="59" customFormat="1" ht="15" customHeight="1">
      <c r="A14" s="58"/>
    </row>
    <row r="15" spans="1:19" s="59" customFormat="1" ht="15" customHeight="1">
      <c r="A15" s="252" t="s">
        <v>86</v>
      </c>
      <c r="B15" s="53" t="s">
        <v>172</v>
      </c>
      <c r="C15" s="20" t="s">
        <v>188</v>
      </c>
      <c r="D15" s="52"/>
      <c r="E15" s="52"/>
      <c r="F15" s="52"/>
      <c r="G15" s="52"/>
      <c r="H15" s="52"/>
      <c r="I15" s="21"/>
      <c r="K15" s="254" t="s">
        <v>86</v>
      </c>
      <c r="L15" s="53" t="s">
        <v>172</v>
      </c>
      <c r="M15" s="20" t="s">
        <v>189</v>
      </c>
      <c r="N15" s="52"/>
      <c r="O15" s="52"/>
      <c r="P15" s="52"/>
      <c r="Q15" s="52"/>
      <c r="R15" s="52"/>
      <c r="S15" s="21"/>
    </row>
    <row r="16" spans="1:19" s="59" customFormat="1" ht="15" customHeight="1">
      <c r="A16" s="253"/>
      <c r="B16" s="54"/>
      <c r="C16" s="20" t="s">
        <v>174</v>
      </c>
      <c r="D16" s="52"/>
      <c r="E16" s="21"/>
      <c r="F16" s="20" t="s">
        <v>175</v>
      </c>
      <c r="G16" s="52"/>
      <c r="H16" s="52"/>
      <c r="I16" s="21"/>
      <c r="K16" s="255"/>
      <c r="L16" s="54"/>
      <c r="M16" s="20" t="s">
        <v>174</v>
      </c>
      <c r="N16" s="52"/>
      <c r="O16" s="21"/>
      <c r="P16" s="20" t="s">
        <v>175</v>
      </c>
      <c r="Q16" s="52"/>
      <c r="R16" s="52"/>
      <c r="S16" s="21"/>
    </row>
    <row r="17" spans="1:19" s="59" customFormat="1" ht="15" customHeight="1">
      <c r="A17" s="253"/>
      <c r="B17" s="54"/>
      <c r="C17" s="42" t="s">
        <v>176</v>
      </c>
      <c r="D17" s="53" t="s">
        <v>177</v>
      </c>
      <c r="E17" s="53" t="s">
        <v>178</v>
      </c>
      <c r="F17" s="42" t="s">
        <v>179</v>
      </c>
      <c r="G17" s="42" t="s">
        <v>180</v>
      </c>
      <c r="H17" s="42" t="s">
        <v>181</v>
      </c>
      <c r="I17" s="42" t="s">
        <v>182</v>
      </c>
      <c r="K17" s="255"/>
      <c r="L17" s="54"/>
      <c r="M17" s="42" t="s">
        <v>176</v>
      </c>
      <c r="N17" s="53" t="s">
        <v>177</v>
      </c>
      <c r="O17" s="53" t="s">
        <v>178</v>
      </c>
      <c r="P17" s="42" t="s">
        <v>179</v>
      </c>
      <c r="Q17" s="42" t="s">
        <v>180</v>
      </c>
      <c r="R17" s="42" t="s">
        <v>181</v>
      </c>
      <c r="S17" s="42" t="s">
        <v>182</v>
      </c>
    </row>
    <row r="18" spans="1:19" s="59" customFormat="1" ht="27" customHeight="1">
      <c r="A18" s="253"/>
      <c r="B18" s="54"/>
      <c r="C18" s="45"/>
      <c r="D18" s="45"/>
      <c r="E18" s="45"/>
      <c r="F18" s="45"/>
      <c r="G18" s="45"/>
      <c r="H18" s="45"/>
      <c r="I18" s="45"/>
      <c r="K18" s="255"/>
      <c r="L18" s="54"/>
      <c r="M18" s="45"/>
      <c r="N18" s="45"/>
      <c r="O18" s="45"/>
      <c r="P18" s="45"/>
      <c r="Q18" s="45"/>
      <c r="R18" s="45"/>
      <c r="S18" s="45"/>
    </row>
    <row r="19" spans="1:19" s="59" customFormat="1" ht="15" customHeight="1">
      <c r="A19" s="26" t="s">
        <v>1</v>
      </c>
      <c r="B19" s="27">
        <v>28</v>
      </c>
      <c r="C19" s="27">
        <v>29</v>
      </c>
      <c r="D19" s="27">
        <v>0</v>
      </c>
      <c r="E19" s="27">
        <v>0</v>
      </c>
      <c r="F19" s="27">
        <v>7</v>
      </c>
      <c r="G19" s="27">
        <v>0</v>
      </c>
      <c r="H19" s="27">
        <v>0</v>
      </c>
      <c r="I19" s="28">
        <v>4</v>
      </c>
      <c r="K19" s="26" t="s">
        <v>1</v>
      </c>
      <c r="L19" s="27">
        <v>45</v>
      </c>
      <c r="M19" s="27">
        <v>45</v>
      </c>
      <c r="N19" s="27">
        <v>0</v>
      </c>
      <c r="O19" s="27">
        <v>0</v>
      </c>
      <c r="P19" s="256"/>
      <c r="Q19" s="256"/>
      <c r="R19" s="256"/>
      <c r="S19" s="256"/>
    </row>
    <row r="20" spans="1:19" s="59" customFormat="1" ht="15" customHeight="1">
      <c r="A20" s="29" t="s">
        <v>46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2">
        <v>0</v>
      </c>
      <c r="K20" s="29" t="s">
        <v>46</v>
      </c>
      <c r="L20" s="30">
        <v>0</v>
      </c>
      <c r="M20" s="31">
        <v>0</v>
      </c>
      <c r="N20" s="31">
        <v>0</v>
      </c>
      <c r="O20" s="31">
        <v>0</v>
      </c>
      <c r="P20" s="257"/>
      <c r="Q20" s="257"/>
      <c r="R20" s="257"/>
      <c r="S20" s="258"/>
    </row>
    <row r="21" spans="1:19" s="59" customFormat="1" ht="15" customHeight="1">
      <c r="A21" s="33" t="s">
        <v>36</v>
      </c>
      <c r="B21" s="30">
        <v>4</v>
      </c>
      <c r="C21" s="31">
        <v>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2">
        <v>4</v>
      </c>
      <c r="K21" s="33" t="s">
        <v>36</v>
      </c>
      <c r="L21" s="30">
        <v>10</v>
      </c>
      <c r="M21" s="31">
        <v>10</v>
      </c>
      <c r="N21" s="31">
        <v>0</v>
      </c>
      <c r="O21" s="31">
        <v>0</v>
      </c>
      <c r="P21" s="259"/>
      <c r="Q21" s="259"/>
      <c r="R21" s="259"/>
      <c r="S21" s="260"/>
    </row>
    <row r="22" spans="1:19" s="59" customFormat="1" ht="15" customHeight="1">
      <c r="A22" s="33" t="s">
        <v>183</v>
      </c>
      <c r="B22" s="30">
        <v>9</v>
      </c>
      <c r="C22" s="31">
        <v>9</v>
      </c>
      <c r="D22" s="31">
        <v>0</v>
      </c>
      <c r="E22" s="31">
        <v>0</v>
      </c>
      <c r="F22" s="31">
        <v>1</v>
      </c>
      <c r="G22" s="31">
        <v>0</v>
      </c>
      <c r="H22" s="31">
        <v>0</v>
      </c>
      <c r="I22" s="32">
        <v>0</v>
      </c>
      <c r="K22" s="33" t="s">
        <v>183</v>
      </c>
      <c r="L22" s="30">
        <v>17</v>
      </c>
      <c r="M22" s="31">
        <v>17</v>
      </c>
      <c r="N22" s="31">
        <v>0</v>
      </c>
      <c r="O22" s="31">
        <v>0</v>
      </c>
      <c r="P22" s="259"/>
      <c r="Q22" s="259"/>
      <c r="R22" s="259"/>
      <c r="S22" s="260"/>
    </row>
    <row r="23" spans="1:19" s="59" customFormat="1" ht="15" customHeight="1">
      <c r="A23" s="33" t="s">
        <v>184</v>
      </c>
      <c r="B23" s="30">
        <v>5</v>
      </c>
      <c r="C23" s="31">
        <v>5</v>
      </c>
      <c r="D23" s="31">
        <v>0</v>
      </c>
      <c r="E23" s="31">
        <v>0</v>
      </c>
      <c r="F23" s="31">
        <v>1</v>
      </c>
      <c r="G23" s="31">
        <v>0</v>
      </c>
      <c r="H23" s="31">
        <v>0</v>
      </c>
      <c r="I23" s="32">
        <v>0</v>
      </c>
      <c r="K23" s="33" t="s">
        <v>184</v>
      </c>
      <c r="L23" s="30">
        <v>1</v>
      </c>
      <c r="M23" s="31">
        <v>1</v>
      </c>
      <c r="N23" s="31">
        <v>0</v>
      </c>
      <c r="O23" s="31">
        <v>0</v>
      </c>
      <c r="P23" s="259"/>
      <c r="Q23" s="259"/>
      <c r="R23" s="259"/>
      <c r="S23" s="260"/>
    </row>
    <row r="24" spans="1:19" s="59" customFormat="1" ht="15" customHeight="1">
      <c r="A24" s="33" t="s">
        <v>185</v>
      </c>
      <c r="B24" s="30">
        <v>4</v>
      </c>
      <c r="C24" s="31">
        <v>5</v>
      </c>
      <c r="D24" s="31">
        <v>0</v>
      </c>
      <c r="E24" s="31">
        <v>0</v>
      </c>
      <c r="F24" s="31">
        <v>2</v>
      </c>
      <c r="G24" s="31">
        <v>0</v>
      </c>
      <c r="H24" s="31">
        <v>0</v>
      </c>
      <c r="I24" s="32">
        <v>0</v>
      </c>
      <c r="K24" s="33" t="s">
        <v>185</v>
      </c>
      <c r="L24" s="30">
        <v>9</v>
      </c>
      <c r="M24" s="31">
        <v>9</v>
      </c>
      <c r="N24" s="31">
        <v>0</v>
      </c>
      <c r="O24" s="31">
        <v>0</v>
      </c>
      <c r="P24" s="259"/>
      <c r="Q24" s="259"/>
      <c r="R24" s="259"/>
      <c r="S24" s="260"/>
    </row>
    <row r="25" spans="1:19" s="59" customFormat="1" ht="15" customHeight="1">
      <c r="A25" s="33" t="s">
        <v>186</v>
      </c>
      <c r="B25" s="30">
        <v>1</v>
      </c>
      <c r="C25" s="31">
        <v>1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2">
        <v>0</v>
      </c>
      <c r="K25" s="33" t="s">
        <v>186</v>
      </c>
      <c r="L25" s="30">
        <v>4</v>
      </c>
      <c r="M25" s="31">
        <v>4</v>
      </c>
      <c r="N25" s="31">
        <v>0</v>
      </c>
      <c r="O25" s="31">
        <v>0</v>
      </c>
      <c r="P25" s="259"/>
      <c r="Q25" s="259"/>
      <c r="R25" s="259"/>
      <c r="S25" s="260"/>
    </row>
    <row r="26" spans="1:19" s="59" customFormat="1" ht="15" customHeight="1">
      <c r="A26" s="34" t="s">
        <v>187</v>
      </c>
      <c r="B26" s="35">
        <v>5</v>
      </c>
      <c r="C26" s="36">
        <v>5</v>
      </c>
      <c r="D26" s="36">
        <v>0</v>
      </c>
      <c r="E26" s="36">
        <v>0</v>
      </c>
      <c r="F26" s="36">
        <v>3</v>
      </c>
      <c r="G26" s="36">
        <v>0</v>
      </c>
      <c r="H26" s="36">
        <v>0</v>
      </c>
      <c r="I26" s="37">
        <v>0</v>
      </c>
      <c r="K26" s="34" t="s">
        <v>187</v>
      </c>
      <c r="L26" s="35">
        <v>4</v>
      </c>
      <c r="M26" s="36">
        <v>4</v>
      </c>
      <c r="N26" s="36">
        <v>0</v>
      </c>
      <c r="O26" s="36">
        <v>0</v>
      </c>
      <c r="P26" s="261"/>
      <c r="Q26" s="261"/>
      <c r="R26" s="261"/>
      <c r="S26" s="262"/>
    </row>
    <row r="27" spans="1:17" s="59" customFormat="1" ht="15" customHeight="1">
      <c r="A27" s="58"/>
      <c r="Q27" s="51"/>
    </row>
    <row r="28" spans="1:19" s="59" customFormat="1" ht="15" customHeight="1">
      <c r="A28" s="254" t="s">
        <v>86</v>
      </c>
      <c r="B28" s="53" t="s">
        <v>172</v>
      </c>
      <c r="C28" s="20" t="s">
        <v>190</v>
      </c>
      <c r="D28" s="52"/>
      <c r="E28" s="52"/>
      <c r="F28" s="52"/>
      <c r="G28" s="52"/>
      <c r="H28" s="52"/>
      <c r="I28" s="21"/>
      <c r="K28" s="254" t="s">
        <v>86</v>
      </c>
      <c r="L28" s="53" t="s">
        <v>172</v>
      </c>
      <c r="M28" s="20" t="s">
        <v>191</v>
      </c>
      <c r="N28" s="52"/>
      <c r="O28" s="52"/>
      <c r="P28" s="52"/>
      <c r="Q28" s="52"/>
      <c r="R28" s="52"/>
      <c r="S28" s="21"/>
    </row>
    <row r="29" spans="1:19" s="59" customFormat="1" ht="15" customHeight="1">
      <c r="A29" s="255"/>
      <c r="B29" s="54"/>
      <c r="C29" s="20" t="s">
        <v>174</v>
      </c>
      <c r="D29" s="52"/>
      <c r="E29" s="21"/>
      <c r="F29" s="20" t="s">
        <v>175</v>
      </c>
      <c r="G29" s="52"/>
      <c r="H29" s="52"/>
      <c r="I29" s="21"/>
      <c r="K29" s="255"/>
      <c r="L29" s="54"/>
      <c r="M29" s="20" t="s">
        <v>174</v>
      </c>
      <c r="N29" s="52"/>
      <c r="O29" s="21"/>
      <c r="P29" s="20" t="s">
        <v>175</v>
      </c>
      <c r="Q29" s="52"/>
      <c r="R29" s="52"/>
      <c r="S29" s="21"/>
    </row>
    <row r="30" spans="1:19" s="59" customFormat="1" ht="15" customHeight="1">
      <c r="A30" s="255"/>
      <c r="B30" s="54"/>
      <c r="C30" s="42" t="s">
        <v>176</v>
      </c>
      <c r="D30" s="53" t="s">
        <v>177</v>
      </c>
      <c r="E30" s="53" t="s">
        <v>178</v>
      </c>
      <c r="F30" s="42" t="s">
        <v>179</v>
      </c>
      <c r="G30" s="42" t="s">
        <v>180</v>
      </c>
      <c r="H30" s="42" t="s">
        <v>181</v>
      </c>
      <c r="I30" s="42" t="s">
        <v>182</v>
      </c>
      <c r="K30" s="255"/>
      <c r="L30" s="54"/>
      <c r="M30" s="42" t="s">
        <v>176</v>
      </c>
      <c r="N30" s="53" t="s">
        <v>177</v>
      </c>
      <c r="O30" s="53" t="s">
        <v>178</v>
      </c>
      <c r="P30" s="42" t="s">
        <v>179</v>
      </c>
      <c r="Q30" s="42" t="s">
        <v>180</v>
      </c>
      <c r="R30" s="42" t="s">
        <v>181</v>
      </c>
      <c r="S30" s="42" t="s">
        <v>182</v>
      </c>
    </row>
    <row r="31" spans="1:19" s="59" customFormat="1" ht="27" customHeight="1">
      <c r="A31" s="255"/>
      <c r="B31" s="54"/>
      <c r="C31" s="45"/>
      <c r="D31" s="45"/>
      <c r="E31" s="45"/>
      <c r="F31" s="45"/>
      <c r="G31" s="45"/>
      <c r="H31" s="45"/>
      <c r="I31" s="45"/>
      <c r="K31" s="255"/>
      <c r="L31" s="54"/>
      <c r="M31" s="45"/>
      <c r="N31" s="45"/>
      <c r="O31" s="45"/>
      <c r="P31" s="45"/>
      <c r="Q31" s="45"/>
      <c r="R31" s="45"/>
      <c r="S31" s="45"/>
    </row>
    <row r="32" spans="1:19" s="59" customFormat="1" ht="15" customHeight="1">
      <c r="A32" s="26" t="s">
        <v>1</v>
      </c>
      <c r="B32" s="27">
        <v>40</v>
      </c>
      <c r="C32" s="27">
        <v>40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8">
        <v>8</v>
      </c>
      <c r="K32" s="26" t="s">
        <v>1</v>
      </c>
      <c r="L32" s="27">
        <v>1</v>
      </c>
      <c r="M32" s="27">
        <v>1</v>
      </c>
      <c r="N32" s="27">
        <v>0</v>
      </c>
      <c r="O32" s="27">
        <v>0</v>
      </c>
      <c r="P32" s="256"/>
      <c r="Q32" s="256"/>
      <c r="R32" s="256"/>
      <c r="S32" s="256"/>
    </row>
    <row r="33" spans="1:19" s="59" customFormat="1" ht="15" customHeight="1">
      <c r="A33" s="29" t="s">
        <v>46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2">
        <v>0</v>
      </c>
      <c r="K33" s="29" t="s">
        <v>46</v>
      </c>
      <c r="L33" s="30">
        <v>0</v>
      </c>
      <c r="M33" s="31">
        <v>0</v>
      </c>
      <c r="N33" s="31">
        <v>0</v>
      </c>
      <c r="O33" s="31">
        <v>0</v>
      </c>
      <c r="P33" s="257"/>
      <c r="Q33" s="257"/>
      <c r="R33" s="257"/>
      <c r="S33" s="258"/>
    </row>
    <row r="34" spans="1:19" s="59" customFormat="1" ht="15" customHeight="1">
      <c r="A34" s="33" t="s">
        <v>36</v>
      </c>
      <c r="B34" s="30">
        <v>8</v>
      </c>
      <c r="C34" s="31">
        <v>8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2">
        <v>8</v>
      </c>
      <c r="K34" s="33" t="s">
        <v>36</v>
      </c>
      <c r="L34" s="30">
        <v>0</v>
      </c>
      <c r="M34" s="31">
        <v>0</v>
      </c>
      <c r="N34" s="31">
        <v>0</v>
      </c>
      <c r="O34" s="31">
        <v>0</v>
      </c>
      <c r="P34" s="259"/>
      <c r="Q34" s="259"/>
      <c r="R34" s="259"/>
      <c r="S34" s="260"/>
    </row>
    <row r="35" spans="1:19" s="59" customFormat="1" ht="15" customHeight="1">
      <c r="A35" s="33" t="s">
        <v>183</v>
      </c>
      <c r="B35" s="30">
        <v>11</v>
      </c>
      <c r="C35" s="31">
        <v>11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2">
        <v>0</v>
      </c>
      <c r="K35" s="33" t="s">
        <v>183</v>
      </c>
      <c r="L35" s="30">
        <v>1</v>
      </c>
      <c r="M35" s="31">
        <v>1</v>
      </c>
      <c r="N35" s="31">
        <v>0</v>
      </c>
      <c r="O35" s="31">
        <v>0</v>
      </c>
      <c r="P35" s="259"/>
      <c r="Q35" s="259"/>
      <c r="R35" s="259"/>
      <c r="S35" s="260"/>
    </row>
    <row r="36" spans="1:19" s="59" customFormat="1" ht="15" customHeight="1">
      <c r="A36" s="33" t="s">
        <v>184</v>
      </c>
      <c r="B36" s="30">
        <v>8</v>
      </c>
      <c r="C36" s="31">
        <v>8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2">
        <v>0</v>
      </c>
      <c r="K36" s="33" t="s">
        <v>184</v>
      </c>
      <c r="L36" s="30">
        <v>0</v>
      </c>
      <c r="M36" s="31">
        <v>0</v>
      </c>
      <c r="N36" s="31">
        <v>0</v>
      </c>
      <c r="O36" s="31">
        <v>0</v>
      </c>
      <c r="P36" s="259"/>
      <c r="Q36" s="259"/>
      <c r="R36" s="259"/>
      <c r="S36" s="260"/>
    </row>
    <row r="37" spans="1:19" s="59" customFormat="1" ht="15" customHeight="1">
      <c r="A37" s="33" t="s">
        <v>185</v>
      </c>
      <c r="B37" s="30">
        <v>5</v>
      </c>
      <c r="C37" s="31">
        <v>5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2">
        <v>0</v>
      </c>
      <c r="K37" s="33" t="s">
        <v>185</v>
      </c>
      <c r="L37" s="30">
        <v>0</v>
      </c>
      <c r="M37" s="31">
        <v>0</v>
      </c>
      <c r="N37" s="31">
        <v>0</v>
      </c>
      <c r="O37" s="31">
        <v>0</v>
      </c>
      <c r="P37" s="259"/>
      <c r="Q37" s="259"/>
      <c r="R37" s="259"/>
      <c r="S37" s="260"/>
    </row>
    <row r="38" spans="1:19" s="59" customFormat="1" ht="15" customHeight="1">
      <c r="A38" s="33" t="s">
        <v>186</v>
      </c>
      <c r="B38" s="30">
        <v>5</v>
      </c>
      <c r="C38" s="31">
        <v>5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2">
        <v>0</v>
      </c>
      <c r="K38" s="33" t="s">
        <v>186</v>
      </c>
      <c r="L38" s="30">
        <v>0</v>
      </c>
      <c r="M38" s="31">
        <v>0</v>
      </c>
      <c r="N38" s="31">
        <v>0</v>
      </c>
      <c r="O38" s="31">
        <v>0</v>
      </c>
      <c r="P38" s="259"/>
      <c r="Q38" s="259"/>
      <c r="R38" s="259"/>
      <c r="S38" s="260"/>
    </row>
    <row r="39" spans="1:19" s="59" customFormat="1" ht="15" customHeight="1">
      <c r="A39" s="34" t="s">
        <v>187</v>
      </c>
      <c r="B39" s="35">
        <v>3</v>
      </c>
      <c r="C39" s="36">
        <v>3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7">
        <v>0</v>
      </c>
      <c r="K39" s="34" t="s">
        <v>187</v>
      </c>
      <c r="L39" s="35">
        <v>0</v>
      </c>
      <c r="M39" s="36">
        <v>0</v>
      </c>
      <c r="N39" s="36">
        <v>0</v>
      </c>
      <c r="O39" s="36">
        <v>0</v>
      </c>
      <c r="P39" s="261"/>
      <c r="Q39" s="261"/>
      <c r="R39" s="261"/>
      <c r="S39" s="262"/>
    </row>
    <row r="40" s="59" customFormat="1" ht="15" customHeight="1">
      <c r="A40" s="58"/>
    </row>
    <row r="41" spans="1:19" s="59" customFormat="1" ht="15" customHeight="1">
      <c r="A41" s="254" t="s">
        <v>86</v>
      </c>
      <c r="B41" s="53" t="s">
        <v>172</v>
      </c>
      <c r="C41" s="20" t="s">
        <v>192</v>
      </c>
      <c r="D41" s="52"/>
      <c r="E41" s="52"/>
      <c r="F41" s="52"/>
      <c r="G41" s="52"/>
      <c r="H41" s="52"/>
      <c r="I41" s="21"/>
      <c r="K41" s="254" t="s">
        <v>86</v>
      </c>
      <c r="L41" s="53" t="s">
        <v>172</v>
      </c>
      <c r="M41" s="20" t="s">
        <v>90</v>
      </c>
      <c r="N41" s="52"/>
      <c r="O41" s="52"/>
      <c r="P41" s="52"/>
      <c r="Q41" s="52"/>
      <c r="R41" s="52"/>
      <c r="S41" s="21"/>
    </row>
    <row r="42" spans="1:19" s="59" customFormat="1" ht="15" customHeight="1">
      <c r="A42" s="255"/>
      <c r="B42" s="54"/>
      <c r="C42" s="20" t="s">
        <v>174</v>
      </c>
      <c r="D42" s="52"/>
      <c r="E42" s="21"/>
      <c r="F42" s="20" t="s">
        <v>175</v>
      </c>
      <c r="G42" s="52"/>
      <c r="H42" s="52"/>
      <c r="I42" s="21"/>
      <c r="K42" s="255"/>
      <c r="L42" s="54"/>
      <c r="M42" s="20" t="s">
        <v>174</v>
      </c>
      <c r="N42" s="52"/>
      <c r="O42" s="21"/>
      <c r="P42" s="20" t="s">
        <v>175</v>
      </c>
      <c r="Q42" s="52"/>
      <c r="R42" s="52"/>
      <c r="S42" s="21"/>
    </row>
    <row r="43" spans="1:19" s="59" customFormat="1" ht="15" customHeight="1">
      <c r="A43" s="255"/>
      <c r="B43" s="54"/>
      <c r="C43" s="42" t="s">
        <v>176</v>
      </c>
      <c r="D43" s="53" t="s">
        <v>177</v>
      </c>
      <c r="E43" s="53" t="s">
        <v>178</v>
      </c>
      <c r="F43" s="42" t="s">
        <v>179</v>
      </c>
      <c r="G43" s="42" t="s">
        <v>180</v>
      </c>
      <c r="H43" s="42" t="s">
        <v>181</v>
      </c>
      <c r="I43" s="42" t="s">
        <v>182</v>
      </c>
      <c r="K43" s="255"/>
      <c r="L43" s="54"/>
      <c r="M43" s="263" t="s">
        <v>176</v>
      </c>
      <c r="N43" s="53" t="s">
        <v>177</v>
      </c>
      <c r="O43" s="53" t="s">
        <v>178</v>
      </c>
      <c r="P43" s="42" t="s">
        <v>179</v>
      </c>
      <c r="Q43" s="42" t="s">
        <v>180</v>
      </c>
      <c r="R43" s="42" t="s">
        <v>181</v>
      </c>
      <c r="S43" s="42" t="s">
        <v>182</v>
      </c>
    </row>
    <row r="44" spans="1:19" s="59" customFormat="1" ht="27">
      <c r="A44" s="255"/>
      <c r="B44" s="54"/>
      <c r="C44" s="45"/>
      <c r="D44" s="45"/>
      <c r="E44" s="45"/>
      <c r="F44" s="45"/>
      <c r="G44" s="45"/>
      <c r="H44" s="45"/>
      <c r="I44" s="45"/>
      <c r="K44" s="255"/>
      <c r="L44" s="54"/>
      <c r="M44" s="264" t="s">
        <v>193</v>
      </c>
      <c r="N44" s="45"/>
      <c r="O44" s="45"/>
      <c r="P44" s="45"/>
      <c r="Q44" s="45"/>
      <c r="R44" s="45"/>
      <c r="S44" s="45"/>
    </row>
    <row r="45" spans="1:19" s="59" customFormat="1" ht="15" customHeight="1">
      <c r="A45" s="26" t="s">
        <v>1</v>
      </c>
      <c r="B45" s="27">
        <v>6</v>
      </c>
      <c r="C45" s="27">
        <v>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8">
        <v>1</v>
      </c>
      <c r="K45" s="26" t="s">
        <v>1</v>
      </c>
      <c r="L45" s="27">
        <v>41</v>
      </c>
      <c r="M45" s="27">
        <v>32</v>
      </c>
      <c r="N45" s="27">
        <v>0</v>
      </c>
      <c r="O45" s="27">
        <v>13</v>
      </c>
      <c r="P45" s="256"/>
      <c r="Q45" s="256"/>
      <c r="R45" s="256"/>
      <c r="S45" s="28">
        <v>3</v>
      </c>
    </row>
    <row r="46" spans="1:19" s="59" customFormat="1" ht="15" customHeight="1">
      <c r="A46" s="29" t="s">
        <v>46</v>
      </c>
      <c r="B46" s="265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266">
        <v>0</v>
      </c>
      <c r="K46" s="29" t="s">
        <v>46</v>
      </c>
      <c r="L46" s="30">
        <v>0</v>
      </c>
      <c r="M46" s="31">
        <v>0</v>
      </c>
      <c r="N46" s="31">
        <v>0</v>
      </c>
      <c r="O46" s="31">
        <v>0</v>
      </c>
      <c r="P46" s="257"/>
      <c r="Q46" s="257"/>
      <c r="R46" s="257"/>
      <c r="S46" s="32">
        <v>0</v>
      </c>
    </row>
    <row r="47" spans="1:19" s="59" customFormat="1" ht="15" customHeight="1">
      <c r="A47" s="33" t="s">
        <v>36</v>
      </c>
      <c r="B47" s="30">
        <v>1</v>
      </c>
      <c r="C47" s="31">
        <v>1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2">
        <v>1</v>
      </c>
      <c r="K47" s="33" t="s">
        <v>36</v>
      </c>
      <c r="L47" s="30">
        <v>3</v>
      </c>
      <c r="M47" s="31">
        <v>3</v>
      </c>
      <c r="N47" s="31">
        <v>0</v>
      </c>
      <c r="O47" s="31">
        <v>0</v>
      </c>
      <c r="P47" s="259"/>
      <c r="Q47" s="259"/>
      <c r="R47" s="259"/>
      <c r="S47" s="32">
        <v>3</v>
      </c>
    </row>
    <row r="48" spans="1:19" s="59" customFormat="1" ht="15" customHeight="1">
      <c r="A48" s="33" t="s">
        <v>194</v>
      </c>
      <c r="B48" s="30">
        <v>2</v>
      </c>
      <c r="C48" s="31">
        <v>2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2">
        <v>0</v>
      </c>
      <c r="K48" s="33" t="s">
        <v>194</v>
      </c>
      <c r="L48" s="30">
        <v>9</v>
      </c>
      <c r="M48" s="31">
        <v>9</v>
      </c>
      <c r="N48" s="31">
        <v>0</v>
      </c>
      <c r="O48" s="31">
        <v>0</v>
      </c>
      <c r="P48" s="259"/>
      <c r="Q48" s="259"/>
      <c r="R48" s="259"/>
      <c r="S48" s="32">
        <v>0</v>
      </c>
    </row>
    <row r="49" spans="1:19" s="59" customFormat="1" ht="15" customHeight="1">
      <c r="A49" s="33" t="s">
        <v>195</v>
      </c>
      <c r="B49" s="30">
        <v>1</v>
      </c>
      <c r="C49" s="31">
        <v>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2">
        <v>0</v>
      </c>
      <c r="K49" s="33" t="s">
        <v>195</v>
      </c>
      <c r="L49" s="30">
        <v>3</v>
      </c>
      <c r="M49" s="31">
        <v>3</v>
      </c>
      <c r="N49" s="31">
        <v>0</v>
      </c>
      <c r="O49" s="31">
        <v>0</v>
      </c>
      <c r="P49" s="259"/>
      <c r="Q49" s="259"/>
      <c r="R49" s="259"/>
      <c r="S49" s="32">
        <v>0</v>
      </c>
    </row>
    <row r="50" spans="1:19" s="59" customFormat="1" ht="15" customHeight="1">
      <c r="A50" s="33" t="s">
        <v>196</v>
      </c>
      <c r="B50" s="30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2">
        <v>0</v>
      </c>
      <c r="K50" s="33" t="s">
        <v>196</v>
      </c>
      <c r="L50" s="30">
        <v>6</v>
      </c>
      <c r="M50" s="31">
        <v>6</v>
      </c>
      <c r="N50" s="31">
        <v>0</v>
      </c>
      <c r="O50" s="31">
        <v>0</v>
      </c>
      <c r="P50" s="259"/>
      <c r="Q50" s="259"/>
      <c r="R50" s="259"/>
      <c r="S50" s="32">
        <v>0</v>
      </c>
    </row>
    <row r="51" spans="1:19" s="59" customFormat="1" ht="15" customHeight="1">
      <c r="A51" s="33" t="s">
        <v>197</v>
      </c>
      <c r="B51" s="30">
        <v>2</v>
      </c>
      <c r="C51" s="31">
        <v>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2">
        <v>0</v>
      </c>
      <c r="K51" s="33" t="s">
        <v>197</v>
      </c>
      <c r="L51" s="30">
        <v>15</v>
      </c>
      <c r="M51" s="31">
        <v>6</v>
      </c>
      <c r="N51" s="31">
        <v>0</v>
      </c>
      <c r="O51" s="31">
        <v>13</v>
      </c>
      <c r="P51" s="259"/>
      <c r="Q51" s="259"/>
      <c r="R51" s="259"/>
      <c r="S51" s="32">
        <v>0</v>
      </c>
    </row>
    <row r="52" spans="1:19" s="59" customFormat="1" ht="15" customHeight="1">
      <c r="A52" s="34" t="s">
        <v>198</v>
      </c>
      <c r="B52" s="35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7">
        <v>0</v>
      </c>
      <c r="K52" s="34" t="s">
        <v>198</v>
      </c>
      <c r="L52" s="35">
        <v>5</v>
      </c>
      <c r="M52" s="36">
        <v>5</v>
      </c>
      <c r="N52" s="36">
        <v>0</v>
      </c>
      <c r="O52" s="36">
        <v>0</v>
      </c>
      <c r="P52" s="261"/>
      <c r="Q52" s="261"/>
      <c r="R52" s="261"/>
      <c r="S52" s="37">
        <v>0</v>
      </c>
    </row>
    <row r="53" s="59" customFormat="1" ht="15" customHeight="1">
      <c r="A53" s="58"/>
    </row>
  </sheetData>
  <mergeCells count="99">
    <mergeCell ref="C17:C18"/>
    <mergeCell ref="C30:C31"/>
    <mergeCell ref="C43:C44"/>
    <mergeCell ref="M4:M5"/>
    <mergeCell ref="M17:M18"/>
    <mergeCell ref="M30:M31"/>
    <mergeCell ref="H43:H44"/>
    <mergeCell ref="I43:I44"/>
    <mergeCell ref="K41:K44"/>
    <mergeCell ref="M41:S41"/>
    <mergeCell ref="P33:S39"/>
    <mergeCell ref="P46:R52"/>
    <mergeCell ref="L41:L44"/>
    <mergeCell ref="N43:N44"/>
    <mergeCell ref="S43:S44"/>
    <mergeCell ref="P42:S42"/>
    <mergeCell ref="R43:R44"/>
    <mergeCell ref="O43:O44"/>
    <mergeCell ref="P43:P44"/>
    <mergeCell ref="Q43:Q44"/>
    <mergeCell ref="M42:O42"/>
    <mergeCell ref="A41:A44"/>
    <mergeCell ref="B41:B44"/>
    <mergeCell ref="D43:D44"/>
    <mergeCell ref="E43:E44"/>
    <mergeCell ref="C41:I41"/>
    <mergeCell ref="C42:E42"/>
    <mergeCell ref="F42:I42"/>
    <mergeCell ref="F43:F44"/>
    <mergeCell ref="G43:G44"/>
    <mergeCell ref="K28:K31"/>
    <mergeCell ref="F29:I29"/>
    <mergeCell ref="F30:F31"/>
    <mergeCell ref="L28:L31"/>
    <mergeCell ref="C28:I28"/>
    <mergeCell ref="C29:E29"/>
    <mergeCell ref="G30:G31"/>
    <mergeCell ref="H30:H31"/>
    <mergeCell ref="I30:I31"/>
    <mergeCell ref="K15:K18"/>
    <mergeCell ref="L15:L18"/>
    <mergeCell ref="N17:N18"/>
    <mergeCell ref="M15:S15"/>
    <mergeCell ref="M16:O16"/>
    <mergeCell ref="P16:S16"/>
    <mergeCell ref="S17:S18"/>
    <mergeCell ref="F17:F18"/>
    <mergeCell ref="G17:G18"/>
    <mergeCell ref="H17:H18"/>
    <mergeCell ref="I17:I18"/>
    <mergeCell ref="L2:L5"/>
    <mergeCell ref="K2:K5"/>
    <mergeCell ref="C2:I2"/>
    <mergeCell ref="C3:E3"/>
    <mergeCell ref="C4:C5"/>
    <mergeCell ref="A28:A31"/>
    <mergeCell ref="B28:B31"/>
    <mergeCell ref="D30:D31"/>
    <mergeCell ref="A15:A18"/>
    <mergeCell ref="B15:B18"/>
    <mergeCell ref="D17:D18"/>
    <mergeCell ref="C15:I15"/>
    <mergeCell ref="C16:E16"/>
    <mergeCell ref="E30:E31"/>
    <mergeCell ref="E17:E18"/>
    <mergeCell ref="A2:A5"/>
    <mergeCell ref="F3:I3"/>
    <mergeCell ref="F16:I16"/>
    <mergeCell ref="B2:B5"/>
    <mergeCell ref="D4:D5"/>
    <mergeCell ref="G4:G5"/>
    <mergeCell ref="E4:E5"/>
    <mergeCell ref="F4:F5"/>
    <mergeCell ref="H4:H5"/>
    <mergeCell ref="I4:I5"/>
    <mergeCell ref="R1:S1"/>
    <mergeCell ref="R4:R5"/>
    <mergeCell ref="S4:S5"/>
    <mergeCell ref="O17:O18"/>
    <mergeCell ref="P17:P18"/>
    <mergeCell ref="Q17:Q18"/>
    <mergeCell ref="R17:R18"/>
    <mergeCell ref="P3:S3"/>
    <mergeCell ref="O4:O5"/>
    <mergeCell ref="P4:P5"/>
    <mergeCell ref="M29:O29"/>
    <mergeCell ref="N30:N31"/>
    <mergeCell ref="O30:O31"/>
    <mergeCell ref="P30:P31"/>
    <mergeCell ref="P29:S29"/>
    <mergeCell ref="Q30:Q31"/>
    <mergeCell ref="R30:R31"/>
    <mergeCell ref="S30:S31"/>
    <mergeCell ref="M2:S2"/>
    <mergeCell ref="M3:O3"/>
    <mergeCell ref="M28:S28"/>
    <mergeCell ref="N4:N5"/>
    <mergeCell ref="Q4:Q5"/>
    <mergeCell ref="P20:S26"/>
  </mergeCells>
  <printOptions horizontalCentered="1" verticalCentered="1"/>
  <pageMargins left="0.7874015748031497" right="0.7874015748031497" top="0.5905511811023623" bottom="0.5905511811023623" header="0.5118110236220472" footer="0.5118110236220472"/>
  <pageSetup fitToWidth="2" fitToHeight="1" horizontalDpi="300" verticalDpi="300" orientation="portrait" paperSize="9" scale="93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24"/>
  <sheetViews>
    <sheetView zoomScaleSheetLayoutView="100" workbookViewId="0" topLeftCell="A1">
      <selection activeCell="A1" sqref="A1"/>
    </sheetView>
  </sheetViews>
  <sheetFormatPr defaultColWidth="9.00390625" defaultRowHeight="15" customHeight="1"/>
  <cols>
    <col min="1" max="1" width="14.75390625" style="50" customWidth="1"/>
    <col min="2" max="6" width="14.625" style="6" customWidth="1"/>
    <col min="7" max="16384" width="7.625" style="6" customWidth="1"/>
  </cols>
  <sheetData>
    <row r="1" spans="1:6" ht="13.5">
      <c r="A1" s="1" t="s">
        <v>62</v>
      </c>
      <c r="B1" s="2"/>
      <c r="C1" s="2"/>
      <c r="D1" s="2"/>
      <c r="E1" s="2"/>
      <c r="F1" s="51" t="s">
        <v>38</v>
      </c>
    </row>
    <row r="2" spans="1:6" s="14" customFormat="1" ht="18" customHeight="1">
      <c r="A2" s="39" t="s">
        <v>0</v>
      </c>
      <c r="B2" s="20" t="s">
        <v>63</v>
      </c>
      <c r="C2" s="52"/>
      <c r="D2" s="52"/>
      <c r="E2" s="52"/>
      <c r="F2" s="53" t="s">
        <v>64</v>
      </c>
    </row>
    <row r="3" spans="1:6" s="14" customFormat="1" ht="21" customHeight="1">
      <c r="A3" s="40"/>
      <c r="B3" s="54" t="s">
        <v>65</v>
      </c>
      <c r="C3" s="54" t="s">
        <v>66</v>
      </c>
      <c r="D3" s="54" t="s">
        <v>67</v>
      </c>
      <c r="E3" s="55" t="s">
        <v>68</v>
      </c>
      <c r="F3" s="54"/>
    </row>
    <row r="4" spans="1:6" s="14" customFormat="1" ht="21" customHeight="1">
      <c r="A4" s="41"/>
      <c r="B4" s="56"/>
      <c r="C4" s="56"/>
      <c r="D4" s="56"/>
      <c r="E4" s="56"/>
      <c r="F4" s="56"/>
    </row>
    <row r="5" spans="1:6" ht="17.25" customHeight="1">
      <c r="A5" s="26" t="s">
        <v>1</v>
      </c>
      <c r="B5" s="27">
        <v>182</v>
      </c>
      <c r="C5" s="27">
        <v>182</v>
      </c>
      <c r="D5" s="27">
        <v>47</v>
      </c>
      <c r="E5" s="27">
        <v>135</v>
      </c>
      <c r="F5" s="28">
        <v>11645</v>
      </c>
    </row>
    <row r="6" spans="1:6" s="57" customFormat="1" ht="17.25" customHeight="1">
      <c r="A6" s="29" t="s">
        <v>46</v>
      </c>
      <c r="B6" s="30">
        <v>90</v>
      </c>
      <c r="C6" s="31">
        <v>90</v>
      </c>
      <c r="D6" s="31">
        <v>29</v>
      </c>
      <c r="E6" s="31">
        <v>61</v>
      </c>
      <c r="F6" s="32">
        <v>4567</v>
      </c>
    </row>
    <row r="7" spans="1:6" ht="17.25" customHeight="1">
      <c r="A7" s="33" t="s">
        <v>47</v>
      </c>
      <c r="B7" s="30">
        <v>0</v>
      </c>
      <c r="C7" s="31">
        <v>0</v>
      </c>
      <c r="D7" s="31">
        <v>0</v>
      </c>
      <c r="E7" s="31">
        <v>0</v>
      </c>
      <c r="F7" s="32">
        <v>812</v>
      </c>
    </row>
    <row r="8" spans="1:6" ht="17.25" customHeight="1">
      <c r="A8" s="33" t="s">
        <v>48</v>
      </c>
      <c r="B8" s="30">
        <v>27</v>
      </c>
      <c r="C8" s="31">
        <v>27</v>
      </c>
      <c r="D8" s="31">
        <v>4</v>
      </c>
      <c r="E8" s="31">
        <v>23</v>
      </c>
      <c r="F8" s="32">
        <v>2041</v>
      </c>
    </row>
    <row r="9" spans="1:6" ht="17.25" customHeight="1">
      <c r="A9" s="33" t="s">
        <v>49</v>
      </c>
      <c r="B9" s="30">
        <v>10</v>
      </c>
      <c r="C9" s="31">
        <v>10</v>
      </c>
      <c r="D9" s="31">
        <v>6</v>
      </c>
      <c r="E9" s="31">
        <v>4</v>
      </c>
      <c r="F9" s="32">
        <v>1362</v>
      </c>
    </row>
    <row r="10" spans="1:6" ht="17.25" customHeight="1">
      <c r="A10" s="33" t="s">
        <v>50</v>
      </c>
      <c r="B10" s="30">
        <v>10</v>
      </c>
      <c r="C10" s="31">
        <v>10</v>
      </c>
      <c r="D10" s="31">
        <v>4</v>
      </c>
      <c r="E10" s="31">
        <v>6</v>
      </c>
      <c r="F10" s="32">
        <v>956</v>
      </c>
    </row>
    <row r="11" spans="1:6" ht="17.25" customHeight="1">
      <c r="A11" s="33" t="s">
        <v>51</v>
      </c>
      <c r="B11" s="30">
        <v>43</v>
      </c>
      <c r="C11" s="31">
        <v>43</v>
      </c>
      <c r="D11" s="31">
        <v>4</v>
      </c>
      <c r="E11" s="31">
        <v>39</v>
      </c>
      <c r="F11" s="32">
        <v>1042</v>
      </c>
    </row>
    <row r="12" spans="1:6" ht="17.25" customHeight="1">
      <c r="A12" s="34" t="s">
        <v>52</v>
      </c>
      <c r="B12" s="35">
        <v>2</v>
      </c>
      <c r="C12" s="36">
        <v>2</v>
      </c>
      <c r="D12" s="36">
        <v>0</v>
      </c>
      <c r="E12" s="36">
        <v>2</v>
      </c>
      <c r="F12" s="37">
        <v>865</v>
      </c>
    </row>
    <row r="13" spans="1:6" ht="15" customHeight="1">
      <c r="A13" s="58"/>
      <c r="B13" s="59"/>
      <c r="C13" s="59"/>
      <c r="D13" s="59"/>
      <c r="E13" s="59"/>
      <c r="F13" s="59"/>
    </row>
    <row r="14" spans="1:6" ht="15" customHeight="1">
      <c r="A14" s="39" t="s">
        <v>0</v>
      </c>
      <c r="B14" s="53" t="s">
        <v>69</v>
      </c>
      <c r="C14" s="53" t="s">
        <v>70</v>
      </c>
      <c r="D14" s="53" t="s">
        <v>71</v>
      </c>
      <c r="E14" s="20" t="s">
        <v>72</v>
      </c>
      <c r="F14" s="21"/>
    </row>
    <row r="15" spans="1:6" ht="21" customHeight="1">
      <c r="A15" s="40"/>
      <c r="B15" s="54"/>
      <c r="C15" s="54"/>
      <c r="D15" s="54"/>
      <c r="E15" s="53" t="s">
        <v>73</v>
      </c>
      <c r="F15" s="53" t="s">
        <v>74</v>
      </c>
    </row>
    <row r="16" spans="1:6" ht="21" customHeight="1">
      <c r="A16" s="41"/>
      <c r="B16" s="56"/>
      <c r="C16" s="56"/>
      <c r="D16" s="56"/>
      <c r="E16" s="56"/>
      <c r="F16" s="56"/>
    </row>
    <row r="17" spans="1:6" ht="17.25" customHeight="1">
      <c r="A17" s="26" t="s">
        <v>1</v>
      </c>
      <c r="B17" s="27">
        <v>82652</v>
      </c>
      <c r="C17" s="27">
        <v>43169</v>
      </c>
      <c r="D17" s="27">
        <v>120</v>
      </c>
      <c r="E17" s="27">
        <v>5</v>
      </c>
      <c r="F17" s="28">
        <v>256</v>
      </c>
    </row>
    <row r="18" spans="1:6" ht="17.25" customHeight="1">
      <c r="A18" s="29" t="s">
        <v>46</v>
      </c>
      <c r="B18" s="30">
        <v>26033</v>
      </c>
      <c r="C18" s="31">
        <v>8701</v>
      </c>
      <c r="D18" s="31">
        <v>13</v>
      </c>
      <c r="E18" s="31">
        <v>0</v>
      </c>
      <c r="F18" s="32">
        <v>60</v>
      </c>
    </row>
    <row r="19" spans="1:6" ht="17.25" customHeight="1">
      <c r="A19" s="33" t="s">
        <v>47</v>
      </c>
      <c r="B19" s="30">
        <v>2908</v>
      </c>
      <c r="C19" s="31">
        <v>2129</v>
      </c>
      <c r="D19" s="31">
        <v>0</v>
      </c>
      <c r="E19" s="31">
        <v>0</v>
      </c>
      <c r="F19" s="32">
        <v>0</v>
      </c>
    </row>
    <row r="20" spans="1:6" ht="17.25" customHeight="1">
      <c r="A20" s="33" t="s">
        <v>48</v>
      </c>
      <c r="B20" s="30">
        <v>10491</v>
      </c>
      <c r="C20" s="31">
        <v>6565</v>
      </c>
      <c r="D20" s="31">
        <v>35</v>
      </c>
      <c r="E20" s="31">
        <v>2</v>
      </c>
      <c r="F20" s="32">
        <v>0</v>
      </c>
    </row>
    <row r="21" spans="1:6" ht="17.25" customHeight="1">
      <c r="A21" s="33" t="s">
        <v>49</v>
      </c>
      <c r="B21" s="30">
        <v>9110</v>
      </c>
      <c r="C21" s="31">
        <v>5314</v>
      </c>
      <c r="D21" s="31">
        <v>34</v>
      </c>
      <c r="E21" s="31">
        <v>0</v>
      </c>
      <c r="F21" s="32">
        <v>0</v>
      </c>
    </row>
    <row r="22" spans="1:6" ht="17.25" customHeight="1">
      <c r="A22" s="33" t="s">
        <v>50</v>
      </c>
      <c r="B22" s="30">
        <v>12979</v>
      </c>
      <c r="C22" s="31">
        <v>3700</v>
      </c>
      <c r="D22" s="31">
        <v>29</v>
      </c>
      <c r="E22" s="31">
        <v>0</v>
      </c>
      <c r="F22" s="32">
        <v>10</v>
      </c>
    </row>
    <row r="23" spans="1:6" ht="17.25" customHeight="1">
      <c r="A23" s="33" t="s">
        <v>51</v>
      </c>
      <c r="B23" s="30">
        <v>15002</v>
      </c>
      <c r="C23" s="31">
        <v>8547</v>
      </c>
      <c r="D23" s="31">
        <v>9</v>
      </c>
      <c r="E23" s="31">
        <v>3</v>
      </c>
      <c r="F23" s="32">
        <v>186</v>
      </c>
    </row>
    <row r="24" spans="1:6" ht="17.25" customHeight="1">
      <c r="A24" s="34" t="s">
        <v>52</v>
      </c>
      <c r="B24" s="35">
        <v>6129</v>
      </c>
      <c r="C24" s="36">
        <v>8213</v>
      </c>
      <c r="D24" s="36">
        <v>0</v>
      </c>
      <c r="E24" s="36">
        <v>0</v>
      </c>
      <c r="F24" s="37">
        <v>0</v>
      </c>
    </row>
  </sheetData>
  <mergeCells count="14">
    <mergeCell ref="F15:F16"/>
    <mergeCell ref="F2:F4"/>
    <mergeCell ref="B14:B16"/>
    <mergeCell ref="C14:C16"/>
    <mergeCell ref="D14:D16"/>
    <mergeCell ref="E15:E16"/>
    <mergeCell ref="E14:F14"/>
    <mergeCell ref="A14:A16"/>
    <mergeCell ref="B2:E2"/>
    <mergeCell ref="A2:A4"/>
    <mergeCell ref="B3:B4"/>
    <mergeCell ref="C3:C4"/>
    <mergeCell ref="D3:D4"/>
    <mergeCell ref="E3:E4"/>
  </mergeCells>
  <printOptions horizontalCentered="1"/>
  <pageMargins left="0.52" right="0.51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75390625" style="6" customWidth="1"/>
    <col min="2" max="9" width="15.625" style="6" customWidth="1"/>
    <col min="10" max="10" width="9.125" style="6" bestFit="1" customWidth="1"/>
    <col min="11" max="16384" width="9.00390625" style="6" customWidth="1"/>
  </cols>
  <sheetData>
    <row r="1" spans="1:9" s="4" customFormat="1" ht="21">
      <c r="A1" s="60" t="s">
        <v>75</v>
      </c>
      <c r="B1" s="61"/>
      <c r="C1" s="61"/>
      <c r="D1" s="61"/>
      <c r="E1" s="61"/>
      <c r="F1" s="61"/>
      <c r="G1" s="61"/>
      <c r="H1" s="3" t="s">
        <v>76</v>
      </c>
      <c r="I1" s="3"/>
    </row>
    <row r="2" spans="1:9" s="4" customFormat="1" ht="21" customHeight="1" hidden="1">
      <c r="A2" s="62"/>
      <c r="B2" s="2"/>
      <c r="C2" s="2"/>
      <c r="D2" s="61"/>
      <c r="E2" s="61"/>
      <c r="F2" s="61"/>
      <c r="G2" s="61"/>
      <c r="H2" s="51"/>
      <c r="I2" s="63"/>
    </row>
    <row r="3" spans="1:9" s="4" customFormat="1" ht="21" customHeight="1" hidden="1">
      <c r="A3" s="62"/>
      <c r="B3" s="2"/>
      <c r="C3" s="2"/>
      <c r="D3" s="61"/>
      <c r="E3" s="61"/>
      <c r="F3" s="61"/>
      <c r="G3" s="61"/>
      <c r="H3" s="51"/>
      <c r="I3" s="63"/>
    </row>
    <row r="4" spans="1:9" s="4" customFormat="1" ht="19.5" customHeight="1">
      <c r="A4" s="7" t="s">
        <v>77</v>
      </c>
      <c r="B4" s="64" t="s">
        <v>42</v>
      </c>
      <c r="C4" s="65" t="s">
        <v>78</v>
      </c>
      <c r="D4" s="66"/>
      <c r="E4" s="66"/>
      <c r="F4" s="66"/>
      <c r="G4" s="66"/>
      <c r="H4" s="67"/>
      <c r="I4" s="64" t="s">
        <v>61</v>
      </c>
    </row>
    <row r="5" spans="1:9" s="4" customFormat="1" ht="19.5" customHeight="1">
      <c r="A5" s="15"/>
      <c r="B5" s="68"/>
      <c r="C5" s="69" t="s">
        <v>79</v>
      </c>
      <c r="D5" s="70"/>
      <c r="E5" s="71"/>
      <c r="F5" s="72" t="s">
        <v>80</v>
      </c>
      <c r="G5" s="73" t="s">
        <v>61</v>
      </c>
      <c r="H5" s="74"/>
      <c r="I5" s="68"/>
    </row>
    <row r="6" spans="1:9" ht="39.75" customHeight="1">
      <c r="A6" s="15"/>
      <c r="B6" s="75"/>
      <c r="C6" s="76"/>
      <c r="D6" s="77" t="s">
        <v>81</v>
      </c>
      <c r="E6" s="77" t="s">
        <v>82</v>
      </c>
      <c r="F6" s="75"/>
      <c r="G6" s="78"/>
      <c r="H6" s="79" t="s">
        <v>83</v>
      </c>
      <c r="I6" s="68"/>
    </row>
    <row r="7" spans="1:9" ht="39.75" customHeight="1">
      <c r="A7" s="80" t="s">
        <v>1</v>
      </c>
      <c r="B7" s="81">
        <f aca="true" t="shared" si="0" ref="B7:I7">SUM(B8:B9)</f>
        <v>40673</v>
      </c>
      <c r="C7" s="82">
        <f t="shared" si="0"/>
        <v>37728</v>
      </c>
      <c r="D7" s="82">
        <f t="shared" si="0"/>
        <v>15344</v>
      </c>
      <c r="E7" s="82">
        <f t="shared" si="0"/>
        <v>13333</v>
      </c>
      <c r="F7" s="82">
        <f t="shared" si="0"/>
        <v>15329</v>
      </c>
      <c r="G7" s="82">
        <f t="shared" si="0"/>
        <v>19027</v>
      </c>
      <c r="H7" s="82">
        <f t="shared" si="0"/>
        <v>9394</v>
      </c>
      <c r="I7" s="83">
        <f t="shared" si="0"/>
        <v>5846</v>
      </c>
    </row>
    <row r="8" spans="1:9" ht="39.75" customHeight="1">
      <c r="A8" s="84" t="s">
        <v>2</v>
      </c>
      <c r="B8" s="85">
        <f aca="true" t="shared" si="1" ref="B8:I8">SUM(B10:B20)</f>
        <v>29104</v>
      </c>
      <c r="C8" s="86">
        <f t="shared" si="1"/>
        <v>31367</v>
      </c>
      <c r="D8" s="86">
        <f t="shared" si="1"/>
        <v>13904</v>
      </c>
      <c r="E8" s="86">
        <f t="shared" si="1"/>
        <v>9468</v>
      </c>
      <c r="F8" s="86">
        <f t="shared" si="1"/>
        <v>11343</v>
      </c>
      <c r="G8" s="86">
        <f t="shared" si="1"/>
        <v>10450</v>
      </c>
      <c r="H8" s="86">
        <f t="shared" si="1"/>
        <v>5244</v>
      </c>
      <c r="I8" s="87">
        <f t="shared" si="1"/>
        <v>4285</v>
      </c>
    </row>
    <row r="9" spans="1:9" ht="39.75" customHeight="1">
      <c r="A9" s="88" t="s">
        <v>3</v>
      </c>
      <c r="B9" s="89">
        <f aca="true" t="shared" si="2" ref="B9:I9">SUM(B21:B29)</f>
        <v>11569</v>
      </c>
      <c r="C9" s="90">
        <f t="shared" si="2"/>
        <v>6361</v>
      </c>
      <c r="D9" s="90">
        <f t="shared" si="2"/>
        <v>1440</v>
      </c>
      <c r="E9" s="90">
        <f t="shared" si="2"/>
        <v>3865</v>
      </c>
      <c r="F9" s="90">
        <f t="shared" si="2"/>
        <v>3986</v>
      </c>
      <c r="G9" s="90">
        <f t="shared" si="2"/>
        <v>8577</v>
      </c>
      <c r="H9" s="90">
        <f t="shared" si="2"/>
        <v>4150</v>
      </c>
      <c r="I9" s="91">
        <f t="shared" si="2"/>
        <v>1561</v>
      </c>
    </row>
    <row r="10" spans="1:9" ht="39.75" customHeight="1">
      <c r="A10" s="84" t="s">
        <v>4</v>
      </c>
      <c r="B10" s="85">
        <v>7823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7">
        <v>81</v>
      </c>
    </row>
    <row r="11" spans="1:9" ht="39.75" customHeight="1">
      <c r="A11" s="84" t="s">
        <v>5</v>
      </c>
      <c r="B11" s="85">
        <v>1907</v>
      </c>
      <c r="C11" s="86">
        <v>2607</v>
      </c>
      <c r="D11" s="86">
        <v>863</v>
      </c>
      <c r="E11" s="86">
        <v>1744</v>
      </c>
      <c r="F11" s="86">
        <v>0</v>
      </c>
      <c r="G11" s="86">
        <v>2586</v>
      </c>
      <c r="H11" s="86">
        <v>0</v>
      </c>
      <c r="I11" s="87">
        <v>0</v>
      </c>
    </row>
    <row r="12" spans="1:9" ht="39.75" customHeight="1">
      <c r="A12" s="84" t="s">
        <v>6</v>
      </c>
      <c r="B12" s="85">
        <v>658</v>
      </c>
      <c r="C12" s="86">
        <v>4585</v>
      </c>
      <c r="D12" s="86">
        <v>0</v>
      </c>
      <c r="E12" s="86">
        <v>1113</v>
      </c>
      <c r="F12" s="86">
        <v>0</v>
      </c>
      <c r="G12" s="86">
        <v>0</v>
      </c>
      <c r="H12" s="86">
        <v>0</v>
      </c>
      <c r="I12" s="87">
        <v>0</v>
      </c>
    </row>
    <row r="13" spans="1:9" ht="39.75" customHeight="1">
      <c r="A13" s="84" t="s">
        <v>7</v>
      </c>
      <c r="B13" s="85">
        <v>1072</v>
      </c>
      <c r="C13" s="86">
        <v>540</v>
      </c>
      <c r="D13" s="86">
        <v>0</v>
      </c>
      <c r="E13" s="86">
        <v>540</v>
      </c>
      <c r="F13" s="86">
        <v>793</v>
      </c>
      <c r="G13" s="86">
        <v>2464</v>
      </c>
      <c r="H13" s="86">
        <v>899</v>
      </c>
      <c r="I13" s="87">
        <v>0</v>
      </c>
    </row>
    <row r="14" spans="1:9" ht="39.75" customHeight="1">
      <c r="A14" s="84" t="s">
        <v>8</v>
      </c>
      <c r="B14" s="85">
        <v>815</v>
      </c>
      <c r="C14" s="86">
        <v>719</v>
      </c>
      <c r="D14" s="86">
        <v>640</v>
      </c>
      <c r="E14" s="86">
        <v>55</v>
      </c>
      <c r="F14" s="86">
        <v>25</v>
      </c>
      <c r="G14" s="86">
        <v>800</v>
      </c>
      <c r="H14" s="86">
        <v>58</v>
      </c>
      <c r="I14" s="87">
        <v>0</v>
      </c>
    </row>
    <row r="15" spans="1:9" ht="39.75" customHeight="1">
      <c r="A15" s="84" t="s">
        <v>9</v>
      </c>
      <c r="B15" s="85">
        <v>4097</v>
      </c>
      <c r="C15" s="86">
        <v>7492</v>
      </c>
      <c r="D15" s="86">
        <v>3775</v>
      </c>
      <c r="E15" s="86">
        <v>934</v>
      </c>
      <c r="F15" s="86">
        <v>975</v>
      </c>
      <c r="G15" s="86">
        <v>59</v>
      </c>
      <c r="H15" s="86">
        <v>59</v>
      </c>
      <c r="I15" s="87">
        <v>0</v>
      </c>
    </row>
    <row r="16" spans="1:9" ht="39.75" customHeight="1">
      <c r="A16" s="84" t="s">
        <v>10</v>
      </c>
      <c r="B16" s="85">
        <v>3056</v>
      </c>
      <c r="C16" s="86">
        <v>489</v>
      </c>
      <c r="D16" s="86">
        <v>0</v>
      </c>
      <c r="E16" s="86">
        <v>489</v>
      </c>
      <c r="F16" s="86">
        <v>0</v>
      </c>
      <c r="G16" s="86">
        <v>0</v>
      </c>
      <c r="H16" s="86">
        <v>0</v>
      </c>
      <c r="I16" s="87">
        <v>0</v>
      </c>
    </row>
    <row r="17" spans="1:9" ht="39.75" customHeight="1">
      <c r="A17" s="84" t="s">
        <v>11</v>
      </c>
      <c r="B17" s="85">
        <v>1424</v>
      </c>
      <c r="C17" s="86">
        <v>3697</v>
      </c>
      <c r="D17" s="86">
        <v>2217</v>
      </c>
      <c r="E17" s="86">
        <v>801</v>
      </c>
      <c r="F17" s="86">
        <v>0</v>
      </c>
      <c r="G17" s="86">
        <v>1298</v>
      </c>
      <c r="H17" s="86">
        <v>985</v>
      </c>
      <c r="I17" s="87">
        <v>0</v>
      </c>
    </row>
    <row r="18" spans="1:9" ht="39.75" customHeight="1">
      <c r="A18" s="84" t="s">
        <v>12</v>
      </c>
      <c r="B18" s="85">
        <v>1872</v>
      </c>
      <c r="C18" s="86">
        <v>1823</v>
      </c>
      <c r="D18" s="86">
        <v>990</v>
      </c>
      <c r="E18" s="86">
        <v>832</v>
      </c>
      <c r="F18" s="86">
        <v>0</v>
      </c>
      <c r="G18" s="86">
        <v>1029</v>
      </c>
      <c r="H18" s="86">
        <v>1029</v>
      </c>
      <c r="I18" s="87">
        <v>0</v>
      </c>
    </row>
    <row r="19" spans="1:9" ht="39.75" customHeight="1">
      <c r="A19" s="84" t="s">
        <v>13</v>
      </c>
      <c r="B19" s="85">
        <v>4450</v>
      </c>
      <c r="C19" s="86">
        <v>7854</v>
      </c>
      <c r="D19" s="86">
        <v>5419</v>
      </c>
      <c r="E19" s="86">
        <v>2074</v>
      </c>
      <c r="F19" s="86">
        <v>9550</v>
      </c>
      <c r="G19" s="86">
        <v>1628</v>
      </c>
      <c r="H19" s="86">
        <v>1628</v>
      </c>
      <c r="I19" s="87">
        <v>3153</v>
      </c>
    </row>
    <row r="20" spans="1:10" ht="39.75" customHeight="1">
      <c r="A20" s="84" t="s">
        <v>14</v>
      </c>
      <c r="B20" s="85">
        <v>1930</v>
      </c>
      <c r="C20" s="86">
        <v>1561</v>
      </c>
      <c r="D20" s="86">
        <v>0</v>
      </c>
      <c r="E20" s="86">
        <v>886</v>
      </c>
      <c r="F20" s="86">
        <v>0</v>
      </c>
      <c r="G20" s="86">
        <v>586</v>
      </c>
      <c r="H20" s="86">
        <v>586</v>
      </c>
      <c r="I20" s="87">
        <v>1051</v>
      </c>
      <c r="J20" s="6" t="s">
        <v>84</v>
      </c>
    </row>
    <row r="21" spans="1:9" ht="39.75" customHeight="1">
      <c r="A21" s="92" t="s">
        <v>15</v>
      </c>
      <c r="B21" s="93">
        <v>1151</v>
      </c>
      <c r="C21" s="94">
        <v>427</v>
      </c>
      <c r="D21" s="94">
        <v>0</v>
      </c>
      <c r="E21" s="94">
        <v>263</v>
      </c>
      <c r="F21" s="94">
        <v>895</v>
      </c>
      <c r="G21" s="94">
        <v>2538</v>
      </c>
      <c r="H21" s="94">
        <v>376</v>
      </c>
      <c r="I21" s="95">
        <v>0</v>
      </c>
    </row>
    <row r="22" spans="1:9" ht="39.75" customHeight="1">
      <c r="A22" s="84" t="s">
        <v>16</v>
      </c>
      <c r="B22" s="89">
        <v>3023</v>
      </c>
      <c r="C22" s="90">
        <v>2344</v>
      </c>
      <c r="D22" s="90">
        <v>821</v>
      </c>
      <c r="E22" s="90">
        <v>818</v>
      </c>
      <c r="F22" s="90">
        <v>377</v>
      </c>
      <c r="G22" s="90">
        <v>0</v>
      </c>
      <c r="H22" s="90">
        <v>0</v>
      </c>
      <c r="I22" s="91">
        <v>0</v>
      </c>
    </row>
    <row r="23" spans="1:9" ht="39.75" customHeight="1">
      <c r="A23" s="80" t="s">
        <v>17</v>
      </c>
      <c r="B23" s="85">
        <v>119</v>
      </c>
      <c r="C23" s="86">
        <v>847</v>
      </c>
      <c r="D23" s="86">
        <v>446</v>
      </c>
      <c r="E23" s="86">
        <v>695</v>
      </c>
      <c r="F23" s="86">
        <v>0</v>
      </c>
      <c r="G23" s="86">
        <v>3428</v>
      </c>
      <c r="H23" s="86">
        <v>1163</v>
      </c>
      <c r="I23" s="87">
        <v>233</v>
      </c>
    </row>
    <row r="24" spans="1:9" ht="39.75" customHeight="1">
      <c r="A24" s="84" t="s">
        <v>18</v>
      </c>
      <c r="B24" s="85">
        <v>1222</v>
      </c>
      <c r="C24" s="86">
        <v>184</v>
      </c>
      <c r="D24" s="86">
        <v>0</v>
      </c>
      <c r="E24" s="86">
        <v>55</v>
      </c>
      <c r="F24" s="86">
        <v>116</v>
      </c>
      <c r="G24" s="86">
        <v>0</v>
      </c>
      <c r="H24" s="86">
        <v>0</v>
      </c>
      <c r="I24" s="87">
        <v>0</v>
      </c>
    </row>
    <row r="25" spans="1:9" ht="39.75" customHeight="1">
      <c r="A25" s="92" t="s">
        <v>19</v>
      </c>
      <c r="B25" s="93">
        <v>1764</v>
      </c>
      <c r="C25" s="94">
        <v>493</v>
      </c>
      <c r="D25" s="94">
        <v>0</v>
      </c>
      <c r="E25" s="94">
        <v>433</v>
      </c>
      <c r="F25" s="94">
        <v>72</v>
      </c>
      <c r="G25" s="94">
        <v>137</v>
      </c>
      <c r="H25" s="94">
        <v>137</v>
      </c>
      <c r="I25" s="95">
        <v>2</v>
      </c>
    </row>
    <row r="26" spans="1:9" ht="39.75" customHeight="1">
      <c r="A26" s="92" t="s">
        <v>20</v>
      </c>
      <c r="B26" s="93">
        <v>1248</v>
      </c>
      <c r="C26" s="94">
        <v>657</v>
      </c>
      <c r="D26" s="94">
        <v>173</v>
      </c>
      <c r="E26" s="94">
        <v>323</v>
      </c>
      <c r="F26" s="94">
        <v>2387</v>
      </c>
      <c r="G26" s="94">
        <v>465</v>
      </c>
      <c r="H26" s="94">
        <v>465</v>
      </c>
      <c r="I26" s="95">
        <v>784</v>
      </c>
    </row>
    <row r="27" spans="1:9" ht="39.75" customHeight="1">
      <c r="A27" s="96" t="s">
        <v>21</v>
      </c>
      <c r="B27" s="81">
        <v>468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3">
        <v>0</v>
      </c>
    </row>
    <row r="28" spans="1:9" ht="39.75" customHeight="1">
      <c r="A28" s="97" t="s">
        <v>22</v>
      </c>
      <c r="B28" s="85">
        <v>1654</v>
      </c>
      <c r="C28" s="86">
        <v>454</v>
      </c>
      <c r="D28" s="86">
        <v>0</v>
      </c>
      <c r="E28" s="86">
        <v>323</v>
      </c>
      <c r="F28" s="86">
        <v>139</v>
      </c>
      <c r="G28" s="86">
        <v>226</v>
      </c>
      <c r="H28" s="86">
        <v>226</v>
      </c>
      <c r="I28" s="87">
        <v>542</v>
      </c>
    </row>
    <row r="29" spans="1:9" ht="39.75" customHeight="1" thickBot="1">
      <c r="A29" s="98" t="s">
        <v>23</v>
      </c>
      <c r="B29" s="99">
        <v>920</v>
      </c>
      <c r="C29" s="100">
        <v>955</v>
      </c>
      <c r="D29" s="100">
        <v>0</v>
      </c>
      <c r="E29" s="100">
        <v>955</v>
      </c>
      <c r="F29" s="100">
        <v>0</v>
      </c>
      <c r="G29" s="100">
        <v>1783</v>
      </c>
      <c r="H29" s="100">
        <v>1783</v>
      </c>
      <c r="I29" s="101">
        <v>0</v>
      </c>
    </row>
    <row r="30" spans="1:9" ht="39.75" customHeight="1" thickTop="1">
      <c r="A30" s="96" t="s">
        <v>24</v>
      </c>
      <c r="B30" s="85">
        <f aca="true" t="shared" si="3" ref="B30:I30">B18</f>
        <v>1872</v>
      </c>
      <c r="C30" s="86">
        <f t="shared" si="3"/>
        <v>1823</v>
      </c>
      <c r="D30" s="86">
        <f t="shared" si="3"/>
        <v>990</v>
      </c>
      <c r="E30" s="86">
        <f t="shared" si="3"/>
        <v>832</v>
      </c>
      <c r="F30" s="86">
        <f t="shared" si="3"/>
        <v>0</v>
      </c>
      <c r="G30" s="86">
        <f t="shared" si="3"/>
        <v>1029</v>
      </c>
      <c r="H30" s="86">
        <f t="shared" si="3"/>
        <v>1029</v>
      </c>
      <c r="I30" s="87">
        <f t="shared" si="3"/>
        <v>0</v>
      </c>
    </row>
    <row r="31" spans="1:9" ht="39.75" customHeight="1">
      <c r="A31" s="96" t="s">
        <v>25</v>
      </c>
      <c r="B31" s="85">
        <f aca="true" t="shared" si="4" ref="B31:I31">B14+B15</f>
        <v>4912</v>
      </c>
      <c r="C31" s="86">
        <f t="shared" si="4"/>
        <v>8211</v>
      </c>
      <c r="D31" s="86">
        <f t="shared" si="4"/>
        <v>4415</v>
      </c>
      <c r="E31" s="86">
        <f t="shared" si="4"/>
        <v>989</v>
      </c>
      <c r="F31" s="86">
        <f t="shared" si="4"/>
        <v>1000</v>
      </c>
      <c r="G31" s="86">
        <f t="shared" si="4"/>
        <v>859</v>
      </c>
      <c r="H31" s="86">
        <f t="shared" si="4"/>
        <v>117</v>
      </c>
      <c r="I31" s="87">
        <f t="shared" si="4"/>
        <v>0</v>
      </c>
    </row>
    <row r="32" spans="1:9" ht="39.75" customHeight="1">
      <c r="A32" s="96" t="s">
        <v>26</v>
      </c>
      <c r="B32" s="85">
        <f aca="true" t="shared" si="5" ref="B32:I32">B11+B21</f>
        <v>3058</v>
      </c>
      <c r="C32" s="86">
        <f t="shared" si="5"/>
        <v>3034</v>
      </c>
      <c r="D32" s="86">
        <f t="shared" si="5"/>
        <v>863</v>
      </c>
      <c r="E32" s="86">
        <f t="shared" si="5"/>
        <v>2007</v>
      </c>
      <c r="F32" s="86">
        <f t="shared" si="5"/>
        <v>895</v>
      </c>
      <c r="G32" s="86">
        <f t="shared" si="5"/>
        <v>5124</v>
      </c>
      <c r="H32" s="86">
        <f t="shared" si="5"/>
        <v>376</v>
      </c>
      <c r="I32" s="87">
        <f t="shared" si="5"/>
        <v>0</v>
      </c>
    </row>
    <row r="33" spans="1:9" ht="39.75" customHeight="1">
      <c r="A33" s="96" t="s">
        <v>27</v>
      </c>
      <c r="B33" s="85">
        <f aca="true" t="shared" si="6" ref="B33:I33">B10+B17+B20+B22+B23+B24</f>
        <v>15541</v>
      </c>
      <c r="C33" s="86">
        <f t="shared" si="6"/>
        <v>8633</v>
      </c>
      <c r="D33" s="86">
        <f t="shared" si="6"/>
        <v>3484</v>
      </c>
      <c r="E33" s="86">
        <f t="shared" si="6"/>
        <v>3255</v>
      </c>
      <c r="F33" s="86">
        <f t="shared" si="6"/>
        <v>493</v>
      </c>
      <c r="G33" s="86">
        <f t="shared" si="6"/>
        <v>5312</v>
      </c>
      <c r="H33" s="86">
        <f t="shared" si="6"/>
        <v>2734</v>
      </c>
      <c r="I33" s="87">
        <f t="shared" si="6"/>
        <v>1365</v>
      </c>
    </row>
    <row r="34" spans="1:9" ht="39.75" customHeight="1">
      <c r="A34" s="96" t="s">
        <v>28</v>
      </c>
      <c r="B34" s="85">
        <f aca="true" t="shared" si="7" ref="B34:I34">B13+B16+B19+B25+B26</f>
        <v>11590</v>
      </c>
      <c r="C34" s="86">
        <f t="shared" si="7"/>
        <v>10033</v>
      </c>
      <c r="D34" s="86">
        <f t="shared" si="7"/>
        <v>5592</v>
      </c>
      <c r="E34" s="86">
        <f t="shared" si="7"/>
        <v>3859</v>
      </c>
      <c r="F34" s="86">
        <f t="shared" si="7"/>
        <v>12802</v>
      </c>
      <c r="G34" s="86">
        <f t="shared" si="7"/>
        <v>4694</v>
      </c>
      <c r="H34" s="86">
        <f t="shared" si="7"/>
        <v>3129</v>
      </c>
      <c r="I34" s="87">
        <f t="shared" si="7"/>
        <v>3939</v>
      </c>
    </row>
    <row r="35" spans="1:9" ht="39.75" customHeight="1">
      <c r="A35" s="97" t="s">
        <v>29</v>
      </c>
      <c r="B35" s="89">
        <f aca="true" t="shared" si="8" ref="B35:I35">B12+B27+B28+B29</f>
        <v>3700</v>
      </c>
      <c r="C35" s="90">
        <f t="shared" si="8"/>
        <v>5994</v>
      </c>
      <c r="D35" s="90">
        <f t="shared" si="8"/>
        <v>0</v>
      </c>
      <c r="E35" s="90">
        <f t="shared" si="8"/>
        <v>2391</v>
      </c>
      <c r="F35" s="90">
        <f t="shared" si="8"/>
        <v>139</v>
      </c>
      <c r="G35" s="90">
        <f t="shared" si="8"/>
        <v>2009</v>
      </c>
      <c r="H35" s="90">
        <f t="shared" si="8"/>
        <v>2009</v>
      </c>
      <c r="I35" s="91">
        <f t="shared" si="8"/>
        <v>542</v>
      </c>
    </row>
    <row r="36" spans="1:9" ht="13.5">
      <c r="A36" s="4"/>
      <c r="B36" s="4"/>
      <c r="C36" s="4"/>
      <c r="D36" s="4"/>
      <c r="E36" s="4"/>
      <c r="F36" s="4"/>
      <c r="G36" s="4"/>
      <c r="H36" s="4"/>
      <c r="I36" s="4"/>
    </row>
    <row r="37" spans="1:9" ht="13.5">
      <c r="A37" s="4"/>
      <c r="B37" s="4"/>
      <c r="C37" s="4"/>
      <c r="D37" s="4"/>
      <c r="E37" s="4"/>
      <c r="F37" s="4"/>
      <c r="G37" s="4"/>
      <c r="H37" s="4"/>
      <c r="I37" s="4"/>
    </row>
    <row r="38" spans="8:9" ht="13.5">
      <c r="H38" s="14"/>
      <c r="I38" s="49"/>
    </row>
    <row r="39" spans="8:9" ht="13.5">
      <c r="H39" s="14"/>
      <c r="I39" s="47"/>
    </row>
    <row r="40" ht="13.5">
      <c r="I40" s="47"/>
    </row>
    <row r="41" ht="13.5">
      <c r="I41" s="4"/>
    </row>
    <row r="42" ht="13.5">
      <c r="I42" s="4"/>
    </row>
    <row r="43" ht="13.5">
      <c r="I43" s="4"/>
    </row>
    <row r="44" ht="13.5">
      <c r="I44" s="4"/>
    </row>
    <row r="45" ht="13.5">
      <c r="I45" s="4"/>
    </row>
    <row r="46" ht="13.5">
      <c r="I46" s="4"/>
    </row>
    <row r="47" ht="13.5">
      <c r="I47" s="4"/>
    </row>
    <row r="48" ht="13.5">
      <c r="I48" s="4"/>
    </row>
    <row r="49" ht="13.5">
      <c r="I49" s="4"/>
    </row>
    <row r="50" ht="13.5">
      <c r="I50" s="4"/>
    </row>
    <row r="51" ht="13.5">
      <c r="I51" s="4"/>
    </row>
    <row r="52" ht="13.5">
      <c r="I52" s="4"/>
    </row>
    <row r="53" ht="13.5">
      <c r="I53" s="4"/>
    </row>
    <row r="54" ht="13.5">
      <c r="I54" s="4"/>
    </row>
    <row r="55" ht="13.5">
      <c r="I55" s="4"/>
    </row>
    <row r="56" ht="13.5">
      <c r="I56" s="4"/>
    </row>
    <row r="57" ht="24.75" customHeight="1">
      <c r="I57" s="4"/>
    </row>
    <row r="58" ht="15.75" customHeight="1">
      <c r="I58" s="4"/>
    </row>
    <row r="59" ht="13.5">
      <c r="I59" s="4"/>
    </row>
    <row r="60" ht="13.5">
      <c r="I60" s="4"/>
    </row>
    <row r="61" ht="13.5">
      <c r="I61" s="4"/>
    </row>
    <row r="62" ht="13.5">
      <c r="I62" s="4"/>
    </row>
    <row r="63" ht="13.5">
      <c r="I63" s="4"/>
    </row>
    <row r="64" ht="13.5">
      <c r="I64" s="4"/>
    </row>
    <row r="65" ht="13.5">
      <c r="I65" s="4"/>
    </row>
    <row r="66" ht="13.5">
      <c r="I66" s="4"/>
    </row>
    <row r="67" ht="13.5">
      <c r="I67" s="4"/>
    </row>
    <row r="68" ht="13.5">
      <c r="I68" s="4"/>
    </row>
    <row r="69" ht="13.5">
      <c r="I69" s="4"/>
    </row>
    <row r="70" ht="13.5">
      <c r="I70" s="4"/>
    </row>
    <row r="71" ht="13.5">
      <c r="I71" s="4"/>
    </row>
    <row r="72" ht="13.5">
      <c r="I72" s="4"/>
    </row>
    <row r="73" ht="13.5">
      <c r="I73" s="4"/>
    </row>
  </sheetData>
  <mergeCells count="8">
    <mergeCell ref="H1:I1"/>
    <mergeCell ref="I4:I6"/>
    <mergeCell ref="A4:A6"/>
    <mergeCell ref="B4:B6"/>
    <mergeCell ref="C4:H4"/>
    <mergeCell ref="C5:C6"/>
    <mergeCell ref="F5:F6"/>
    <mergeCell ref="G5:G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8" width="10.875" style="0" customWidth="1"/>
  </cols>
  <sheetData>
    <row r="1" spans="1:8" ht="13.5">
      <c r="A1" s="102" t="s">
        <v>85</v>
      </c>
      <c r="B1" s="103"/>
      <c r="C1" s="103"/>
      <c r="D1" s="103"/>
      <c r="E1" s="103"/>
      <c r="F1" s="103"/>
      <c r="G1" s="104" t="s">
        <v>38</v>
      </c>
      <c r="H1" s="104"/>
    </row>
    <row r="2" spans="1:8" ht="13.5">
      <c r="A2" s="7" t="s">
        <v>86</v>
      </c>
      <c r="B2" s="65" t="s">
        <v>42</v>
      </c>
      <c r="C2" s="67"/>
      <c r="D2" s="64" t="s">
        <v>41</v>
      </c>
      <c r="E2" s="64" t="s">
        <v>87</v>
      </c>
      <c r="F2" s="66" t="s">
        <v>78</v>
      </c>
      <c r="G2" s="66"/>
      <c r="H2" s="67"/>
    </row>
    <row r="3" spans="1:8" ht="27" customHeight="1">
      <c r="A3" s="22"/>
      <c r="B3" s="33" t="s">
        <v>88</v>
      </c>
      <c r="C3" s="105" t="s">
        <v>89</v>
      </c>
      <c r="D3" s="68"/>
      <c r="E3" s="68"/>
      <c r="F3" s="106" t="s">
        <v>79</v>
      </c>
      <c r="G3" s="107" t="s">
        <v>80</v>
      </c>
      <c r="H3" s="33" t="s">
        <v>90</v>
      </c>
    </row>
    <row r="4" spans="1:8" ht="17.25" customHeight="1">
      <c r="A4" s="26" t="s">
        <v>39</v>
      </c>
      <c r="B4" s="27">
        <v>21375</v>
      </c>
      <c r="C4" s="27">
        <v>885</v>
      </c>
      <c r="D4" s="27">
        <v>91</v>
      </c>
      <c r="E4" s="27">
        <v>44</v>
      </c>
      <c r="F4" s="27">
        <v>0</v>
      </c>
      <c r="G4" s="27">
        <v>0</v>
      </c>
      <c r="H4" s="28">
        <v>0</v>
      </c>
    </row>
    <row r="5" spans="1:8" ht="17.25" customHeight="1">
      <c r="A5" s="29" t="s">
        <v>46</v>
      </c>
      <c r="B5" s="30">
        <v>7457</v>
      </c>
      <c r="C5" s="31">
        <v>221</v>
      </c>
      <c r="D5" s="31">
        <v>0</v>
      </c>
      <c r="E5" s="31">
        <v>0</v>
      </c>
      <c r="F5" s="31">
        <v>0</v>
      </c>
      <c r="G5" s="31">
        <v>0</v>
      </c>
      <c r="H5" s="32">
        <v>0</v>
      </c>
    </row>
    <row r="6" spans="1:8" ht="17.25" customHeight="1">
      <c r="A6" s="33" t="s">
        <v>91</v>
      </c>
      <c r="B6" s="30">
        <v>937</v>
      </c>
      <c r="C6" s="31">
        <v>39</v>
      </c>
      <c r="D6" s="31">
        <v>0</v>
      </c>
      <c r="E6" s="31">
        <v>10</v>
      </c>
      <c r="F6" s="31">
        <v>0</v>
      </c>
      <c r="G6" s="31">
        <v>0</v>
      </c>
      <c r="H6" s="32">
        <v>0</v>
      </c>
    </row>
    <row r="7" spans="1:8" ht="17.25" customHeight="1">
      <c r="A7" s="33" t="s">
        <v>92</v>
      </c>
      <c r="B7" s="30">
        <v>2410</v>
      </c>
      <c r="C7" s="31">
        <v>56</v>
      </c>
      <c r="D7" s="31">
        <v>0</v>
      </c>
      <c r="E7" s="31">
        <v>0</v>
      </c>
      <c r="F7" s="31">
        <v>0</v>
      </c>
      <c r="G7" s="31">
        <v>0</v>
      </c>
      <c r="H7" s="32">
        <v>0</v>
      </c>
    </row>
    <row r="8" spans="1:8" ht="17.25" customHeight="1">
      <c r="A8" s="33" t="s">
        <v>93</v>
      </c>
      <c r="B8" s="30">
        <v>1741</v>
      </c>
      <c r="C8" s="31">
        <v>186</v>
      </c>
      <c r="D8" s="31">
        <v>0</v>
      </c>
      <c r="E8" s="31">
        <v>0</v>
      </c>
      <c r="F8" s="31">
        <v>0</v>
      </c>
      <c r="G8" s="31">
        <v>0</v>
      </c>
      <c r="H8" s="32">
        <v>0</v>
      </c>
    </row>
    <row r="9" spans="1:8" ht="17.25" customHeight="1">
      <c r="A9" s="33" t="s">
        <v>94</v>
      </c>
      <c r="B9" s="30">
        <v>4826</v>
      </c>
      <c r="C9" s="31">
        <v>138</v>
      </c>
      <c r="D9" s="31">
        <v>0</v>
      </c>
      <c r="E9" s="31">
        <v>0</v>
      </c>
      <c r="F9" s="31">
        <v>0</v>
      </c>
      <c r="G9" s="31">
        <v>0</v>
      </c>
      <c r="H9" s="32">
        <v>0</v>
      </c>
    </row>
    <row r="10" spans="1:8" ht="17.25" customHeight="1">
      <c r="A10" s="33" t="s">
        <v>95</v>
      </c>
      <c r="B10" s="30">
        <v>1987</v>
      </c>
      <c r="C10" s="31">
        <v>149</v>
      </c>
      <c r="D10" s="31">
        <v>59</v>
      </c>
      <c r="E10" s="31">
        <v>25</v>
      </c>
      <c r="F10" s="31">
        <v>0</v>
      </c>
      <c r="G10" s="31">
        <v>0</v>
      </c>
      <c r="H10" s="32">
        <v>0</v>
      </c>
    </row>
    <row r="11" spans="1:8" ht="17.25" customHeight="1">
      <c r="A11" s="34" t="s">
        <v>96</v>
      </c>
      <c r="B11" s="35">
        <v>2017</v>
      </c>
      <c r="C11" s="36">
        <v>96</v>
      </c>
      <c r="D11" s="36">
        <v>32</v>
      </c>
      <c r="E11" s="36">
        <v>9</v>
      </c>
      <c r="F11" s="36">
        <v>0</v>
      </c>
      <c r="G11" s="36">
        <v>0</v>
      </c>
      <c r="H11" s="37">
        <v>0</v>
      </c>
    </row>
    <row r="12" spans="1:8" ht="13.5">
      <c r="A12" s="38"/>
      <c r="B12" s="4"/>
      <c r="C12" s="4"/>
      <c r="D12" s="4"/>
      <c r="E12" s="4"/>
      <c r="F12" s="4"/>
      <c r="G12" s="4"/>
      <c r="H12" s="4"/>
    </row>
    <row r="13" spans="1:8" ht="13.5">
      <c r="A13" s="7" t="s">
        <v>86</v>
      </c>
      <c r="B13" s="20" t="s">
        <v>54</v>
      </c>
      <c r="C13" s="52"/>
      <c r="D13" s="52"/>
      <c r="E13" s="21"/>
      <c r="F13" s="42" t="s">
        <v>97</v>
      </c>
      <c r="G13" s="42" t="s">
        <v>61</v>
      </c>
      <c r="H13" s="108" t="s">
        <v>98</v>
      </c>
    </row>
    <row r="14" spans="1:8" ht="13.5" customHeight="1">
      <c r="A14" s="15"/>
      <c r="B14" s="42" t="s">
        <v>99</v>
      </c>
      <c r="C14" s="42" t="s">
        <v>100</v>
      </c>
      <c r="D14" s="109" t="s">
        <v>101</v>
      </c>
      <c r="E14" s="110" t="s">
        <v>102</v>
      </c>
      <c r="F14" s="111"/>
      <c r="G14" s="111"/>
      <c r="H14" s="54" t="s">
        <v>103</v>
      </c>
    </row>
    <row r="15" spans="1:8" ht="13.5">
      <c r="A15" s="22"/>
      <c r="B15" s="45"/>
      <c r="C15" s="45"/>
      <c r="D15" s="112"/>
      <c r="E15" s="113"/>
      <c r="F15" s="45"/>
      <c r="G15" s="45"/>
      <c r="H15" s="56"/>
    </row>
    <row r="16" spans="1:8" ht="17.25" customHeight="1">
      <c r="A16" s="26" t="s">
        <v>39</v>
      </c>
      <c r="B16" s="27">
        <v>0</v>
      </c>
      <c r="C16" s="27">
        <v>0</v>
      </c>
      <c r="D16" s="28">
        <v>0</v>
      </c>
      <c r="E16" s="28">
        <v>0</v>
      </c>
      <c r="F16" s="27">
        <v>4832</v>
      </c>
      <c r="G16" s="27">
        <v>456</v>
      </c>
      <c r="H16" s="28">
        <v>762</v>
      </c>
    </row>
    <row r="17" spans="1:8" ht="17.25" customHeight="1">
      <c r="A17" s="29" t="s">
        <v>46</v>
      </c>
      <c r="B17" s="31" t="s">
        <v>30</v>
      </c>
      <c r="C17" s="31" t="s">
        <v>30</v>
      </c>
      <c r="D17" s="114" t="s">
        <v>30</v>
      </c>
      <c r="E17" s="32" t="s">
        <v>30</v>
      </c>
      <c r="F17" s="31">
        <v>0</v>
      </c>
      <c r="G17" s="31">
        <v>11</v>
      </c>
      <c r="H17" s="32">
        <v>0</v>
      </c>
    </row>
    <row r="18" spans="1:8" ht="17.25" customHeight="1">
      <c r="A18" s="33" t="s">
        <v>47</v>
      </c>
      <c r="B18" s="31">
        <v>0</v>
      </c>
      <c r="C18" s="31">
        <v>0</v>
      </c>
      <c r="D18" s="31">
        <v>0</v>
      </c>
      <c r="E18" s="32">
        <v>0</v>
      </c>
      <c r="F18" s="31">
        <v>243</v>
      </c>
      <c r="G18" s="31">
        <v>2</v>
      </c>
      <c r="H18" s="32">
        <v>117</v>
      </c>
    </row>
    <row r="19" spans="1:8" ht="17.25" customHeight="1">
      <c r="A19" s="33" t="s">
        <v>92</v>
      </c>
      <c r="B19" s="31">
        <v>0</v>
      </c>
      <c r="C19" s="31">
        <v>0</v>
      </c>
      <c r="D19" s="31">
        <v>0</v>
      </c>
      <c r="E19" s="32">
        <v>0</v>
      </c>
      <c r="F19" s="31">
        <v>1638</v>
      </c>
      <c r="G19" s="31">
        <v>0</v>
      </c>
      <c r="H19" s="32">
        <v>0</v>
      </c>
    </row>
    <row r="20" spans="1:8" ht="17.25" customHeight="1">
      <c r="A20" s="33" t="s">
        <v>93</v>
      </c>
      <c r="B20" s="31">
        <v>0</v>
      </c>
      <c r="C20" s="31">
        <v>0</v>
      </c>
      <c r="D20" s="31">
        <v>0</v>
      </c>
      <c r="E20" s="32">
        <v>0</v>
      </c>
      <c r="F20" s="31">
        <v>820</v>
      </c>
      <c r="G20" s="31">
        <v>356</v>
      </c>
      <c r="H20" s="32">
        <v>259</v>
      </c>
    </row>
    <row r="21" spans="1:8" ht="17.25" customHeight="1">
      <c r="A21" s="33" t="s">
        <v>94</v>
      </c>
      <c r="B21" s="31">
        <v>0</v>
      </c>
      <c r="C21" s="31">
        <v>0</v>
      </c>
      <c r="D21" s="31">
        <v>0</v>
      </c>
      <c r="E21" s="32">
        <v>0</v>
      </c>
      <c r="F21" s="31">
        <v>587</v>
      </c>
      <c r="G21" s="31">
        <v>85</v>
      </c>
      <c r="H21" s="32">
        <v>386</v>
      </c>
    </row>
    <row r="22" spans="1:8" ht="17.25" customHeight="1">
      <c r="A22" s="33" t="s">
        <v>95</v>
      </c>
      <c r="B22" s="31">
        <v>0</v>
      </c>
      <c r="C22" s="31">
        <v>0</v>
      </c>
      <c r="D22" s="31">
        <v>0</v>
      </c>
      <c r="E22" s="32">
        <v>0</v>
      </c>
      <c r="F22" s="31">
        <v>543</v>
      </c>
      <c r="G22" s="31">
        <v>0</v>
      </c>
      <c r="H22" s="32">
        <v>0</v>
      </c>
    </row>
    <row r="23" spans="1:8" ht="17.25" customHeight="1">
      <c r="A23" s="34" t="s">
        <v>96</v>
      </c>
      <c r="B23" s="36">
        <v>0</v>
      </c>
      <c r="C23" s="36">
        <v>0</v>
      </c>
      <c r="D23" s="36">
        <v>0</v>
      </c>
      <c r="E23" s="37">
        <v>0</v>
      </c>
      <c r="F23" s="36">
        <v>1001</v>
      </c>
      <c r="G23" s="36">
        <v>2</v>
      </c>
      <c r="H23" s="37">
        <v>0</v>
      </c>
    </row>
  </sheetData>
  <mergeCells count="15">
    <mergeCell ref="H14:H15"/>
    <mergeCell ref="B14:B15"/>
    <mergeCell ref="C14:C15"/>
    <mergeCell ref="A2:A3"/>
    <mergeCell ref="B2:C2"/>
    <mergeCell ref="F13:F15"/>
    <mergeCell ref="A13:A15"/>
    <mergeCell ref="D14:D15"/>
    <mergeCell ref="E14:E15"/>
    <mergeCell ref="G13:G15"/>
    <mergeCell ref="G1:H1"/>
    <mergeCell ref="F2:H2"/>
    <mergeCell ref="B13:E13"/>
    <mergeCell ref="D2:D3"/>
    <mergeCell ref="E2:E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121"/>
  <sheetViews>
    <sheetView zoomScale="75" zoomScaleNormal="75" zoomScaleSheetLayoutView="50" workbookViewId="0" topLeftCell="A1">
      <pane xSplit="1" ySplit="5" topLeftCell="B6" activePane="bottomRight" state="frozen"/>
      <selection pane="topLeft" activeCell="D26" activeCellId="1" sqref="B15:B18 D26:E27"/>
      <selection pane="topRight" activeCell="D26" activeCellId="1" sqref="B15:B18 D26:E27"/>
      <selection pane="bottomLeft" activeCell="D26" activeCellId="1" sqref="B15:B18 D26:E27"/>
      <selection pane="bottomRight" activeCell="A1" sqref="A1"/>
    </sheetView>
  </sheetViews>
  <sheetFormatPr defaultColWidth="9.00390625" defaultRowHeight="21.75" customHeight="1"/>
  <cols>
    <col min="1" max="1" width="11.75390625" style="141" customWidth="1"/>
    <col min="2" max="2" width="9.50390625" style="6" bestFit="1" customWidth="1"/>
    <col min="3" max="8" width="19.125" style="6" customWidth="1"/>
    <col min="9" max="14" width="21.625" style="6" customWidth="1"/>
    <col min="15" max="15" width="11.75390625" style="141" customWidth="1"/>
    <col min="16" max="21" width="20.375" style="6" customWidth="1"/>
    <col min="22" max="16384" width="9.00390625" style="6" customWidth="1"/>
  </cols>
  <sheetData>
    <row r="1" spans="1:21" s="59" customFormat="1" ht="21">
      <c r="A1" s="115" t="s">
        <v>104</v>
      </c>
      <c r="C1" s="61"/>
      <c r="D1" s="61"/>
      <c r="E1" s="61"/>
      <c r="F1" s="61"/>
      <c r="G1" s="61"/>
      <c r="H1" s="116"/>
      <c r="I1" s="116"/>
      <c r="J1" s="116"/>
      <c r="K1" s="116"/>
      <c r="L1" s="116"/>
      <c r="M1" s="3" t="s">
        <v>105</v>
      </c>
      <c r="N1" s="3"/>
      <c r="O1" s="117" t="s">
        <v>106</v>
      </c>
      <c r="P1" s="117"/>
      <c r="Q1" s="117"/>
      <c r="R1" s="117"/>
      <c r="S1" s="117"/>
      <c r="T1" s="117"/>
      <c r="U1" s="51" t="s">
        <v>105</v>
      </c>
    </row>
    <row r="2" spans="1:21" s="59" customFormat="1" ht="30" customHeight="1">
      <c r="A2" s="118" t="s">
        <v>107</v>
      </c>
      <c r="B2" s="119" t="s">
        <v>108</v>
      </c>
      <c r="C2" s="65" t="s">
        <v>109</v>
      </c>
      <c r="D2" s="66"/>
      <c r="E2" s="66"/>
      <c r="F2" s="66"/>
      <c r="G2" s="66"/>
      <c r="H2" s="67"/>
      <c r="I2" s="65" t="s">
        <v>109</v>
      </c>
      <c r="J2" s="66"/>
      <c r="K2" s="66"/>
      <c r="L2" s="66"/>
      <c r="M2" s="66"/>
      <c r="N2" s="67"/>
      <c r="O2" s="118" t="s">
        <v>110</v>
      </c>
      <c r="P2" s="65" t="s">
        <v>109</v>
      </c>
      <c r="Q2" s="66"/>
      <c r="R2" s="66"/>
      <c r="S2" s="66"/>
      <c r="T2" s="66"/>
      <c r="U2" s="67"/>
    </row>
    <row r="3" spans="1:21" s="59" customFormat="1" ht="19.5" customHeight="1">
      <c r="A3" s="120"/>
      <c r="B3" s="68"/>
      <c r="C3" s="121" t="s">
        <v>99</v>
      </c>
      <c r="D3" s="122"/>
      <c r="E3" s="121" t="s">
        <v>100</v>
      </c>
      <c r="F3" s="122"/>
      <c r="G3" s="121" t="s">
        <v>111</v>
      </c>
      <c r="H3" s="123"/>
      <c r="I3" s="65" t="s">
        <v>111</v>
      </c>
      <c r="J3" s="66"/>
      <c r="K3" s="66"/>
      <c r="L3" s="66"/>
      <c r="M3" s="66"/>
      <c r="N3" s="67"/>
      <c r="O3" s="120"/>
      <c r="P3" s="65" t="s">
        <v>112</v>
      </c>
      <c r="Q3" s="66"/>
      <c r="R3" s="66"/>
      <c r="S3" s="66"/>
      <c r="T3" s="66"/>
      <c r="U3" s="67"/>
    </row>
    <row r="4" spans="1:21" s="59" customFormat="1" ht="19.5" customHeight="1">
      <c r="A4" s="120"/>
      <c r="B4" s="68"/>
      <c r="C4" s="124"/>
      <c r="D4" s="125"/>
      <c r="E4" s="124"/>
      <c r="F4" s="125"/>
      <c r="G4" s="126" t="s">
        <v>113</v>
      </c>
      <c r="H4" s="127"/>
      <c r="I4" s="65" t="s">
        <v>114</v>
      </c>
      <c r="J4" s="67"/>
      <c r="K4" s="65" t="s">
        <v>115</v>
      </c>
      <c r="L4" s="67"/>
      <c r="M4" s="65" t="s">
        <v>116</v>
      </c>
      <c r="N4" s="67"/>
      <c r="O4" s="120"/>
      <c r="P4" s="65" t="s">
        <v>117</v>
      </c>
      <c r="Q4" s="67"/>
      <c r="R4" s="65" t="s">
        <v>118</v>
      </c>
      <c r="S4" s="67"/>
      <c r="T4" s="65" t="s">
        <v>61</v>
      </c>
      <c r="U4" s="67"/>
    </row>
    <row r="5" spans="1:21" s="134" customFormat="1" ht="35.25" customHeight="1">
      <c r="A5" s="128"/>
      <c r="B5" s="75"/>
      <c r="C5" s="129" t="s">
        <v>119</v>
      </c>
      <c r="D5" s="130" t="s">
        <v>120</v>
      </c>
      <c r="E5" s="129" t="s">
        <v>119</v>
      </c>
      <c r="F5" s="130" t="s">
        <v>120</v>
      </c>
      <c r="G5" s="129" t="s">
        <v>121</v>
      </c>
      <c r="H5" s="79" t="s">
        <v>122</v>
      </c>
      <c r="I5" s="131" t="s">
        <v>121</v>
      </c>
      <c r="J5" s="132" t="s">
        <v>122</v>
      </c>
      <c r="K5" s="33" t="s">
        <v>121</v>
      </c>
      <c r="L5" s="132" t="s">
        <v>122</v>
      </c>
      <c r="M5" s="33" t="s">
        <v>121</v>
      </c>
      <c r="N5" s="133" t="s">
        <v>122</v>
      </c>
      <c r="O5" s="128"/>
      <c r="P5" s="131" t="s">
        <v>121</v>
      </c>
      <c r="Q5" s="132" t="s">
        <v>122</v>
      </c>
      <c r="R5" s="33" t="s">
        <v>121</v>
      </c>
      <c r="S5" s="132" t="s">
        <v>122</v>
      </c>
      <c r="T5" s="33" t="s">
        <v>121</v>
      </c>
      <c r="U5" s="133" t="s">
        <v>122</v>
      </c>
    </row>
    <row r="6" spans="1:21" s="136" customFormat="1" ht="39.75" customHeight="1">
      <c r="A6" s="135" t="s">
        <v>1</v>
      </c>
      <c r="B6" s="82">
        <f aca="true" t="shared" si="0" ref="B6:N6">SUM(B7:B8)</f>
        <v>11831</v>
      </c>
      <c r="C6" s="82">
        <f t="shared" si="0"/>
        <v>13490</v>
      </c>
      <c r="D6" s="82">
        <f t="shared" si="0"/>
        <v>22632</v>
      </c>
      <c r="E6" s="82">
        <f t="shared" si="0"/>
        <v>0</v>
      </c>
      <c r="F6" s="82">
        <f t="shared" si="0"/>
        <v>0</v>
      </c>
      <c r="G6" s="82">
        <f t="shared" si="0"/>
        <v>1</v>
      </c>
      <c r="H6" s="83">
        <f t="shared" si="0"/>
        <v>1</v>
      </c>
      <c r="I6" s="81">
        <f t="shared" si="0"/>
        <v>12158</v>
      </c>
      <c r="J6" s="82">
        <f t="shared" si="0"/>
        <v>11378</v>
      </c>
      <c r="K6" s="82">
        <f t="shared" si="0"/>
        <v>3131</v>
      </c>
      <c r="L6" s="82">
        <f t="shared" si="0"/>
        <v>2428</v>
      </c>
      <c r="M6" s="82">
        <f t="shared" si="0"/>
        <v>11917</v>
      </c>
      <c r="N6" s="83">
        <f t="shared" si="0"/>
        <v>8809</v>
      </c>
      <c r="O6" s="135" t="s">
        <v>1</v>
      </c>
      <c r="P6" s="81">
        <f aca="true" t="shared" si="1" ref="P6:U6">SUM(P7:P8)</f>
        <v>13548</v>
      </c>
      <c r="Q6" s="82">
        <f t="shared" si="1"/>
        <v>10193</v>
      </c>
      <c r="R6" s="82">
        <f t="shared" si="1"/>
        <v>12478</v>
      </c>
      <c r="S6" s="82">
        <f t="shared" si="1"/>
        <v>10421</v>
      </c>
      <c r="T6" s="82">
        <f t="shared" si="1"/>
        <v>183</v>
      </c>
      <c r="U6" s="83">
        <f t="shared" si="1"/>
        <v>207</v>
      </c>
    </row>
    <row r="7" spans="1:21" s="136" customFormat="1" ht="39.75" customHeight="1">
      <c r="A7" s="137" t="s">
        <v>2</v>
      </c>
      <c r="B7" s="86">
        <f aca="true" t="shared" si="2" ref="B7:N7">SUM(B9:B19)</f>
        <v>10931</v>
      </c>
      <c r="C7" s="86">
        <f t="shared" si="2"/>
        <v>12388</v>
      </c>
      <c r="D7" s="86">
        <f t="shared" si="2"/>
        <v>20901</v>
      </c>
      <c r="E7" s="86">
        <f t="shared" si="2"/>
        <v>0</v>
      </c>
      <c r="F7" s="86">
        <f t="shared" si="2"/>
        <v>0</v>
      </c>
      <c r="G7" s="86">
        <f t="shared" si="2"/>
        <v>0</v>
      </c>
      <c r="H7" s="87">
        <f t="shared" si="2"/>
        <v>0</v>
      </c>
      <c r="I7" s="85">
        <f t="shared" si="2"/>
        <v>11122</v>
      </c>
      <c r="J7" s="86">
        <f t="shared" si="2"/>
        <v>10528</v>
      </c>
      <c r="K7" s="86">
        <f t="shared" si="2"/>
        <v>2386</v>
      </c>
      <c r="L7" s="86">
        <f t="shared" si="2"/>
        <v>1778</v>
      </c>
      <c r="M7" s="86">
        <f t="shared" si="2"/>
        <v>10839</v>
      </c>
      <c r="N7" s="87">
        <f t="shared" si="2"/>
        <v>8205</v>
      </c>
      <c r="O7" s="137" t="s">
        <v>2</v>
      </c>
      <c r="P7" s="85">
        <f aca="true" t="shared" si="3" ref="P7:U7">SUM(P9:P19)</f>
        <v>12553</v>
      </c>
      <c r="Q7" s="86">
        <f t="shared" si="3"/>
        <v>9311</v>
      </c>
      <c r="R7" s="86">
        <f t="shared" si="3"/>
        <v>11417</v>
      </c>
      <c r="S7" s="86">
        <f t="shared" si="3"/>
        <v>9507</v>
      </c>
      <c r="T7" s="86">
        <f t="shared" si="3"/>
        <v>0</v>
      </c>
      <c r="U7" s="87">
        <f t="shared" si="3"/>
        <v>0</v>
      </c>
    </row>
    <row r="8" spans="1:21" s="136" customFormat="1" ht="39.75" customHeight="1">
      <c r="A8" s="138" t="s">
        <v>3</v>
      </c>
      <c r="B8" s="90">
        <f aca="true" t="shared" si="4" ref="B8:N8">SUM(B20:B28)</f>
        <v>900</v>
      </c>
      <c r="C8" s="90">
        <f t="shared" si="4"/>
        <v>1102</v>
      </c>
      <c r="D8" s="90">
        <f t="shared" si="4"/>
        <v>1731</v>
      </c>
      <c r="E8" s="90">
        <f t="shared" si="4"/>
        <v>0</v>
      </c>
      <c r="F8" s="90">
        <f t="shared" si="4"/>
        <v>0</v>
      </c>
      <c r="G8" s="90">
        <f t="shared" si="4"/>
        <v>1</v>
      </c>
      <c r="H8" s="91">
        <f t="shared" si="4"/>
        <v>1</v>
      </c>
      <c r="I8" s="89">
        <f t="shared" si="4"/>
        <v>1036</v>
      </c>
      <c r="J8" s="90">
        <f t="shared" si="4"/>
        <v>850</v>
      </c>
      <c r="K8" s="90">
        <f t="shared" si="4"/>
        <v>745</v>
      </c>
      <c r="L8" s="90">
        <f t="shared" si="4"/>
        <v>650</v>
      </c>
      <c r="M8" s="90">
        <f t="shared" si="4"/>
        <v>1078</v>
      </c>
      <c r="N8" s="91">
        <f t="shared" si="4"/>
        <v>604</v>
      </c>
      <c r="O8" s="138" t="s">
        <v>3</v>
      </c>
      <c r="P8" s="89">
        <f aca="true" t="shared" si="5" ref="P8:U8">SUM(P20:P28)</f>
        <v>995</v>
      </c>
      <c r="Q8" s="90">
        <f t="shared" si="5"/>
        <v>882</v>
      </c>
      <c r="R8" s="90">
        <f t="shared" si="5"/>
        <v>1061</v>
      </c>
      <c r="S8" s="90">
        <f t="shared" si="5"/>
        <v>914</v>
      </c>
      <c r="T8" s="90">
        <f t="shared" si="5"/>
        <v>183</v>
      </c>
      <c r="U8" s="91">
        <f t="shared" si="5"/>
        <v>207</v>
      </c>
    </row>
    <row r="9" spans="1:21" s="136" customFormat="1" ht="39.75" customHeight="1">
      <c r="A9" s="137" t="s">
        <v>4</v>
      </c>
      <c r="B9" s="86">
        <v>4755</v>
      </c>
      <c r="C9" s="86">
        <v>4637</v>
      </c>
      <c r="D9" s="86">
        <v>9081</v>
      </c>
      <c r="E9" s="86">
        <v>0</v>
      </c>
      <c r="F9" s="86">
        <v>0</v>
      </c>
      <c r="G9" s="86">
        <v>0</v>
      </c>
      <c r="H9" s="87">
        <v>0</v>
      </c>
      <c r="I9" s="85">
        <v>4350</v>
      </c>
      <c r="J9" s="86">
        <v>4350</v>
      </c>
      <c r="K9" s="86">
        <v>0</v>
      </c>
      <c r="L9" s="86">
        <v>0</v>
      </c>
      <c r="M9" s="86">
        <v>4519</v>
      </c>
      <c r="N9" s="87">
        <v>3892</v>
      </c>
      <c r="O9" s="137" t="s">
        <v>4</v>
      </c>
      <c r="P9" s="85">
        <v>4460</v>
      </c>
      <c r="Q9" s="86">
        <v>3673</v>
      </c>
      <c r="R9" s="86">
        <v>4705</v>
      </c>
      <c r="S9" s="86">
        <v>3733</v>
      </c>
      <c r="T9" s="86">
        <v>0</v>
      </c>
      <c r="U9" s="87">
        <v>0</v>
      </c>
    </row>
    <row r="10" spans="1:21" s="136" customFormat="1" ht="39.75" customHeight="1">
      <c r="A10" s="137" t="s">
        <v>5</v>
      </c>
      <c r="B10" s="86">
        <v>1296</v>
      </c>
      <c r="C10" s="86">
        <v>1729</v>
      </c>
      <c r="D10" s="86">
        <v>2539</v>
      </c>
      <c r="E10" s="86">
        <v>0</v>
      </c>
      <c r="F10" s="86">
        <v>0</v>
      </c>
      <c r="G10" s="86">
        <v>0</v>
      </c>
      <c r="H10" s="87">
        <v>0</v>
      </c>
      <c r="I10" s="85">
        <v>1296</v>
      </c>
      <c r="J10" s="86">
        <v>1220</v>
      </c>
      <c r="K10" s="86">
        <v>0</v>
      </c>
      <c r="L10" s="86">
        <v>0</v>
      </c>
      <c r="M10" s="86">
        <v>1296</v>
      </c>
      <c r="N10" s="87">
        <v>965</v>
      </c>
      <c r="O10" s="137" t="s">
        <v>5</v>
      </c>
      <c r="P10" s="85">
        <v>3141</v>
      </c>
      <c r="Q10" s="86">
        <v>1187</v>
      </c>
      <c r="R10" s="86">
        <v>1385</v>
      </c>
      <c r="S10" s="86">
        <v>1181</v>
      </c>
      <c r="T10" s="86">
        <v>0</v>
      </c>
      <c r="U10" s="87">
        <v>0</v>
      </c>
    </row>
    <row r="11" spans="1:21" s="136" customFormat="1" ht="39.75" customHeight="1">
      <c r="A11" s="137" t="s">
        <v>6</v>
      </c>
      <c r="B11" s="86">
        <v>620</v>
      </c>
      <c r="C11" s="86">
        <v>832</v>
      </c>
      <c r="D11" s="86">
        <v>1192</v>
      </c>
      <c r="E11" s="86">
        <v>0</v>
      </c>
      <c r="F11" s="86">
        <v>0</v>
      </c>
      <c r="G11" s="86">
        <v>0</v>
      </c>
      <c r="H11" s="87">
        <v>0</v>
      </c>
      <c r="I11" s="85">
        <v>655</v>
      </c>
      <c r="J11" s="86">
        <v>637</v>
      </c>
      <c r="K11" s="86">
        <v>0</v>
      </c>
      <c r="L11" s="86">
        <v>0</v>
      </c>
      <c r="M11" s="86">
        <v>655</v>
      </c>
      <c r="N11" s="87">
        <v>290</v>
      </c>
      <c r="O11" s="137" t="s">
        <v>6</v>
      </c>
      <c r="P11" s="85">
        <v>610</v>
      </c>
      <c r="Q11" s="86">
        <v>506</v>
      </c>
      <c r="R11" s="86">
        <v>665</v>
      </c>
      <c r="S11" s="86">
        <v>542</v>
      </c>
      <c r="T11" s="86">
        <v>0</v>
      </c>
      <c r="U11" s="87">
        <v>0</v>
      </c>
    </row>
    <row r="12" spans="1:21" s="136" customFormat="1" ht="39.75" customHeight="1">
      <c r="A12" s="137" t="s">
        <v>7</v>
      </c>
      <c r="B12" s="86">
        <v>244</v>
      </c>
      <c r="C12" s="86">
        <v>348</v>
      </c>
      <c r="D12" s="86">
        <v>501</v>
      </c>
      <c r="E12" s="86">
        <v>0</v>
      </c>
      <c r="F12" s="86">
        <v>0</v>
      </c>
      <c r="G12" s="86">
        <v>0</v>
      </c>
      <c r="H12" s="87">
        <v>0</v>
      </c>
      <c r="I12" s="85">
        <v>240</v>
      </c>
      <c r="J12" s="86">
        <v>222</v>
      </c>
      <c r="K12" s="86">
        <v>0</v>
      </c>
      <c r="L12" s="86">
        <v>0</v>
      </c>
      <c r="M12" s="86">
        <v>240</v>
      </c>
      <c r="N12" s="87">
        <v>170</v>
      </c>
      <c r="O12" s="137" t="s">
        <v>7</v>
      </c>
      <c r="P12" s="85">
        <v>256</v>
      </c>
      <c r="Q12" s="86">
        <v>242</v>
      </c>
      <c r="R12" s="86">
        <v>270</v>
      </c>
      <c r="S12" s="86">
        <v>250</v>
      </c>
      <c r="T12" s="86">
        <v>0</v>
      </c>
      <c r="U12" s="87">
        <v>0</v>
      </c>
    </row>
    <row r="13" spans="1:21" s="136" customFormat="1" ht="39.75" customHeight="1">
      <c r="A13" s="137" t="s">
        <v>8</v>
      </c>
      <c r="B13" s="86">
        <v>1121</v>
      </c>
      <c r="C13" s="86">
        <v>1375</v>
      </c>
      <c r="D13" s="86">
        <v>2015</v>
      </c>
      <c r="E13" s="86">
        <v>0</v>
      </c>
      <c r="F13" s="86">
        <v>0</v>
      </c>
      <c r="G13" s="86">
        <v>0</v>
      </c>
      <c r="H13" s="87">
        <v>0</v>
      </c>
      <c r="I13" s="85">
        <v>1132</v>
      </c>
      <c r="J13" s="86">
        <v>989</v>
      </c>
      <c r="K13" s="86">
        <v>0</v>
      </c>
      <c r="L13" s="86">
        <v>0</v>
      </c>
      <c r="M13" s="86">
        <v>1132</v>
      </c>
      <c r="N13" s="87">
        <v>843</v>
      </c>
      <c r="O13" s="137" t="s">
        <v>8</v>
      </c>
      <c r="P13" s="85">
        <v>1092</v>
      </c>
      <c r="Q13" s="86">
        <v>980</v>
      </c>
      <c r="R13" s="86">
        <v>1111</v>
      </c>
      <c r="S13" s="86">
        <v>981</v>
      </c>
      <c r="T13" s="86">
        <v>0</v>
      </c>
      <c r="U13" s="87">
        <v>0</v>
      </c>
    </row>
    <row r="14" spans="1:21" s="136" customFormat="1" ht="39.75" customHeight="1">
      <c r="A14" s="137" t="s">
        <v>9</v>
      </c>
      <c r="B14" s="86">
        <v>965</v>
      </c>
      <c r="C14" s="86">
        <v>1279</v>
      </c>
      <c r="D14" s="86">
        <v>1843</v>
      </c>
      <c r="E14" s="86">
        <v>0</v>
      </c>
      <c r="F14" s="86">
        <v>0</v>
      </c>
      <c r="G14" s="86">
        <v>0</v>
      </c>
      <c r="H14" s="87">
        <v>0</v>
      </c>
      <c r="I14" s="85">
        <v>967</v>
      </c>
      <c r="J14" s="86">
        <v>902</v>
      </c>
      <c r="K14" s="86">
        <v>999</v>
      </c>
      <c r="L14" s="86">
        <v>785</v>
      </c>
      <c r="M14" s="86">
        <v>1041</v>
      </c>
      <c r="N14" s="87">
        <v>757</v>
      </c>
      <c r="O14" s="137" t="s">
        <v>9</v>
      </c>
      <c r="P14" s="85">
        <v>913</v>
      </c>
      <c r="Q14" s="86">
        <v>821</v>
      </c>
      <c r="R14" s="86">
        <v>1029</v>
      </c>
      <c r="S14" s="86">
        <v>881</v>
      </c>
      <c r="T14" s="86">
        <v>0</v>
      </c>
      <c r="U14" s="87">
        <v>0</v>
      </c>
    </row>
    <row r="15" spans="1:21" s="136" customFormat="1" ht="39.75" customHeight="1">
      <c r="A15" s="137" t="s">
        <v>10</v>
      </c>
      <c r="B15" s="86">
        <v>400</v>
      </c>
      <c r="C15" s="86">
        <v>398</v>
      </c>
      <c r="D15" s="86">
        <v>790</v>
      </c>
      <c r="E15" s="86">
        <v>0</v>
      </c>
      <c r="F15" s="86">
        <v>0</v>
      </c>
      <c r="G15" s="86">
        <v>0</v>
      </c>
      <c r="H15" s="87">
        <v>0</v>
      </c>
      <c r="I15" s="85">
        <v>824</v>
      </c>
      <c r="J15" s="86">
        <v>693</v>
      </c>
      <c r="K15" s="86">
        <v>0</v>
      </c>
      <c r="L15" s="86">
        <v>0</v>
      </c>
      <c r="M15" s="86">
        <v>438</v>
      </c>
      <c r="N15" s="87">
        <v>244</v>
      </c>
      <c r="O15" s="137" t="s">
        <v>10</v>
      </c>
      <c r="P15" s="85">
        <v>395</v>
      </c>
      <c r="Q15" s="86">
        <v>368</v>
      </c>
      <c r="R15" s="86">
        <v>427</v>
      </c>
      <c r="S15" s="86">
        <v>351</v>
      </c>
      <c r="T15" s="86">
        <v>0</v>
      </c>
      <c r="U15" s="87">
        <v>0</v>
      </c>
    </row>
    <row r="16" spans="1:21" s="136" customFormat="1" ht="39.75" customHeight="1">
      <c r="A16" s="137" t="s">
        <v>11</v>
      </c>
      <c r="B16" s="86">
        <v>248</v>
      </c>
      <c r="C16" s="86">
        <v>355</v>
      </c>
      <c r="D16" s="86">
        <v>502</v>
      </c>
      <c r="E16" s="86">
        <v>0</v>
      </c>
      <c r="F16" s="86">
        <v>0</v>
      </c>
      <c r="G16" s="86">
        <v>0</v>
      </c>
      <c r="H16" s="87">
        <v>0</v>
      </c>
      <c r="I16" s="85">
        <v>279</v>
      </c>
      <c r="J16" s="86">
        <v>255</v>
      </c>
      <c r="K16" s="86">
        <v>296</v>
      </c>
      <c r="L16" s="86">
        <v>144</v>
      </c>
      <c r="M16" s="86">
        <v>291</v>
      </c>
      <c r="N16" s="87">
        <v>107</v>
      </c>
      <c r="O16" s="137" t="s">
        <v>11</v>
      </c>
      <c r="P16" s="85">
        <v>295</v>
      </c>
      <c r="Q16" s="86">
        <v>259</v>
      </c>
      <c r="R16" s="86">
        <v>336</v>
      </c>
      <c r="S16" s="86">
        <v>290</v>
      </c>
      <c r="T16" s="86">
        <v>0</v>
      </c>
      <c r="U16" s="87">
        <v>0</v>
      </c>
    </row>
    <row r="17" spans="1:21" s="136" customFormat="1" ht="39.75" customHeight="1">
      <c r="A17" s="137" t="s">
        <v>12</v>
      </c>
      <c r="B17" s="86">
        <v>773</v>
      </c>
      <c r="C17" s="86">
        <v>719</v>
      </c>
      <c r="D17" s="86">
        <v>1404</v>
      </c>
      <c r="E17" s="86">
        <v>0</v>
      </c>
      <c r="F17" s="86">
        <v>0</v>
      </c>
      <c r="G17" s="86">
        <v>0</v>
      </c>
      <c r="H17" s="87">
        <v>0</v>
      </c>
      <c r="I17" s="85">
        <v>789</v>
      </c>
      <c r="J17" s="86">
        <v>778</v>
      </c>
      <c r="K17" s="86">
        <v>763</v>
      </c>
      <c r="L17" s="86">
        <v>662</v>
      </c>
      <c r="M17" s="86">
        <v>768</v>
      </c>
      <c r="N17" s="87">
        <v>585</v>
      </c>
      <c r="O17" s="137" t="s">
        <v>12</v>
      </c>
      <c r="P17" s="85">
        <v>811</v>
      </c>
      <c r="Q17" s="86">
        <v>776</v>
      </c>
      <c r="R17" s="86">
        <v>868</v>
      </c>
      <c r="S17" s="86">
        <v>816</v>
      </c>
      <c r="T17" s="86">
        <v>0</v>
      </c>
      <c r="U17" s="87">
        <v>0</v>
      </c>
    </row>
    <row r="18" spans="1:21" s="136" customFormat="1" ht="39.75" customHeight="1">
      <c r="A18" s="137" t="s">
        <v>13</v>
      </c>
      <c r="B18" s="86">
        <v>272</v>
      </c>
      <c r="C18" s="86">
        <v>357</v>
      </c>
      <c r="D18" s="86">
        <v>521</v>
      </c>
      <c r="E18" s="86">
        <v>0</v>
      </c>
      <c r="F18" s="86">
        <v>0</v>
      </c>
      <c r="G18" s="86">
        <v>0</v>
      </c>
      <c r="H18" s="87">
        <v>0</v>
      </c>
      <c r="I18" s="85">
        <v>319</v>
      </c>
      <c r="J18" s="86">
        <v>247</v>
      </c>
      <c r="K18" s="86">
        <v>328</v>
      </c>
      <c r="L18" s="86">
        <v>187</v>
      </c>
      <c r="M18" s="86">
        <v>173</v>
      </c>
      <c r="N18" s="87">
        <v>164</v>
      </c>
      <c r="O18" s="137" t="s">
        <v>13</v>
      </c>
      <c r="P18" s="85">
        <v>306</v>
      </c>
      <c r="Q18" s="86">
        <v>279</v>
      </c>
      <c r="R18" s="86">
        <v>307</v>
      </c>
      <c r="S18" s="86">
        <v>258</v>
      </c>
      <c r="T18" s="86">
        <v>0</v>
      </c>
      <c r="U18" s="87">
        <v>0</v>
      </c>
    </row>
    <row r="19" spans="1:21" s="136" customFormat="1" ht="39.75" customHeight="1">
      <c r="A19" s="137" t="s">
        <v>14</v>
      </c>
      <c r="B19" s="86">
        <v>237</v>
      </c>
      <c r="C19" s="86">
        <v>359</v>
      </c>
      <c r="D19" s="86">
        <v>513</v>
      </c>
      <c r="E19" s="86">
        <v>0</v>
      </c>
      <c r="F19" s="86">
        <v>0</v>
      </c>
      <c r="G19" s="86">
        <v>0</v>
      </c>
      <c r="H19" s="87">
        <v>0</v>
      </c>
      <c r="I19" s="85">
        <v>271</v>
      </c>
      <c r="J19" s="86">
        <v>235</v>
      </c>
      <c r="K19" s="86">
        <v>0</v>
      </c>
      <c r="L19" s="86">
        <v>0</v>
      </c>
      <c r="M19" s="86">
        <v>286</v>
      </c>
      <c r="N19" s="87">
        <v>188</v>
      </c>
      <c r="O19" s="137" t="s">
        <v>14</v>
      </c>
      <c r="P19" s="85">
        <v>274</v>
      </c>
      <c r="Q19" s="86">
        <v>220</v>
      </c>
      <c r="R19" s="86">
        <v>314</v>
      </c>
      <c r="S19" s="86">
        <v>224</v>
      </c>
      <c r="T19" s="86">
        <v>0</v>
      </c>
      <c r="U19" s="87">
        <v>0</v>
      </c>
    </row>
    <row r="20" spans="1:21" s="136" customFormat="1" ht="39.75" customHeight="1">
      <c r="A20" s="139" t="s">
        <v>15</v>
      </c>
      <c r="B20" s="94">
        <v>40</v>
      </c>
      <c r="C20" s="94">
        <v>56</v>
      </c>
      <c r="D20" s="94">
        <v>80</v>
      </c>
      <c r="E20" s="94">
        <v>0</v>
      </c>
      <c r="F20" s="94">
        <v>0</v>
      </c>
      <c r="G20" s="94">
        <v>0</v>
      </c>
      <c r="H20" s="95">
        <v>0</v>
      </c>
      <c r="I20" s="93">
        <v>44</v>
      </c>
      <c r="J20" s="94">
        <v>40</v>
      </c>
      <c r="K20" s="94">
        <v>0</v>
      </c>
      <c r="L20" s="94">
        <v>0</v>
      </c>
      <c r="M20" s="94">
        <v>40</v>
      </c>
      <c r="N20" s="95">
        <v>31</v>
      </c>
      <c r="O20" s="139" t="s">
        <v>15</v>
      </c>
      <c r="P20" s="93">
        <v>35</v>
      </c>
      <c r="Q20" s="94">
        <v>29</v>
      </c>
      <c r="R20" s="94">
        <v>50</v>
      </c>
      <c r="S20" s="94">
        <v>36</v>
      </c>
      <c r="T20" s="94">
        <v>0</v>
      </c>
      <c r="U20" s="95">
        <v>0</v>
      </c>
    </row>
    <row r="21" spans="1:21" s="136" customFormat="1" ht="39.75" customHeight="1">
      <c r="A21" s="139" t="s">
        <v>16</v>
      </c>
      <c r="B21" s="94">
        <v>46</v>
      </c>
      <c r="C21" s="94">
        <v>60</v>
      </c>
      <c r="D21" s="94">
        <v>87</v>
      </c>
      <c r="E21" s="94">
        <v>0</v>
      </c>
      <c r="F21" s="94">
        <v>0</v>
      </c>
      <c r="G21" s="94">
        <v>1</v>
      </c>
      <c r="H21" s="95">
        <v>1</v>
      </c>
      <c r="I21" s="93">
        <v>56</v>
      </c>
      <c r="J21" s="94">
        <v>46</v>
      </c>
      <c r="K21" s="94">
        <v>52</v>
      </c>
      <c r="L21" s="94">
        <v>42</v>
      </c>
      <c r="M21" s="94">
        <v>67</v>
      </c>
      <c r="N21" s="95">
        <v>43</v>
      </c>
      <c r="O21" s="139" t="s">
        <v>16</v>
      </c>
      <c r="P21" s="93">
        <v>71</v>
      </c>
      <c r="Q21" s="94">
        <v>52</v>
      </c>
      <c r="R21" s="94">
        <v>85</v>
      </c>
      <c r="S21" s="94">
        <v>52</v>
      </c>
      <c r="T21" s="94">
        <v>0</v>
      </c>
      <c r="U21" s="95">
        <v>0</v>
      </c>
    </row>
    <row r="22" spans="1:21" s="136" customFormat="1" ht="39.75" customHeight="1">
      <c r="A22" s="137" t="s">
        <v>17</v>
      </c>
      <c r="B22" s="86">
        <v>233</v>
      </c>
      <c r="C22" s="86">
        <v>230</v>
      </c>
      <c r="D22" s="86">
        <v>459</v>
      </c>
      <c r="E22" s="86">
        <v>0</v>
      </c>
      <c r="F22" s="86">
        <v>0</v>
      </c>
      <c r="G22" s="86">
        <v>0</v>
      </c>
      <c r="H22" s="87">
        <v>0</v>
      </c>
      <c r="I22" s="85">
        <v>283</v>
      </c>
      <c r="J22" s="86">
        <v>221</v>
      </c>
      <c r="K22" s="86">
        <v>233</v>
      </c>
      <c r="L22" s="86">
        <v>213</v>
      </c>
      <c r="M22" s="86">
        <v>294</v>
      </c>
      <c r="N22" s="87">
        <v>174</v>
      </c>
      <c r="O22" s="137" t="s">
        <v>17</v>
      </c>
      <c r="P22" s="85">
        <v>233</v>
      </c>
      <c r="Q22" s="86">
        <v>219</v>
      </c>
      <c r="R22" s="86">
        <v>271</v>
      </c>
      <c r="S22" s="86">
        <v>248</v>
      </c>
      <c r="T22" s="86">
        <v>0</v>
      </c>
      <c r="U22" s="87">
        <v>0</v>
      </c>
    </row>
    <row r="23" spans="1:21" s="136" customFormat="1" ht="39.75" customHeight="1">
      <c r="A23" s="137" t="s">
        <v>18</v>
      </c>
      <c r="B23" s="86">
        <v>193</v>
      </c>
      <c r="C23" s="86">
        <v>244</v>
      </c>
      <c r="D23" s="86">
        <v>348</v>
      </c>
      <c r="E23" s="86">
        <v>0</v>
      </c>
      <c r="F23" s="86">
        <v>0</v>
      </c>
      <c r="G23" s="86">
        <v>0</v>
      </c>
      <c r="H23" s="87">
        <v>0</v>
      </c>
      <c r="I23" s="85">
        <v>219</v>
      </c>
      <c r="J23" s="86">
        <v>148</v>
      </c>
      <c r="K23" s="86">
        <v>154</v>
      </c>
      <c r="L23" s="86">
        <v>138</v>
      </c>
      <c r="M23" s="86">
        <v>222</v>
      </c>
      <c r="N23" s="87">
        <v>103</v>
      </c>
      <c r="O23" s="137" t="s">
        <v>18</v>
      </c>
      <c r="P23" s="85">
        <v>166</v>
      </c>
      <c r="Q23" s="86">
        <v>136</v>
      </c>
      <c r="R23" s="86">
        <v>109</v>
      </c>
      <c r="S23" s="86">
        <v>77</v>
      </c>
      <c r="T23" s="86">
        <v>0</v>
      </c>
      <c r="U23" s="87">
        <v>0</v>
      </c>
    </row>
    <row r="24" spans="1:21" s="136" customFormat="1" ht="39.75" customHeight="1">
      <c r="A24" s="139" t="s">
        <v>19</v>
      </c>
      <c r="B24" s="94">
        <v>112</v>
      </c>
      <c r="C24" s="94">
        <v>142</v>
      </c>
      <c r="D24" s="94">
        <v>212</v>
      </c>
      <c r="E24" s="94">
        <v>0</v>
      </c>
      <c r="F24" s="94">
        <v>0</v>
      </c>
      <c r="G24" s="94">
        <v>0</v>
      </c>
      <c r="H24" s="95">
        <v>0</v>
      </c>
      <c r="I24" s="93">
        <v>114</v>
      </c>
      <c r="J24" s="94">
        <v>110</v>
      </c>
      <c r="K24" s="94">
        <v>113</v>
      </c>
      <c r="L24" s="94">
        <v>103</v>
      </c>
      <c r="M24" s="94">
        <v>120</v>
      </c>
      <c r="N24" s="95">
        <v>78</v>
      </c>
      <c r="O24" s="139" t="s">
        <v>19</v>
      </c>
      <c r="P24" s="93">
        <v>147</v>
      </c>
      <c r="Q24" s="94">
        <v>132</v>
      </c>
      <c r="R24" s="94">
        <v>148</v>
      </c>
      <c r="S24" s="94">
        <v>133</v>
      </c>
      <c r="T24" s="94">
        <v>0</v>
      </c>
      <c r="U24" s="95">
        <v>0</v>
      </c>
    </row>
    <row r="25" spans="1:21" s="136" customFormat="1" ht="39.75" customHeight="1">
      <c r="A25" s="139" t="s">
        <v>20</v>
      </c>
      <c r="B25" s="94">
        <v>58</v>
      </c>
      <c r="C25" s="94">
        <v>70</v>
      </c>
      <c r="D25" s="94">
        <v>102</v>
      </c>
      <c r="E25" s="94">
        <v>0</v>
      </c>
      <c r="F25" s="94">
        <v>0</v>
      </c>
      <c r="G25" s="94">
        <v>0</v>
      </c>
      <c r="H25" s="95">
        <v>0</v>
      </c>
      <c r="I25" s="93">
        <v>58</v>
      </c>
      <c r="J25" s="94">
        <v>52</v>
      </c>
      <c r="K25" s="94">
        <v>1</v>
      </c>
      <c r="L25" s="94">
        <v>1</v>
      </c>
      <c r="M25" s="94">
        <v>55</v>
      </c>
      <c r="N25" s="95">
        <v>35</v>
      </c>
      <c r="O25" s="139" t="s">
        <v>20</v>
      </c>
      <c r="P25" s="93">
        <v>50</v>
      </c>
      <c r="Q25" s="94">
        <v>44</v>
      </c>
      <c r="R25" s="94">
        <v>75</v>
      </c>
      <c r="S25" s="94">
        <v>68</v>
      </c>
      <c r="T25" s="94">
        <v>0</v>
      </c>
      <c r="U25" s="95">
        <v>0</v>
      </c>
    </row>
    <row r="26" spans="1:21" s="136" customFormat="1" ht="39.75" customHeight="1">
      <c r="A26" s="137" t="s">
        <v>21</v>
      </c>
      <c r="B26" s="86">
        <v>24</v>
      </c>
      <c r="C26" s="86">
        <v>30</v>
      </c>
      <c r="D26" s="86">
        <v>40</v>
      </c>
      <c r="E26" s="86">
        <v>0</v>
      </c>
      <c r="F26" s="86">
        <v>0</v>
      </c>
      <c r="G26" s="86">
        <v>0</v>
      </c>
      <c r="H26" s="87">
        <v>0</v>
      </c>
      <c r="I26" s="85">
        <v>36</v>
      </c>
      <c r="J26" s="86">
        <v>19</v>
      </c>
      <c r="K26" s="86">
        <v>31</v>
      </c>
      <c r="L26" s="86">
        <v>27</v>
      </c>
      <c r="M26" s="86">
        <v>51</v>
      </c>
      <c r="N26" s="87">
        <v>23</v>
      </c>
      <c r="O26" s="137" t="s">
        <v>21</v>
      </c>
      <c r="P26" s="85">
        <v>37</v>
      </c>
      <c r="Q26" s="86">
        <v>35</v>
      </c>
      <c r="R26" s="86">
        <v>37</v>
      </c>
      <c r="S26" s="86">
        <v>35</v>
      </c>
      <c r="T26" s="86">
        <v>2</v>
      </c>
      <c r="U26" s="87">
        <v>2</v>
      </c>
    </row>
    <row r="27" spans="1:21" s="136" customFormat="1" ht="39.75" customHeight="1">
      <c r="A27" s="137" t="s">
        <v>22</v>
      </c>
      <c r="B27" s="86">
        <v>73</v>
      </c>
      <c r="C27" s="86">
        <v>93</v>
      </c>
      <c r="D27" s="86">
        <v>138</v>
      </c>
      <c r="E27" s="86">
        <v>0</v>
      </c>
      <c r="F27" s="86">
        <v>0</v>
      </c>
      <c r="G27" s="86">
        <v>0</v>
      </c>
      <c r="H27" s="87">
        <v>0</v>
      </c>
      <c r="I27" s="85">
        <v>72</v>
      </c>
      <c r="J27" s="86">
        <v>67</v>
      </c>
      <c r="K27" s="86">
        <v>0</v>
      </c>
      <c r="L27" s="86">
        <v>0</v>
      </c>
      <c r="M27" s="86">
        <v>72</v>
      </c>
      <c r="N27" s="87">
        <v>17</v>
      </c>
      <c r="O27" s="137" t="s">
        <v>22</v>
      </c>
      <c r="P27" s="85">
        <v>81</v>
      </c>
      <c r="Q27" s="86">
        <v>72</v>
      </c>
      <c r="R27" s="86">
        <v>85</v>
      </c>
      <c r="S27" s="86">
        <v>77</v>
      </c>
      <c r="T27" s="86">
        <v>0</v>
      </c>
      <c r="U27" s="87">
        <v>0</v>
      </c>
    </row>
    <row r="28" spans="1:21" s="136" customFormat="1" ht="39.75" customHeight="1" thickBot="1">
      <c r="A28" s="140" t="s">
        <v>23</v>
      </c>
      <c r="B28" s="100">
        <v>121</v>
      </c>
      <c r="C28" s="100">
        <v>177</v>
      </c>
      <c r="D28" s="100">
        <v>265</v>
      </c>
      <c r="E28" s="100">
        <v>0</v>
      </c>
      <c r="F28" s="100">
        <v>0</v>
      </c>
      <c r="G28" s="100">
        <v>0</v>
      </c>
      <c r="H28" s="101">
        <v>0</v>
      </c>
      <c r="I28" s="99">
        <v>154</v>
      </c>
      <c r="J28" s="100">
        <v>147</v>
      </c>
      <c r="K28" s="100">
        <v>161</v>
      </c>
      <c r="L28" s="100">
        <v>126</v>
      </c>
      <c r="M28" s="100">
        <v>157</v>
      </c>
      <c r="N28" s="101">
        <v>100</v>
      </c>
      <c r="O28" s="140" t="s">
        <v>23</v>
      </c>
      <c r="P28" s="99">
        <v>175</v>
      </c>
      <c r="Q28" s="100">
        <v>163</v>
      </c>
      <c r="R28" s="100">
        <v>201</v>
      </c>
      <c r="S28" s="100">
        <v>188</v>
      </c>
      <c r="T28" s="100">
        <v>181</v>
      </c>
      <c r="U28" s="101">
        <v>205</v>
      </c>
    </row>
    <row r="29" spans="1:21" s="136" customFormat="1" ht="39.75" customHeight="1" thickTop="1">
      <c r="A29" s="137" t="s">
        <v>24</v>
      </c>
      <c r="B29" s="86">
        <f aca="true" t="shared" si="6" ref="B29:N29">B17</f>
        <v>773</v>
      </c>
      <c r="C29" s="86">
        <f t="shared" si="6"/>
        <v>719</v>
      </c>
      <c r="D29" s="86">
        <f t="shared" si="6"/>
        <v>1404</v>
      </c>
      <c r="E29" s="86">
        <f t="shared" si="6"/>
        <v>0</v>
      </c>
      <c r="F29" s="86">
        <f t="shared" si="6"/>
        <v>0</v>
      </c>
      <c r="G29" s="86">
        <f t="shared" si="6"/>
        <v>0</v>
      </c>
      <c r="H29" s="87">
        <f t="shared" si="6"/>
        <v>0</v>
      </c>
      <c r="I29" s="85">
        <f t="shared" si="6"/>
        <v>789</v>
      </c>
      <c r="J29" s="86">
        <f t="shared" si="6"/>
        <v>778</v>
      </c>
      <c r="K29" s="86">
        <f t="shared" si="6"/>
        <v>763</v>
      </c>
      <c r="L29" s="86">
        <f t="shared" si="6"/>
        <v>662</v>
      </c>
      <c r="M29" s="86">
        <f t="shared" si="6"/>
        <v>768</v>
      </c>
      <c r="N29" s="87">
        <f t="shared" si="6"/>
        <v>585</v>
      </c>
      <c r="O29" s="137" t="s">
        <v>24</v>
      </c>
      <c r="P29" s="85">
        <f aca="true" t="shared" si="7" ref="P29:U29">P17</f>
        <v>811</v>
      </c>
      <c r="Q29" s="86">
        <f t="shared" si="7"/>
        <v>776</v>
      </c>
      <c r="R29" s="86">
        <f t="shared" si="7"/>
        <v>868</v>
      </c>
      <c r="S29" s="86">
        <f t="shared" si="7"/>
        <v>816</v>
      </c>
      <c r="T29" s="86">
        <f t="shared" si="7"/>
        <v>0</v>
      </c>
      <c r="U29" s="87">
        <f t="shared" si="7"/>
        <v>0</v>
      </c>
    </row>
    <row r="30" spans="1:21" s="136" customFormat="1" ht="39.75" customHeight="1">
      <c r="A30" s="137" t="s">
        <v>25</v>
      </c>
      <c r="B30" s="86">
        <f aca="true" t="shared" si="8" ref="B30:N30">B13+B14</f>
        <v>2086</v>
      </c>
      <c r="C30" s="86">
        <f t="shared" si="8"/>
        <v>2654</v>
      </c>
      <c r="D30" s="86">
        <f t="shared" si="8"/>
        <v>3858</v>
      </c>
      <c r="E30" s="86">
        <f t="shared" si="8"/>
        <v>0</v>
      </c>
      <c r="F30" s="86">
        <f t="shared" si="8"/>
        <v>0</v>
      </c>
      <c r="G30" s="86">
        <f t="shared" si="8"/>
        <v>0</v>
      </c>
      <c r="H30" s="87">
        <f t="shared" si="8"/>
        <v>0</v>
      </c>
      <c r="I30" s="85">
        <f t="shared" si="8"/>
        <v>2099</v>
      </c>
      <c r="J30" s="86">
        <f t="shared" si="8"/>
        <v>1891</v>
      </c>
      <c r="K30" s="86">
        <f t="shared" si="8"/>
        <v>999</v>
      </c>
      <c r="L30" s="86">
        <f t="shared" si="8"/>
        <v>785</v>
      </c>
      <c r="M30" s="86">
        <f t="shared" si="8"/>
        <v>2173</v>
      </c>
      <c r="N30" s="87">
        <f t="shared" si="8"/>
        <v>1600</v>
      </c>
      <c r="O30" s="137" t="s">
        <v>25</v>
      </c>
      <c r="P30" s="85">
        <f aca="true" t="shared" si="9" ref="P30:U30">P13+P14</f>
        <v>2005</v>
      </c>
      <c r="Q30" s="86">
        <f t="shared" si="9"/>
        <v>1801</v>
      </c>
      <c r="R30" s="86">
        <f t="shared" si="9"/>
        <v>2140</v>
      </c>
      <c r="S30" s="86">
        <f t="shared" si="9"/>
        <v>1862</v>
      </c>
      <c r="T30" s="86">
        <f t="shared" si="9"/>
        <v>0</v>
      </c>
      <c r="U30" s="87">
        <f t="shared" si="9"/>
        <v>0</v>
      </c>
    </row>
    <row r="31" spans="1:21" s="136" customFormat="1" ht="39.75" customHeight="1">
      <c r="A31" s="137" t="s">
        <v>26</v>
      </c>
      <c r="B31" s="86">
        <f aca="true" t="shared" si="10" ref="B31:N31">B10+B20</f>
        <v>1336</v>
      </c>
      <c r="C31" s="86">
        <f t="shared" si="10"/>
        <v>1785</v>
      </c>
      <c r="D31" s="86">
        <f t="shared" si="10"/>
        <v>2619</v>
      </c>
      <c r="E31" s="86">
        <f t="shared" si="10"/>
        <v>0</v>
      </c>
      <c r="F31" s="86">
        <f t="shared" si="10"/>
        <v>0</v>
      </c>
      <c r="G31" s="86">
        <f t="shared" si="10"/>
        <v>0</v>
      </c>
      <c r="H31" s="87">
        <f t="shared" si="10"/>
        <v>0</v>
      </c>
      <c r="I31" s="85">
        <f t="shared" si="10"/>
        <v>1340</v>
      </c>
      <c r="J31" s="86">
        <f t="shared" si="10"/>
        <v>1260</v>
      </c>
      <c r="K31" s="86">
        <f t="shared" si="10"/>
        <v>0</v>
      </c>
      <c r="L31" s="86">
        <f t="shared" si="10"/>
        <v>0</v>
      </c>
      <c r="M31" s="86">
        <f t="shared" si="10"/>
        <v>1336</v>
      </c>
      <c r="N31" s="87">
        <f t="shared" si="10"/>
        <v>996</v>
      </c>
      <c r="O31" s="137" t="s">
        <v>26</v>
      </c>
      <c r="P31" s="85">
        <f aca="true" t="shared" si="11" ref="P31:U31">P10+P20</f>
        <v>3176</v>
      </c>
      <c r="Q31" s="86">
        <f t="shared" si="11"/>
        <v>1216</v>
      </c>
      <c r="R31" s="86">
        <f t="shared" si="11"/>
        <v>1435</v>
      </c>
      <c r="S31" s="86">
        <f t="shared" si="11"/>
        <v>1217</v>
      </c>
      <c r="T31" s="86">
        <f t="shared" si="11"/>
        <v>0</v>
      </c>
      <c r="U31" s="87">
        <f t="shared" si="11"/>
        <v>0</v>
      </c>
    </row>
    <row r="32" spans="1:21" s="136" customFormat="1" ht="39.75" customHeight="1">
      <c r="A32" s="137" t="s">
        <v>27</v>
      </c>
      <c r="B32" s="86">
        <f aca="true" t="shared" si="12" ref="B32:N32">B9+B16+B19+B21+B22+B23</f>
        <v>5712</v>
      </c>
      <c r="C32" s="86">
        <f t="shared" si="12"/>
        <v>5885</v>
      </c>
      <c r="D32" s="86">
        <f t="shared" si="12"/>
        <v>10990</v>
      </c>
      <c r="E32" s="86">
        <f t="shared" si="12"/>
        <v>0</v>
      </c>
      <c r="F32" s="86">
        <f t="shared" si="12"/>
        <v>0</v>
      </c>
      <c r="G32" s="86">
        <f t="shared" si="12"/>
        <v>1</v>
      </c>
      <c r="H32" s="87">
        <f t="shared" si="12"/>
        <v>1</v>
      </c>
      <c r="I32" s="85">
        <f t="shared" si="12"/>
        <v>5458</v>
      </c>
      <c r="J32" s="86">
        <f t="shared" si="12"/>
        <v>5255</v>
      </c>
      <c r="K32" s="86">
        <f t="shared" si="12"/>
        <v>735</v>
      </c>
      <c r="L32" s="86">
        <f t="shared" si="12"/>
        <v>537</v>
      </c>
      <c r="M32" s="86">
        <f t="shared" si="12"/>
        <v>5679</v>
      </c>
      <c r="N32" s="87">
        <f t="shared" si="12"/>
        <v>4507</v>
      </c>
      <c r="O32" s="137" t="s">
        <v>27</v>
      </c>
      <c r="P32" s="85">
        <f aca="true" t="shared" si="13" ref="P32:U32">P9+P16+P19+P21+P22+P23</f>
        <v>5499</v>
      </c>
      <c r="Q32" s="86">
        <f t="shared" si="13"/>
        <v>4559</v>
      </c>
      <c r="R32" s="86">
        <f t="shared" si="13"/>
        <v>5820</v>
      </c>
      <c r="S32" s="86">
        <f t="shared" si="13"/>
        <v>4624</v>
      </c>
      <c r="T32" s="86">
        <f t="shared" si="13"/>
        <v>0</v>
      </c>
      <c r="U32" s="87">
        <f t="shared" si="13"/>
        <v>0</v>
      </c>
    </row>
    <row r="33" spans="1:21" s="136" customFormat="1" ht="39.75" customHeight="1">
      <c r="A33" s="137" t="s">
        <v>28</v>
      </c>
      <c r="B33" s="86">
        <f aca="true" t="shared" si="14" ref="B33:N33">B12+B15+B18+B24+B25</f>
        <v>1086</v>
      </c>
      <c r="C33" s="86">
        <f t="shared" si="14"/>
        <v>1315</v>
      </c>
      <c r="D33" s="86">
        <f t="shared" si="14"/>
        <v>2126</v>
      </c>
      <c r="E33" s="86">
        <f t="shared" si="14"/>
        <v>0</v>
      </c>
      <c r="F33" s="86">
        <f t="shared" si="14"/>
        <v>0</v>
      </c>
      <c r="G33" s="86">
        <f t="shared" si="14"/>
        <v>0</v>
      </c>
      <c r="H33" s="87">
        <f t="shared" si="14"/>
        <v>0</v>
      </c>
      <c r="I33" s="85">
        <f t="shared" si="14"/>
        <v>1555</v>
      </c>
      <c r="J33" s="86">
        <f t="shared" si="14"/>
        <v>1324</v>
      </c>
      <c r="K33" s="86">
        <f t="shared" si="14"/>
        <v>442</v>
      </c>
      <c r="L33" s="86">
        <f t="shared" si="14"/>
        <v>291</v>
      </c>
      <c r="M33" s="86">
        <f t="shared" si="14"/>
        <v>1026</v>
      </c>
      <c r="N33" s="87">
        <f t="shared" si="14"/>
        <v>691</v>
      </c>
      <c r="O33" s="137" t="s">
        <v>28</v>
      </c>
      <c r="P33" s="85">
        <f aca="true" t="shared" si="15" ref="P33:U33">P12+P15+P18+P24+P25</f>
        <v>1154</v>
      </c>
      <c r="Q33" s="86">
        <f t="shared" si="15"/>
        <v>1065</v>
      </c>
      <c r="R33" s="86">
        <f t="shared" si="15"/>
        <v>1227</v>
      </c>
      <c r="S33" s="86">
        <f t="shared" si="15"/>
        <v>1060</v>
      </c>
      <c r="T33" s="86">
        <f t="shared" si="15"/>
        <v>0</v>
      </c>
      <c r="U33" s="87">
        <f t="shared" si="15"/>
        <v>0</v>
      </c>
    </row>
    <row r="34" spans="1:21" s="136" customFormat="1" ht="39.75" customHeight="1">
      <c r="A34" s="138" t="s">
        <v>29</v>
      </c>
      <c r="B34" s="90">
        <f aca="true" t="shared" si="16" ref="B34:N34">B11+B26+B27+B28</f>
        <v>838</v>
      </c>
      <c r="C34" s="90">
        <f t="shared" si="16"/>
        <v>1132</v>
      </c>
      <c r="D34" s="90">
        <f t="shared" si="16"/>
        <v>1635</v>
      </c>
      <c r="E34" s="90">
        <f t="shared" si="16"/>
        <v>0</v>
      </c>
      <c r="F34" s="90">
        <f t="shared" si="16"/>
        <v>0</v>
      </c>
      <c r="G34" s="90">
        <f t="shared" si="16"/>
        <v>0</v>
      </c>
      <c r="H34" s="91">
        <f t="shared" si="16"/>
        <v>0</v>
      </c>
      <c r="I34" s="89">
        <f t="shared" si="16"/>
        <v>917</v>
      </c>
      <c r="J34" s="90">
        <f t="shared" si="16"/>
        <v>870</v>
      </c>
      <c r="K34" s="90">
        <f t="shared" si="16"/>
        <v>192</v>
      </c>
      <c r="L34" s="90">
        <f t="shared" si="16"/>
        <v>153</v>
      </c>
      <c r="M34" s="90">
        <f t="shared" si="16"/>
        <v>935</v>
      </c>
      <c r="N34" s="91">
        <f t="shared" si="16"/>
        <v>430</v>
      </c>
      <c r="O34" s="138" t="s">
        <v>29</v>
      </c>
      <c r="P34" s="89">
        <f aca="true" t="shared" si="17" ref="P34:U34">P11+P26+P27+P28</f>
        <v>903</v>
      </c>
      <c r="Q34" s="90">
        <f t="shared" si="17"/>
        <v>776</v>
      </c>
      <c r="R34" s="90">
        <f t="shared" si="17"/>
        <v>988</v>
      </c>
      <c r="S34" s="90">
        <f t="shared" si="17"/>
        <v>842</v>
      </c>
      <c r="T34" s="90">
        <f t="shared" si="17"/>
        <v>183</v>
      </c>
      <c r="U34" s="91">
        <f t="shared" si="17"/>
        <v>207</v>
      </c>
    </row>
    <row r="37" spans="1:15" ht="21.75" customHeight="1">
      <c r="A37" s="6"/>
      <c r="O37" s="6"/>
    </row>
    <row r="38" spans="1:15" ht="21.75" customHeight="1">
      <c r="A38" s="6"/>
      <c r="O38" s="6"/>
    </row>
    <row r="39" spans="1:15" ht="21.75" customHeight="1">
      <c r="A39" s="6"/>
      <c r="O39" s="6"/>
    </row>
    <row r="40" spans="1:15" ht="21.75" customHeight="1">
      <c r="A40" s="6"/>
      <c r="O40" s="6"/>
    </row>
    <row r="41" spans="1:15" ht="21.75" customHeight="1">
      <c r="A41" s="6"/>
      <c r="O41" s="6"/>
    </row>
    <row r="42" spans="1:15" ht="21.75" customHeight="1">
      <c r="A42" s="6"/>
      <c r="O42" s="6"/>
    </row>
    <row r="43" spans="1:15" ht="21.75" customHeight="1">
      <c r="A43" s="6"/>
      <c r="O43" s="6"/>
    </row>
    <row r="44" spans="1:15" ht="21.75" customHeight="1">
      <c r="A44" s="6"/>
      <c r="O44" s="6"/>
    </row>
    <row r="45" spans="1:15" ht="21.75" customHeight="1">
      <c r="A45" s="6"/>
      <c r="O45" s="6"/>
    </row>
    <row r="46" spans="1:15" ht="21.75" customHeight="1">
      <c r="A46" s="6"/>
      <c r="O46" s="6"/>
    </row>
    <row r="47" spans="1:15" ht="21.75" customHeight="1">
      <c r="A47" s="6"/>
      <c r="O47" s="6"/>
    </row>
    <row r="48" spans="1:15" ht="21.75" customHeight="1">
      <c r="A48" s="6"/>
      <c r="O48" s="6"/>
    </row>
    <row r="49" spans="1:15" ht="21.75" customHeight="1">
      <c r="A49" s="6"/>
      <c r="O49" s="6"/>
    </row>
    <row r="50" spans="1:15" ht="21.75" customHeight="1">
      <c r="A50" s="6"/>
      <c r="O50" s="6"/>
    </row>
    <row r="51" spans="1:15" ht="21.75" customHeight="1">
      <c r="A51" s="6"/>
      <c r="O51" s="6"/>
    </row>
    <row r="52" spans="1:15" ht="21.75" customHeight="1">
      <c r="A52" s="6"/>
      <c r="O52" s="6"/>
    </row>
    <row r="53" spans="1:15" ht="21.75" customHeight="1">
      <c r="A53" s="6"/>
      <c r="O53" s="6"/>
    </row>
    <row r="54" spans="1:15" ht="21.75" customHeight="1">
      <c r="A54" s="6"/>
      <c r="O54" s="6"/>
    </row>
    <row r="55" spans="1:15" ht="21.75" customHeight="1">
      <c r="A55" s="6"/>
      <c r="O55" s="6"/>
    </row>
    <row r="56" spans="1:15" ht="21.75" customHeight="1">
      <c r="A56" s="6"/>
      <c r="O56" s="6"/>
    </row>
    <row r="57" spans="1:15" ht="21.75" customHeight="1">
      <c r="A57" s="6"/>
      <c r="O57" s="6"/>
    </row>
    <row r="58" spans="1:15" ht="21.75" customHeight="1">
      <c r="A58" s="6"/>
      <c r="O58" s="6"/>
    </row>
    <row r="59" spans="1:15" ht="21.75" customHeight="1">
      <c r="A59" s="6"/>
      <c r="O59" s="6"/>
    </row>
    <row r="60" spans="1:15" ht="21.75" customHeight="1">
      <c r="A60" s="6"/>
      <c r="O60" s="6"/>
    </row>
    <row r="61" spans="1:15" ht="21.75" customHeight="1">
      <c r="A61" s="6"/>
      <c r="O61" s="6"/>
    </row>
    <row r="62" spans="1:15" ht="21.75" customHeight="1">
      <c r="A62" s="6"/>
      <c r="O62" s="6"/>
    </row>
    <row r="63" spans="1:15" ht="21.75" customHeight="1">
      <c r="A63" s="6"/>
      <c r="O63" s="6"/>
    </row>
    <row r="64" spans="1:15" ht="21.75" customHeight="1">
      <c r="A64" s="6"/>
      <c r="O64" s="6"/>
    </row>
    <row r="65" spans="1:15" ht="21.75" customHeight="1">
      <c r="A65" s="6"/>
      <c r="O65" s="6"/>
    </row>
    <row r="66" spans="1:15" ht="21.75" customHeight="1">
      <c r="A66" s="6"/>
      <c r="O66" s="6"/>
    </row>
    <row r="67" spans="1:15" ht="21.75" customHeight="1">
      <c r="A67" s="6"/>
      <c r="O67" s="6"/>
    </row>
    <row r="68" spans="1:15" ht="21.75" customHeight="1">
      <c r="A68" s="6"/>
      <c r="O68" s="6"/>
    </row>
    <row r="69" spans="1:15" ht="21.75" customHeight="1">
      <c r="A69" s="6"/>
      <c r="O69" s="6"/>
    </row>
    <row r="70" spans="1:15" ht="21.75" customHeight="1">
      <c r="A70" s="6"/>
      <c r="O70" s="6"/>
    </row>
    <row r="71" spans="1:15" ht="21.75" customHeight="1">
      <c r="A71" s="6"/>
      <c r="O71" s="6"/>
    </row>
    <row r="72" spans="1:15" ht="21.75" customHeight="1">
      <c r="A72" s="6"/>
      <c r="O72" s="6"/>
    </row>
    <row r="73" spans="1:15" ht="21.75" customHeight="1">
      <c r="A73" s="6"/>
      <c r="O73" s="6"/>
    </row>
    <row r="74" spans="1:15" ht="21.75" customHeight="1">
      <c r="A74" s="6"/>
      <c r="O74" s="6"/>
    </row>
    <row r="75" spans="1:15" ht="21.75" customHeight="1">
      <c r="A75" s="6"/>
      <c r="O75" s="6"/>
    </row>
    <row r="76" spans="1:15" ht="21.75" customHeight="1">
      <c r="A76" s="6"/>
      <c r="O76" s="6"/>
    </row>
    <row r="77" spans="1:15" ht="21.75" customHeight="1">
      <c r="A77" s="6"/>
      <c r="O77" s="6"/>
    </row>
    <row r="78" spans="1:15" ht="21.75" customHeight="1">
      <c r="A78" s="6"/>
      <c r="O78" s="6"/>
    </row>
    <row r="79" spans="1:15" ht="21.75" customHeight="1">
      <c r="A79" s="6"/>
      <c r="O79" s="6"/>
    </row>
    <row r="80" spans="1:15" ht="21.75" customHeight="1">
      <c r="A80" s="6"/>
      <c r="O80" s="6"/>
    </row>
    <row r="81" spans="1:15" ht="21.75" customHeight="1">
      <c r="A81" s="6"/>
      <c r="O81" s="6"/>
    </row>
    <row r="82" spans="1:15" ht="21.75" customHeight="1">
      <c r="A82" s="6"/>
      <c r="O82" s="6"/>
    </row>
    <row r="83" spans="1:15" ht="21.75" customHeight="1">
      <c r="A83" s="6"/>
      <c r="O83" s="6"/>
    </row>
    <row r="84" spans="1:15" ht="21.75" customHeight="1">
      <c r="A84" s="6"/>
      <c r="O84" s="6"/>
    </row>
    <row r="85" spans="1:15" ht="21.75" customHeight="1">
      <c r="A85" s="6"/>
      <c r="O85" s="6"/>
    </row>
    <row r="86" spans="1:15" ht="21.75" customHeight="1">
      <c r="A86" s="6"/>
      <c r="O86" s="6"/>
    </row>
    <row r="87" spans="1:15" ht="21.75" customHeight="1">
      <c r="A87" s="6"/>
      <c r="O87" s="6"/>
    </row>
    <row r="88" spans="1:15" ht="21.75" customHeight="1">
      <c r="A88" s="6"/>
      <c r="O88" s="6"/>
    </row>
    <row r="89" spans="1:15" ht="21.75" customHeight="1">
      <c r="A89" s="6"/>
      <c r="O89" s="6"/>
    </row>
    <row r="90" spans="1:15" ht="21.75" customHeight="1">
      <c r="A90" s="6"/>
      <c r="O90" s="6"/>
    </row>
    <row r="91" spans="1:15" ht="21.75" customHeight="1">
      <c r="A91" s="6"/>
      <c r="O91" s="6"/>
    </row>
    <row r="92" spans="1:15" ht="21.75" customHeight="1">
      <c r="A92" s="6"/>
      <c r="O92" s="6"/>
    </row>
    <row r="93" spans="1:15" ht="21.75" customHeight="1">
      <c r="A93" s="6"/>
      <c r="O93" s="6"/>
    </row>
    <row r="94" spans="1:15" ht="21.75" customHeight="1">
      <c r="A94" s="6"/>
      <c r="O94" s="6"/>
    </row>
    <row r="95" spans="1:15" ht="21.75" customHeight="1">
      <c r="A95" s="6"/>
      <c r="O95" s="6"/>
    </row>
    <row r="96" spans="1:15" ht="21.75" customHeight="1">
      <c r="A96" s="6"/>
      <c r="O96" s="6"/>
    </row>
    <row r="97" spans="1:15" ht="21.75" customHeight="1">
      <c r="A97" s="6"/>
      <c r="O97" s="6"/>
    </row>
    <row r="98" spans="1:15" ht="21.75" customHeight="1">
      <c r="A98" s="6"/>
      <c r="O98" s="6"/>
    </row>
    <row r="99" spans="1:15" ht="21.75" customHeight="1">
      <c r="A99" s="6"/>
      <c r="O99" s="6"/>
    </row>
    <row r="100" spans="1:15" ht="21.75" customHeight="1">
      <c r="A100" s="6"/>
      <c r="O100" s="6"/>
    </row>
    <row r="101" spans="1:15" ht="21.75" customHeight="1">
      <c r="A101" s="6"/>
      <c r="O101" s="6"/>
    </row>
    <row r="102" spans="1:15" ht="21.75" customHeight="1">
      <c r="A102" s="6"/>
      <c r="O102" s="6"/>
    </row>
    <row r="103" spans="1:15" ht="21.75" customHeight="1">
      <c r="A103" s="6"/>
      <c r="O103" s="6"/>
    </row>
    <row r="104" spans="1:15" ht="21.75" customHeight="1">
      <c r="A104" s="6"/>
      <c r="O104" s="6"/>
    </row>
    <row r="105" spans="1:15" ht="21.75" customHeight="1">
      <c r="A105" s="6"/>
      <c r="O105" s="6"/>
    </row>
    <row r="106" spans="1:15" ht="21.75" customHeight="1">
      <c r="A106" s="6"/>
      <c r="O106" s="6"/>
    </row>
    <row r="107" spans="1:15" ht="21.75" customHeight="1">
      <c r="A107" s="6"/>
      <c r="O107" s="6"/>
    </row>
    <row r="108" spans="1:15" ht="21.75" customHeight="1">
      <c r="A108" s="6"/>
      <c r="O108" s="6"/>
    </row>
    <row r="109" spans="1:15" ht="21.75" customHeight="1">
      <c r="A109" s="6"/>
      <c r="O109" s="6"/>
    </row>
    <row r="110" spans="1:15" ht="21.75" customHeight="1">
      <c r="A110" s="6"/>
      <c r="O110" s="6"/>
    </row>
    <row r="111" spans="1:15" ht="21.75" customHeight="1">
      <c r="A111" s="6"/>
      <c r="O111" s="6"/>
    </row>
    <row r="112" spans="1:15" ht="21.75" customHeight="1">
      <c r="A112" s="6"/>
      <c r="O112" s="6"/>
    </row>
    <row r="113" spans="1:15" ht="21.75" customHeight="1">
      <c r="A113" s="6"/>
      <c r="O113" s="6"/>
    </row>
    <row r="114" spans="1:15" ht="21.75" customHeight="1">
      <c r="A114" s="6"/>
      <c r="O114" s="6"/>
    </row>
    <row r="115" spans="1:15" ht="21.75" customHeight="1">
      <c r="A115" s="6"/>
      <c r="O115" s="6"/>
    </row>
    <row r="116" spans="1:15" ht="21.75" customHeight="1">
      <c r="A116" s="6"/>
      <c r="O116" s="6"/>
    </row>
    <row r="117" spans="1:15" ht="21.75" customHeight="1">
      <c r="A117" s="6"/>
      <c r="O117" s="6"/>
    </row>
    <row r="118" spans="1:15" ht="21.75" customHeight="1">
      <c r="A118" s="6"/>
      <c r="O118" s="6"/>
    </row>
    <row r="119" spans="1:15" ht="21.75" customHeight="1">
      <c r="A119" s="6"/>
      <c r="O119" s="6"/>
    </row>
    <row r="120" spans="1:15" ht="21.75" customHeight="1">
      <c r="A120" s="6"/>
      <c r="O120" s="6"/>
    </row>
    <row r="121" spans="1:15" ht="21.75" customHeight="1">
      <c r="A121" s="6"/>
      <c r="O121" s="6"/>
    </row>
  </sheetData>
  <mergeCells count="20"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</mergeCells>
  <printOptions horizontalCentered="1"/>
  <pageMargins left="0.3937007874015748" right="0.3937007874015748" top="0.5905511811023623" bottom="0.5905511811023623" header="0.5118110236220472" footer="0.5118110236220472"/>
  <pageSetup fitToWidth="0" fitToHeight="1" horizontalDpi="300" verticalDpi="300" orientation="portrait" paperSize="9" scale="65" r:id="rId1"/>
  <colBreaks count="1" manualBreakCount="1"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O34"/>
  <sheetViews>
    <sheetView zoomScale="75" zoomScaleNormal="75" zoomScaleSheetLayoutView="50" workbookViewId="0" topLeftCell="A1">
      <selection activeCell="A1" sqref="A1"/>
    </sheetView>
  </sheetViews>
  <sheetFormatPr defaultColWidth="9.00390625" defaultRowHeight="16.5" customHeight="1"/>
  <cols>
    <col min="1" max="1" width="11.75390625" style="50" customWidth="1"/>
    <col min="2" max="14" width="9.625" style="6" customWidth="1"/>
    <col min="15" max="16384" width="9.00390625" style="6" customWidth="1"/>
  </cols>
  <sheetData>
    <row r="1" spans="1:14" ht="21">
      <c r="A1" s="142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4"/>
      <c r="N1" s="144" t="s">
        <v>76</v>
      </c>
    </row>
    <row r="2" spans="1:14" ht="16.5" customHeight="1">
      <c r="A2" s="118" t="s">
        <v>124</v>
      </c>
      <c r="B2" s="145" t="s">
        <v>99</v>
      </c>
      <c r="C2" s="146"/>
      <c r="D2" s="147"/>
      <c r="E2" s="145" t="s">
        <v>100</v>
      </c>
      <c r="F2" s="146"/>
      <c r="G2" s="147"/>
      <c r="H2" s="145" t="s">
        <v>111</v>
      </c>
      <c r="I2" s="146"/>
      <c r="J2" s="147"/>
      <c r="K2" s="145" t="s">
        <v>112</v>
      </c>
      <c r="L2" s="146"/>
      <c r="M2" s="147"/>
      <c r="N2" s="148" t="s">
        <v>125</v>
      </c>
    </row>
    <row r="3" spans="1:14" ht="16.5" customHeight="1">
      <c r="A3" s="120"/>
      <c r="B3" s="149" t="s">
        <v>126</v>
      </c>
      <c r="C3" s="150" t="s">
        <v>127</v>
      </c>
      <c r="D3" s="151" t="s">
        <v>45</v>
      </c>
      <c r="E3" s="149" t="s">
        <v>126</v>
      </c>
      <c r="F3" s="150" t="s">
        <v>127</v>
      </c>
      <c r="G3" s="151" t="s">
        <v>45</v>
      </c>
      <c r="H3" s="149" t="s">
        <v>126</v>
      </c>
      <c r="I3" s="150" t="s">
        <v>127</v>
      </c>
      <c r="J3" s="151" t="s">
        <v>45</v>
      </c>
      <c r="K3" s="149" t="s">
        <v>126</v>
      </c>
      <c r="L3" s="150" t="s">
        <v>127</v>
      </c>
      <c r="M3" s="151" t="s">
        <v>45</v>
      </c>
      <c r="N3" s="152"/>
    </row>
    <row r="4" spans="1:14" ht="53.25" customHeight="1">
      <c r="A4" s="120"/>
      <c r="B4" s="153"/>
      <c r="C4" s="154" t="s">
        <v>128</v>
      </c>
      <c r="D4" s="155"/>
      <c r="E4" s="153"/>
      <c r="F4" s="154" t="s">
        <v>128</v>
      </c>
      <c r="G4" s="155"/>
      <c r="H4" s="153"/>
      <c r="I4" s="154" t="s">
        <v>128</v>
      </c>
      <c r="J4" s="155"/>
      <c r="K4" s="153"/>
      <c r="L4" s="154" t="s">
        <v>128</v>
      </c>
      <c r="M4" s="155"/>
      <c r="N4" s="155"/>
    </row>
    <row r="5" spans="1:14" s="156" customFormat="1" ht="39.75" customHeight="1">
      <c r="A5" s="135" t="s">
        <v>1</v>
      </c>
      <c r="B5" s="82">
        <f aca="true" t="shared" si="0" ref="B5:N5">SUM(B6:B7)</f>
        <v>6215</v>
      </c>
      <c r="C5" s="82">
        <f t="shared" si="0"/>
        <v>43</v>
      </c>
      <c r="D5" s="82">
        <f t="shared" si="0"/>
        <v>6975</v>
      </c>
      <c r="E5" s="82">
        <f t="shared" si="0"/>
        <v>2326</v>
      </c>
      <c r="F5" s="82">
        <f t="shared" si="0"/>
        <v>3</v>
      </c>
      <c r="G5" s="82">
        <f t="shared" si="0"/>
        <v>5558</v>
      </c>
      <c r="H5" s="82">
        <f t="shared" si="0"/>
        <v>9529</v>
      </c>
      <c r="I5" s="82">
        <f t="shared" si="0"/>
        <v>542</v>
      </c>
      <c r="J5" s="82">
        <f t="shared" si="0"/>
        <v>18938</v>
      </c>
      <c r="K5" s="82">
        <f t="shared" si="0"/>
        <v>7207</v>
      </c>
      <c r="L5" s="82">
        <f t="shared" si="0"/>
        <v>1621</v>
      </c>
      <c r="M5" s="82">
        <f t="shared" si="0"/>
        <v>12210</v>
      </c>
      <c r="N5" s="83">
        <f t="shared" si="0"/>
        <v>8866</v>
      </c>
    </row>
    <row r="6" spans="1:14" s="156" customFormat="1" ht="39.75" customHeight="1">
      <c r="A6" s="137" t="s">
        <v>2</v>
      </c>
      <c r="B6" s="86">
        <f aca="true" t="shared" si="1" ref="B6:N6">SUM(B8:B18)</f>
        <v>5431</v>
      </c>
      <c r="C6" s="86">
        <f t="shared" si="1"/>
        <v>41</v>
      </c>
      <c r="D6" s="86">
        <f t="shared" si="1"/>
        <v>6183</v>
      </c>
      <c r="E6" s="86">
        <f t="shared" si="1"/>
        <v>2219</v>
      </c>
      <c r="F6" s="86">
        <f t="shared" si="1"/>
        <v>3</v>
      </c>
      <c r="G6" s="86">
        <f t="shared" si="1"/>
        <v>5355</v>
      </c>
      <c r="H6" s="86">
        <f t="shared" si="1"/>
        <v>8364</v>
      </c>
      <c r="I6" s="86">
        <f t="shared" si="1"/>
        <v>111</v>
      </c>
      <c r="J6" s="86">
        <f t="shared" si="1"/>
        <v>16748</v>
      </c>
      <c r="K6" s="86">
        <f t="shared" si="1"/>
        <v>5897</v>
      </c>
      <c r="L6" s="86">
        <f t="shared" si="1"/>
        <v>735</v>
      </c>
      <c r="M6" s="86">
        <f t="shared" si="1"/>
        <v>10313</v>
      </c>
      <c r="N6" s="87">
        <f t="shared" si="1"/>
        <v>7837</v>
      </c>
    </row>
    <row r="7" spans="1:14" s="156" customFormat="1" ht="39.75" customHeight="1">
      <c r="A7" s="138" t="s">
        <v>3</v>
      </c>
      <c r="B7" s="90">
        <f aca="true" t="shared" si="2" ref="B7:N7">SUM(B19:B27)</f>
        <v>784</v>
      </c>
      <c r="C7" s="90">
        <f t="shared" si="2"/>
        <v>2</v>
      </c>
      <c r="D7" s="90">
        <f t="shared" si="2"/>
        <v>792</v>
      </c>
      <c r="E7" s="90">
        <f t="shared" si="2"/>
        <v>107</v>
      </c>
      <c r="F7" s="90">
        <f t="shared" si="2"/>
        <v>0</v>
      </c>
      <c r="G7" s="90">
        <f t="shared" si="2"/>
        <v>203</v>
      </c>
      <c r="H7" s="90">
        <f t="shared" si="2"/>
        <v>1165</v>
      </c>
      <c r="I7" s="90">
        <f t="shared" si="2"/>
        <v>431</v>
      </c>
      <c r="J7" s="90">
        <f t="shared" si="2"/>
        <v>2190</v>
      </c>
      <c r="K7" s="90">
        <f t="shared" si="2"/>
        <v>1310</v>
      </c>
      <c r="L7" s="90">
        <f t="shared" si="2"/>
        <v>886</v>
      </c>
      <c r="M7" s="90">
        <f t="shared" si="2"/>
        <v>1897</v>
      </c>
      <c r="N7" s="91">
        <f t="shared" si="2"/>
        <v>1029</v>
      </c>
    </row>
    <row r="8" spans="1:14" s="156" customFormat="1" ht="39.75" customHeight="1">
      <c r="A8" s="135" t="s">
        <v>4</v>
      </c>
      <c r="B8" s="86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1598</v>
      </c>
      <c r="I8" s="82">
        <v>0</v>
      </c>
      <c r="J8" s="82">
        <v>4155</v>
      </c>
      <c r="K8" s="82">
        <v>762</v>
      </c>
      <c r="L8" s="82">
        <v>0</v>
      </c>
      <c r="M8" s="82">
        <v>1601</v>
      </c>
      <c r="N8" s="83">
        <v>1469</v>
      </c>
    </row>
    <row r="9" spans="1:14" s="156" customFormat="1" ht="39.75" customHeight="1">
      <c r="A9" s="137" t="s">
        <v>5</v>
      </c>
      <c r="B9" s="86">
        <v>1249</v>
      </c>
      <c r="C9" s="86">
        <v>0</v>
      </c>
      <c r="D9" s="86">
        <v>1260</v>
      </c>
      <c r="E9" s="86">
        <v>1302</v>
      </c>
      <c r="F9" s="86">
        <v>0</v>
      </c>
      <c r="G9" s="86">
        <v>3517</v>
      </c>
      <c r="H9" s="86">
        <v>1362</v>
      </c>
      <c r="I9" s="86">
        <v>0</v>
      </c>
      <c r="J9" s="86">
        <v>3651</v>
      </c>
      <c r="K9" s="86">
        <v>1041</v>
      </c>
      <c r="L9" s="86">
        <v>0</v>
      </c>
      <c r="M9" s="86">
        <v>1777</v>
      </c>
      <c r="N9" s="87">
        <v>516</v>
      </c>
    </row>
    <row r="10" spans="1:14" s="156" customFormat="1" ht="39.75" customHeight="1">
      <c r="A10" s="137" t="s">
        <v>6</v>
      </c>
      <c r="B10" s="86">
        <v>69</v>
      </c>
      <c r="C10" s="86">
        <v>1</v>
      </c>
      <c r="D10" s="86">
        <v>727</v>
      </c>
      <c r="E10" s="86">
        <v>141</v>
      </c>
      <c r="F10" s="86">
        <v>2</v>
      </c>
      <c r="G10" s="86">
        <v>336</v>
      </c>
      <c r="H10" s="86">
        <v>478</v>
      </c>
      <c r="I10" s="86">
        <v>12</v>
      </c>
      <c r="J10" s="86">
        <v>1265</v>
      </c>
      <c r="K10" s="86">
        <v>427</v>
      </c>
      <c r="L10" s="86">
        <v>3</v>
      </c>
      <c r="M10" s="86">
        <v>1473</v>
      </c>
      <c r="N10" s="87">
        <v>486</v>
      </c>
    </row>
    <row r="11" spans="1:14" s="156" customFormat="1" ht="39.75" customHeight="1">
      <c r="A11" s="137" t="s">
        <v>7</v>
      </c>
      <c r="B11" s="86">
        <v>244</v>
      </c>
      <c r="C11" s="86">
        <v>0</v>
      </c>
      <c r="D11" s="86">
        <v>244</v>
      </c>
      <c r="E11" s="86">
        <v>50</v>
      </c>
      <c r="F11" s="86">
        <v>0</v>
      </c>
      <c r="G11" s="86">
        <v>50</v>
      </c>
      <c r="H11" s="86">
        <v>687</v>
      </c>
      <c r="I11" s="86">
        <v>0</v>
      </c>
      <c r="J11" s="86">
        <v>738</v>
      </c>
      <c r="K11" s="86">
        <v>373</v>
      </c>
      <c r="L11" s="86">
        <v>18</v>
      </c>
      <c r="M11" s="86">
        <v>380</v>
      </c>
      <c r="N11" s="87">
        <v>7</v>
      </c>
    </row>
    <row r="12" spans="1:14" s="156" customFormat="1" ht="39.75" customHeight="1">
      <c r="A12" s="137" t="s">
        <v>8</v>
      </c>
      <c r="B12" s="86">
        <v>902</v>
      </c>
      <c r="C12" s="86">
        <v>34</v>
      </c>
      <c r="D12" s="86">
        <v>962</v>
      </c>
      <c r="E12" s="86">
        <v>0</v>
      </c>
      <c r="F12" s="86">
        <v>0</v>
      </c>
      <c r="G12" s="86">
        <v>0</v>
      </c>
      <c r="H12" s="86">
        <v>868</v>
      </c>
      <c r="I12" s="86">
        <v>92</v>
      </c>
      <c r="J12" s="86">
        <v>868</v>
      </c>
      <c r="K12" s="86">
        <v>1961</v>
      </c>
      <c r="L12" s="86">
        <v>578</v>
      </c>
      <c r="M12" s="86">
        <v>1961</v>
      </c>
      <c r="N12" s="87">
        <v>3486</v>
      </c>
    </row>
    <row r="13" spans="1:14" s="156" customFormat="1" ht="39.75" customHeight="1">
      <c r="A13" s="137" t="s">
        <v>9</v>
      </c>
      <c r="B13" s="86">
        <v>972</v>
      </c>
      <c r="C13" s="86">
        <v>0</v>
      </c>
      <c r="D13" s="86">
        <v>972</v>
      </c>
      <c r="E13" s="86">
        <v>85</v>
      </c>
      <c r="F13" s="86">
        <v>0</v>
      </c>
      <c r="G13" s="86">
        <v>495</v>
      </c>
      <c r="H13" s="86">
        <v>1294</v>
      </c>
      <c r="I13" s="86">
        <v>1</v>
      </c>
      <c r="J13" s="86">
        <v>2566</v>
      </c>
      <c r="K13" s="86">
        <v>286</v>
      </c>
      <c r="L13" s="86">
        <v>4</v>
      </c>
      <c r="M13" s="86">
        <v>783</v>
      </c>
      <c r="N13" s="87">
        <v>601</v>
      </c>
    </row>
    <row r="14" spans="1:14" s="156" customFormat="1" ht="39.75" customHeight="1">
      <c r="A14" s="137" t="s">
        <v>10</v>
      </c>
      <c r="B14" s="86">
        <v>413</v>
      </c>
      <c r="C14" s="86">
        <v>1</v>
      </c>
      <c r="D14" s="86">
        <v>419</v>
      </c>
      <c r="E14" s="86">
        <v>16</v>
      </c>
      <c r="F14" s="86">
        <v>0</v>
      </c>
      <c r="G14" s="86">
        <v>18</v>
      </c>
      <c r="H14" s="86">
        <v>82</v>
      </c>
      <c r="I14" s="86">
        <v>4</v>
      </c>
      <c r="J14" s="86">
        <v>98</v>
      </c>
      <c r="K14" s="86">
        <v>90</v>
      </c>
      <c r="L14" s="86">
        <v>11</v>
      </c>
      <c r="M14" s="86">
        <v>132</v>
      </c>
      <c r="N14" s="87">
        <v>282</v>
      </c>
    </row>
    <row r="15" spans="1:14" s="156" customFormat="1" ht="39.75" customHeight="1">
      <c r="A15" s="137" t="s">
        <v>11</v>
      </c>
      <c r="B15" s="86">
        <v>246</v>
      </c>
      <c r="C15" s="86">
        <v>0</v>
      </c>
      <c r="D15" s="86">
        <v>247</v>
      </c>
      <c r="E15" s="86">
        <v>158</v>
      </c>
      <c r="F15" s="86">
        <v>0</v>
      </c>
      <c r="G15" s="86">
        <v>439</v>
      </c>
      <c r="H15" s="86">
        <v>158</v>
      </c>
      <c r="I15" s="86">
        <v>0</v>
      </c>
      <c r="J15" s="86">
        <v>447</v>
      </c>
      <c r="K15" s="86">
        <v>346</v>
      </c>
      <c r="L15" s="86">
        <v>94</v>
      </c>
      <c r="M15" s="86">
        <v>1014</v>
      </c>
      <c r="N15" s="87">
        <v>87</v>
      </c>
    </row>
    <row r="16" spans="1:14" s="156" customFormat="1" ht="39.75" customHeight="1">
      <c r="A16" s="137" t="s">
        <v>12</v>
      </c>
      <c r="B16" s="86">
        <v>773</v>
      </c>
      <c r="C16" s="86">
        <v>0</v>
      </c>
      <c r="D16" s="86">
        <v>773</v>
      </c>
      <c r="E16" s="86">
        <v>312</v>
      </c>
      <c r="F16" s="86">
        <v>0</v>
      </c>
      <c r="G16" s="86">
        <v>333</v>
      </c>
      <c r="H16" s="86">
        <v>697</v>
      </c>
      <c r="I16" s="86">
        <v>0</v>
      </c>
      <c r="J16" s="86">
        <v>1374</v>
      </c>
      <c r="K16" s="86">
        <v>119</v>
      </c>
      <c r="L16" s="86">
        <v>0</v>
      </c>
      <c r="M16" s="86">
        <v>248</v>
      </c>
      <c r="N16" s="87">
        <v>464</v>
      </c>
    </row>
    <row r="17" spans="1:14" s="156" customFormat="1" ht="39.75" customHeight="1">
      <c r="A17" s="137" t="s">
        <v>13</v>
      </c>
      <c r="B17" s="86">
        <v>272</v>
      </c>
      <c r="C17" s="86">
        <v>5</v>
      </c>
      <c r="D17" s="86">
        <v>284</v>
      </c>
      <c r="E17" s="86">
        <v>31</v>
      </c>
      <c r="F17" s="86">
        <v>0</v>
      </c>
      <c r="G17" s="86">
        <v>43</v>
      </c>
      <c r="H17" s="86">
        <v>381</v>
      </c>
      <c r="I17" s="86">
        <v>0</v>
      </c>
      <c r="J17" s="86">
        <v>729</v>
      </c>
      <c r="K17" s="86">
        <v>116</v>
      </c>
      <c r="L17" s="86">
        <v>1</v>
      </c>
      <c r="M17" s="86">
        <v>134</v>
      </c>
      <c r="N17" s="87">
        <v>138</v>
      </c>
    </row>
    <row r="18" spans="1:14" s="156" customFormat="1" ht="39.75" customHeight="1">
      <c r="A18" s="137" t="s">
        <v>14</v>
      </c>
      <c r="B18" s="86">
        <v>291</v>
      </c>
      <c r="C18" s="86">
        <v>0</v>
      </c>
      <c r="D18" s="86">
        <v>295</v>
      </c>
      <c r="E18" s="86">
        <v>124</v>
      </c>
      <c r="F18" s="86">
        <v>1</v>
      </c>
      <c r="G18" s="86">
        <v>124</v>
      </c>
      <c r="H18" s="86">
        <v>759</v>
      </c>
      <c r="I18" s="86">
        <v>2</v>
      </c>
      <c r="J18" s="86">
        <v>857</v>
      </c>
      <c r="K18" s="86">
        <v>376</v>
      </c>
      <c r="L18" s="86">
        <v>26</v>
      </c>
      <c r="M18" s="86">
        <v>810</v>
      </c>
      <c r="N18" s="87">
        <v>301</v>
      </c>
    </row>
    <row r="19" spans="1:14" s="156" customFormat="1" ht="39.75" customHeight="1">
      <c r="A19" s="139" t="s">
        <v>15</v>
      </c>
      <c r="B19" s="93">
        <v>22</v>
      </c>
      <c r="C19" s="94">
        <v>2</v>
      </c>
      <c r="D19" s="94">
        <v>22</v>
      </c>
      <c r="E19" s="94">
        <v>25</v>
      </c>
      <c r="F19" s="94">
        <v>0</v>
      </c>
      <c r="G19" s="94">
        <v>25</v>
      </c>
      <c r="H19" s="94">
        <v>31</v>
      </c>
      <c r="I19" s="94">
        <v>1</v>
      </c>
      <c r="J19" s="94">
        <v>51</v>
      </c>
      <c r="K19" s="94">
        <v>45</v>
      </c>
      <c r="L19" s="94">
        <v>30</v>
      </c>
      <c r="M19" s="94">
        <v>45</v>
      </c>
      <c r="N19" s="95">
        <v>65</v>
      </c>
    </row>
    <row r="20" spans="1:14" s="156" customFormat="1" ht="39.75" customHeight="1">
      <c r="A20" s="139" t="s">
        <v>16</v>
      </c>
      <c r="B20" s="93">
        <v>24</v>
      </c>
      <c r="C20" s="94">
        <v>0</v>
      </c>
      <c r="D20" s="94">
        <v>31</v>
      </c>
      <c r="E20" s="94">
        <v>61</v>
      </c>
      <c r="F20" s="94">
        <v>0</v>
      </c>
      <c r="G20" s="94">
        <v>157</v>
      </c>
      <c r="H20" s="94">
        <v>67</v>
      </c>
      <c r="I20" s="94">
        <v>67</v>
      </c>
      <c r="J20" s="94">
        <v>133</v>
      </c>
      <c r="K20" s="94">
        <v>105</v>
      </c>
      <c r="L20" s="94">
        <v>104</v>
      </c>
      <c r="M20" s="94">
        <v>106</v>
      </c>
      <c r="N20" s="95">
        <v>12</v>
      </c>
    </row>
    <row r="21" spans="1:14" s="156" customFormat="1" ht="39.75" customHeight="1">
      <c r="A21" s="137" t="s">
        <v>17</v>
      </c>
      <c r="B21" s="86">
        <v>238</v>
      </c>
      <c r="C21" s="86">
        <v>0</v>
      </c>
      <c r="D21" s="86">
        <v>239</v>
      </c>
      <c r="E21" s="86">
        <v>16</v>
      </c>
      <c r="F21" s="86">
        <v>0</v>
      </c>
      <c r="G21" s="86">
        <v>16</v>
      </c>
      <c r="H21" s="86">
        <v>310</v>
      </c>
      <c r="I21" s="86">
        <v>223</v>
      </c>
      <c r="J21" s="86">
        <v>453</v>
      </c>
      <c r="K21" s="86">
        <v>581</v>
      </c>
      <c r="L21" s="86">
        <v>473</v>
      </c>
      <c r="M21" s="86">
        <v>697</v>
      </c>
      <c r="N21" s="87">
        <v>360</v>
      </c>
    </row>
    <row r="22" spans="1:14" s="156" customFormat="1" ht="39.75" customHeight="1">
      <c r="A22" s="137" t="s">
        <v>18</v>
      </c>
      <c r="B22" s="86">
        <v>131</v>
      </c>
      <c r="C22" s="86">
        <v>0</v>
      </c>
      <c r="D22" s="86">
        <v>131</v>
      </c>
      <c r="E22" s="86">
        <v>5</v>
      </c>
      <c r="F22" s="86">
        <v>0</v>
      </c>
      <c r="G22" s="86">
        <v>5</v>
      </c>
      <c r="H22" s="86">
        <v>341</v>
      </c>
      <c r="I22" s="86">
        <v>0</v>
      </c>
      <c r="J22" s="86">
        <v>490</v>
      </c>
      <c r="K22" s="86">
        <v>71</v>
      </c>
      <c r="L22" s="86">
        <v>0</v>
      </c>
      <c r="M22" s="86">
        <v>173</v>
      </c>
      <c r="N22" s="87">
        <v>172</v>
      </c>
    </row>
    <row r="23" spans="1:14" s="156" customFormat="1" ht="39.75" customHeight="1">
      <c r="A23" s="139" t="s">
        <v>19</v>
      </c>
      <c r="B23" s="94">
        <v>111</v>
      </c>
      <c r="C23" s="94">
        <v>0</v>
      </c>
      <c r="D23" s="94">
        <v>111</v>
      </c>
      <c r="E23" s="94">
        <v>0</v>
      </c>
      <c r="F23" s="94">
        <v>0</v>
      </c>
      <c r="G23" s="94">
        <v>0</v>
      </c>
      <c r="H23" s="94">
        <v>125</v>
      </c>
      <c r="I23" s="94">
        <v>120</v>
      </c>
      <c r="J23" s="94">
        <v>485</v>
      </c>
      <c r="K23" s="94">
        <v>295</v>
      </c>
      <c r="L23" s="94">
        <v>265</v>
      </c>
      <c r="M23" s="94">
        <v>295</v>
      </c>
      <c r="N23" s="95">
        <v>85</v>
      </c>
    </row>
    <row r="24" spans="1:14" s="156" customFormat="1" ht="39.75" customHeight="1">
      <c r="A24" s="139" t="s">
        <v>20</v>
      </c>
      <c r="B24" s="94">
        <v>64</v>
      </c>
      <c r="C24" s="94">
        <v>0</v>
      </c>
      <c r="D24" s="94">
        <v>64</v>
      </c>
      <c r="E24" s="94">
        <v>0</v>
      </c>
      <c r="F24" s="94">
        <v>0</v>
      </c>
      <c r="G24" s="94">
        <v>0</v>
      </c>
      <c r="H24" s="94">
        <v>80</v>
      </c>
      <c r="I24" s="94">
        <v>0</v>
      </c>
      <c r="J24" s="94">
        <v>151</v>
      </c>
      <c r="K24" s="94">
        <v>44</v>
      </c>
      <c r="L24" s="94">
        <v>1</v>
      </c>
      <c r="M24" s="94">
        <v>138</v>
      </c>
      <c r="N24" s="95">
        <v>72</v>
      </c>
    </row>
    <row r="25" spans="1:14" s="156" customFormat="1" ht="39.75" customHeight="1">
      <c r="A25" s="137" t="s">
        <v>21</v>
      </c>
      <c r="B25" s="86">
        <v>24</v>
      </c>
      <c r="C25" s="86">
        <v>0</v>
      </c>
      <c r="D25" s="86">
        <v>24</v>
      </c>
      <c r="E25" s="86">
        <v>0</v>
      </c>
      <c r="F25" s="86">
        <v>0</v>
      </c>
      <c r="G25" s="86">
        <v>0</v>
      </c>
      <c r="H25" s="86">
        <v>49</v>
      </c>
      <c r="I25" s="86">
        <v>0</v>
      </c>
      <c r="J25" s="86">
        <v>74</v>
      </c>
      <c r="K25" s="86">
        <v>15</v>
      </c>
      <c r="L25" s="86">
        <v>0</v>
      </c>
      <c r="M25" s="86">
        <v>15</v>
      </c>
      <c r="N25" s="87">
        <v>72</v>
      </c>
    </row>
    <row r="26" spans="1:14" s="156" customFormat="1" ht="39.75" customHeight="1">
      <c r="A26" s="137" t="s">
        <v>22</v>
      </c>
      <c r="B26" s="86">
        <v>73</v>
      </c>
      <c r="C26" s="86">
        <v>0</v>
      </c>
      <c r="D26" s="86">
        <v>73</v>
      </c>
      <c r="E26" s="86">
        <v>0</v>
      </c>
      <c r="F26" s="86">
        <v>0</v>
      </c>
      <c r="G26" s="86">
        <v>0</v>
      </c>
      <c r="H26" s="86">
        <v>73</v>
      </c>
      <c r="I26" s="86">
        <v>12</v>
      </c>
      <c r="J26" s="86">
        <v>234</v>
      </c>
      <c r="K26" s="86">
        <v>49</v>
      </c>
      <c r="L26" s="86">
        <v>0</v>
      </c>
      <c r="M26" s="86">
        <v>162</v>
      </c>
      <c r="N26" s="87">
        <v>38</v>
      </c>
    </row>
    <row r="27" spans="1:14" s="156" customFormat="1" ht="39.75" customHeight="1" thickBot="1">
      <c r="A27" s="140" t="s">
        <v>23</v>
      </c>
      <c r="B27" s="99">
        <v>97</v>
      </c>
      <c r="C27" s="100">
        <v>0</v>
      </c>
      <c r="D27" s="100">
        <v>97</v>
      </c>
      <c r="E27" s="100">
        <v>0</v>
      </c>
      <c r="F27" s="100">
        <v>0</v>
      </c>
      <c r="G27" s="100">
        <v>0</v>
      </c>
      <c r="H27" s="100">
        <v>89</v>
      </c>
      <c r="I27" s="100">
        <v>8</v>
      </c>
      <c r="J27" s="100">
        <v>119</v>
      </c>
      <c r="K27" s="100">
        <v>105</v>
      </c>
      <c r="L27" s="100">
        <v>13</v>
      </c>
      <c r="M27" s="100">
        <v>266</v>
      </c>
      <c r="N27" s="101">
        <v>153</v>
      </c>
    </row>
    <row r="28" spans="1:14" s="156" customFormat="1" ht="39.75" customHeight="1" thickTop="1">
      <c r="A28" s="137" t="s">
        <v>24</v>
      </c>
      <c r="B28" s="86">
        <f aca="true" t="shared" si="3" ref="B28:N28">B16</f>
        <v>773</v>
      </c>
      <c r="C28" s="86">
        <f t="shared" si="3"/>
        <v>0</v>
      </c>
      <c r="D28" s="86">
        <f t="shared" si="3"/>
        <v>773</v>
      </c>
      <c r="E28" s="86">
        <f t="shared" si="3"/>
        <v>312</v>
      </c>
      <c r="F28" s="86">
        <f t="shared" si="3"/>
        <v>0</v>
      </c>
      <c r="G28" s="86">
        <f t="shared" si="3"/>
        <v>333</v>
      </c>
      <c r="H28" s="86">
        <f t="shared" si="3"/>
        <v>697</v>
      </c>
      <c r="I28" s="86">
        <f t="shared" si="3"/>
        <v>0</v>
      </c>
      <c r="J28" s="86">
        <f t="shared" si="3"/>
        <v>1374</v>
      </c>
      <c r="K28" s="86">
        <f t="shared" si="3"/>
        <v>119</v>
      </c>
      <c r="L28" s="86">
        <f t="shared" si="3"/>
        <v>0</v>
      </c>
      <c r="M28" s="86">
        <f t="shared" si="3"/>
        <v>248</v>
      </c>
      <c r="N28" s="87">
        <f t="shared" si="3"/>
        <v>464</v>
      </c>
    </row>
    <row r="29" spans="1:14" s="156" customFormat="1" ht="39.75" customHeight="1">
      <c r="A29" s="137" t="s">
        <v>25</v>
      </c>
      <c r="B29" s="86">
        <f aca="true" t="shared" si="4" ref="B29:N29">B12+B13</f>
        <v>1874</v>
      </c>
      <c r="C29" s="86">
        <f t="shared" si="4"/>
        <v>34</v>
      </c>
      <c r="D29" s="86">
        <f t="shared" si="4"/>
        <v>1934</v>
      </c>
      <c r="E29" s="86">
        <f t="shared" si="4"/>
        <v>85</v>
      </c>
      <c r="F29" s="86">
        <f t="shared" si="4"/>
        <v>0</v>
      </c>
      <c r="G29" s="86">
        <f t="shared" si="4"/>
        <v>495</v>
      </c>
      <c r="H29" s="86">
        <f t="shared" si="4"/>
        <v>2162</v>
      </c>
      <c r="I29" s="86">
        <f t="shared" si="4"/>
        <v>93</v>
      </c>
      <c r="J29" s="86">
        <f t="shared" si="4"/>
        <v>3434</v>
      </c>
      <c r="K29" s="86">
        <f t="shared" si="4"/>
        <v>2247</v>
      </c>
      <c r="L29" s="86">
        <f t="shared" si="4"/>
        <v>582</v>
      </c>
      <c r="M29" s="86">
        <f t="shared" si="4"/>
        <v>2744</v>
      </c>
      <c r="N29" s="87">
        <f t="shared" si="4"/>
        <v>4087</v>
      </c>
    </row>
    <row r="30" spans="1:14" s="156" customFormat="1" ht="39.75" customHeight="1">
      <c r="A30" s="137" t="s">
        <v>26</v>
      </c>
      <c r="B30" s="86">
        <f aca="true" t="shared" si="5" ref="B30:N30">B9+B19</f>
        <v>1271</v>
      </c>
      <c r="C30" s="86">
        <f t="shared" si="5"/>
        <v>2</v>
      </c>
      <c r="D30" s="86">
        <f t="shared" si="5"/>
        <v>1282</v>
      </c>
      <c r="E30" s="86">
        <f t="shared" si="5"/>
        <v>1327</v>
      </c>
      <c r="F30" s="86">
        <f t="shared" si="5"/>
        <v>0</v>
      </c>
      <c r="G30" s="86">
        <f t="shared" si="5"/>
        <v>3542</v>
      </c>
      <c r="H30" s="86">
        <f t="shared" si="5"/>
        <v>1393</v>
      </c>
      <c r="I30" s="86">
        <f t="shared" si="5"/>
        <v>1</v>
      </c>
      <c r="J30" s="86">
        <f t="shared" si="5"/>
        <v>3702</v>
      </c>
      <c r="K30" s="86">
        <f t="shared" si="5"/>
        <v>1086</v>
      </c>
      <c r="L30" s="86">
        <f t="shared" si="5"/>
        <v>30</v>
      </c>
      <c r="M30" s="86">
        <f t="shared" si="5"/>
        <v>1822</v>
      </c>
      <c r="N30" s="87">
        <f t="shared" si="5"/>
        <v>581</v>
      </c>
    </row>
    <row r="31" spans="1:14" s="156" customFormat="1" ht="39.75" customHeight="1">
      <c r="A31" s="137" t="s">
        <v>27</v>
      </c>
      <c r="B31" s="86">
        <f aca="true" t="shared" si="6" ref="B31:N31">B8+B15+B18+B20+B21+B22</f>
        <v>930</v>
      </c>
      <c r="C31" s="86">
        <f t="shared" si="6"/>
        <v>0</v>
      </c>
      <c r="D31" s="86">
        <f t="shared" si="6"/>
        <v>943</v>
      </c>
      <c r="E31" s="86">
        <f t="shared" si="6"/>
        <v>364</v>
      </c>
      <c r="F31" s="86">
        <f t="shared" si="6"/>
        <v>1</v>
      </c>
      <c r="G31" s="86">
        <f t="shared" si="6"/>
        <v>741</v>
      </c>
      <c r="H31" s="86">
        <f t="shared" si="6"/>
        <v>3233</v>
      </c>
      <c r="I31" s="86">
        <f t="shared" si="6"/>
        <v>292</v>
      </c>
      <c r="J31" s="86">
        <f t="shared" si="6"/>
        <v>6535</v>
      </c>
      <c r="K31" s="86">
        <f t="shared" si="6"/>
        <v>2241</v>
      </c>
      <c r="L31" s="86">
        <f t="shared" si="6"/>
        <v>697</v>
      </c>
      <c r="M31" s="86">
        <f t="shared" si="6"/>
        <v>4401</v>
      </c>
      <c r="N31" s="87">
        <f t="shared" si="6"/>
        <v>2401</v>
      </c>
    </row>
    <row r="32" spans="1:14" s="156" customFormat="1" ht="39.75" customHeight="1">
      <c r="A32" s="137" t="s">
        <v>28</v>
      </c>
      <c r="B32" s="86">
        <f aca="true" t="shared" si="7" ref="B32:N32">B11+B14+B17+B23+B24</f>
        <v>1104</v>
      </c>
      <c r="C32" s="86">
        <f t="shared" si="7"/>
        <v>6</v>
      </c>
      <c r="D32" s="86">
        <f t="shared" si="7"/>
        <v>1122</v>
      </c>
      <c r="E32" s="86">
        <f t="shared" si="7"/>
        <v>97</v>
      </c>
      <c r="F32" s="86">
        <f t="shared" si="7"/>
        <v>0</v>
      </c>
      <c r="G32" s="86">
        <f t="shared" si="7"/>
        <v>111</v>
      </c>
      <c r="H32" s="86">
        <f t="shared" si="7"/>
        <v>1355</v>
      </c>
      <c r="I32" s="86">
        <f t="shared" si="7"/>
        <v>124</v>
      </c>
      <c r="J32" s="86">
        <f t="shared" si="7"/>
        <v>2201</v>
      </c>
      <c r="K32" s="86">
        <f t="shared" si="7"/>
        <v>918</v>
      </c>
      <c r="L32" s="86">
        <f t="shared" si="7"/>
        <v>296</v>
      </c>
      <c r="M32" s="86">
        <f t="shared" si="7"/>
        <v>1079</v>
      </c>
      <c r="N32" s="87">
        <f t="shared" si="7"/>
        <v>584</v>
      </c>
    </row>
    <row r="33" spans="1:14" s="156" customFormat="1" ht="39.75" customHeight="1">
      <c r="A33" s="138" t="s">
        <v>29</v>
      </c>
      <c r="B33" s="90">
        <f aca="true" t="shared" si="8" ref="B33:N33">B10+B25+B26+B27</f>
        <v>263</v>
      </c>
      <c r="C33" s="90">
        <f t="shared" si="8"/>
        <v>1</v>
      </c>
      <c r="D33" s="90">
        <f t="shared" si="8"/>
        <v>921</v>
      </c>
      <c r="E33" s="90">
        <f t="shared" si="8"/>
        <v>141</v>
      </c>
      <c r="F33" s="90">
        <f t="shared" si="8"/>
        <v>2</v>
      </c>
      <c r="G33" s="90">
        <f t="shared" si="8"/>
        <v>336</v>
      </c>
      <c r="H33" s="90">
        <f t="shared" si="8"/>
        <v>689</v>
      </c>
      <c r="I33" s="90">
        <f t="shared" si="8"/>
        <v>32</v>
      </c>
      <c r="J33" s="90">
        <f t="shared" si="8"/>
        <v>1692</v>
      </c>
      <c r="K33" s="90">
        <f t="shared" si="8"/>
        <v>596</v>
      </c>
      <c r="L33" s="90">
        <f t="shared" si="8"/>
        <v>16</v>
      </c>
      <c r="M33" s="90">
        <f t="shared" si="8"/>
        <v>1916</v>
      </c>
      <c r="N33" s="91">
        <f t="shared" si="8"/>
        <v>749</v>
      </c>
    </row>
    <row r="34" spans="1:15" ht="16.5" customHeight="1">
      <c r="A34" s="3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1"/>
    </row>
    <row r="38" ht="45" customHeight="1"/>
  </sheetData>
  <mergeCells count="14">
    <mergeCell ref="N2:N4"/>
    <mergeCell ref="K3:K4"/>
    <mergeCell ref="M3:M4"/>
    <mergeCell ref="K2:M2"/>
    <mergeCell ref="J3:J4"/>
    <mergeCell ref="A2:A4"/>
    <mergeCell ref="B2:D2"/>
    <mergeCell ref="E2:G2"/>
    <mergeCell ref="H2:J2"/>
    <mergeCell ref="B3:B4"/>
    <mergeCell ref="D3:D4"/>
    <mergeCell ref="E3:E4"/>
    <mergeCell ref="G3:G4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35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6.5" customHeight="1"/>
  <cols>
    <col min="1" max="1" width="12.375" style="50" customWidth="1"/>
    <col min="2" max="13" width="10.25390625" style="6" customWidth="1"/>
    <col min="14" max="16384" width="9.00390625" style="6" customWidth="1"/>
  </cols>
  <sheetData>
    <row r="1" spans="1:13" ht="21">
      <c r="A1" s="60" t="s">
        <v>129</v>
      </c>
      <c r="B1" s="2"/>
      <c r="C1" s="2"/>
      <c r="D1" s="2"/>
      <c r="E1" s="2"/>
      <c r="F1" s="59"/>
      <c r="G1" s="59"/>
      <c r="H1" s="59"/>
      <c r="I1" s="63"/>
      <c r="J1" s="59"/>
      <c r="K1" s="59"/>
      <c r="L1" s="59"/>
      <c r="M1" s="157" t="s">
        <v>130</v>
      </c>
    </row>
    <row r="2" spans="1:13" ht="21" customHeight="1" hidden="1">
      <c r="A2" s="158"/>
      <c r="B2" s="159"/>
      <c r="C2" s="159"/>
      <c r="D2" s="159"/>
      <c r="E2" s="159"/>
      <c r="F2" s="160"/>
      <c r="G2" s="159"/>
      <c r="H2" s="160"/>
      <c r="I2" s="159"/>
      <c r="J2" s="160"/>
      <c r="K2" s="159"/>
      <c r="L2" s="159"/>
      <c r="M2" s="159"/>
    </row>
    <row r="3" spans="1:13" ht="21" customHeight="1" hidden="1">
      <c r="A3" s="158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21" customHeight="1" hidden="1">
      <c r="A4" s="162"/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s="14" customFormat="1" ht="45" customHeight="1">
      <c r="A5" s="166" t="s">
        <v>131</v>
      </c>
      <c r="B5" s="167" t="s">
        <v>31</v>
      </c>
      <c r="C5" s="167"/>
      <c r="D5" s="167" t="s">
        <v>32</v>
      </c>
      <c r="E5" s="167"/>
      <c r="F5" s="168" t="s">
        <v>132</v>
      </c>
      <c r="G5" s="167"/>
      <c r="H5" s="167" t="s">
        <v>133</v>
      </c>
      <c r="I5" s="167"/>
      <c r="J5" s="168" t="s">
        <v>134</v>
      </c>
      <c r="K5" s="167"/>
      <c r="L5" s="167" t="s">
        <v>33</v>
      </c>
      <c r="M5" s="167"/>
    </row>
    <row r="6" spans="1:13" s="14" customFormat="1" ht="19.5" customHeight="1">
      <c r="A6" s="166"/>
      <c r="B6" s="169" t="s">
        <v>34</v>
      </c>
      <c r="C6" s="169" t="s">
        <v>35</v>
      </c>
      <c r="D6" s="169" t="s">
        <v>34</v>
      </c>
      <c r="E6" s="169" t="s">
        <v>35</v>
      </c>
      <c r="F6" s="169" t="s">
        <v>34</v>
      </c>
      <c r="G6" s="169" t="s">
        <v>35</v>
      </c>
      <c r="H6" s="169" t="s">
        <v>34</v>
      </c>
      <c r="I6" s="169" t="s">
        <v>35</v>
      </c>
      <c r="J6" s="169" t="s">
        <v>34</v>
      </c>
      <c r="K6" s="169" t="s">
        <v>35</v>
      </c>
      <c r="L6" s="169" t="s">
        <v>34</v>
      </c>
      <c r="M6" s="169" t="s">
        <v>35</v>
      </c>
    </row>
    <row r="7" spans="1:13" s="156" customFormat="1" ht="39.75" customHeight="1">
      <c r="A7" s="170" t="s">
        <v>1</v>
      </c>
      <c r="B7" s="171">
        <f aca="true" t="shared" si="0" ref="B7:M7">SUM(B8:B9)</f>
        <v>200</v>
      </c>
      <c r="C7" s="171">
        <f t="shared" si="0"/>
        <v>263</v>
      </c>
      <c r="D7" s="171">
        <f t="shared" si="0"/>
        <v>3676</v>
      </c>
      <c r="E7" s="171">
        <f t="shared" si="0"/>
        <v>4197</v>
      </c>
      <c r="F7" s="171">
        <f t="shared" si="0"/>
        <v>1398</v>
      </c>
      <c r="G7" s="171">
        <f t="shared" si="0"/>
        <v>1454</v>
      </c>
      <c r="H7" s="171">
        <f t="shared" si="0"/>
        <v>403</v>
      </c>
      <c r="I7" s="171">
        <f t="shared" si="0"/>
        <v>469</v>
      </c>
      <c r="J7" s="171">
        <f t="shared" si="0"/>
        <v>2778</v>
      </c>
      <c r="K7" s="171">
        <f t="shared" si="0"/>
        <v>3420</v>
      </c>
      <c r="L7" s="171">
        <f t="shared" si="0"/>
        <v>1814</v>
      </c>
      <c r="M7" s="172">
        <f t="shared" si="0"/>
        <v>2686</v>
      </c>
    </row>
    <row r="8" spans="1:13" s="156" customFormat="1" ht="39.75" customHeight="1">
      <c r="A8" s="173" t="s">
        <v>2</v>
      </c>
      <c r="B8" s="174">
        <f aca="true" t="shared" si="1" ref="B8:M8">SUM(B10:B20)</f>
        <v>158</v>
      </c>
      <c r="C8" s="174">
        <f t="shared" si="1"/>
        <v>212</v>
      </c>
      <c r="D8" s="174">
        <f t="shared" si="1"/>
        <v>3273</v>
      </c>
      <c r="E8" s="174">
        <f t="shared" si="1"/>
        <v>3740</v>
      </c>
      <c r="F8" s="174">
        <f t="shared" si="1"/>
        <v>1210</v>
      </c>
      <c r="G8" s="174">
        <f t="shared" si="1"/>
        <v>1250</v>
      </c>
      <c r="H8" s="174">
        <f t="shared" si="1"/>
        <v>365</v>
      </c>
      <c r="I8" s="174">
        <f t="shared" si="1"/>
        <v>429</v>
      </c>
      <c r="J8" s="174">
        <f t="shared" si="1"/>
        <v>2484</v>
      </c>
      <c r="K8" s="174">
        <f t="shared" si="1"/>
        <v>3063</v>
      </c>
      <c r="L8" s="174">
        <f t="shared" si="1"/>
        <v>1622</v>
      </c>
      <c r="M8" s="175">
        <f t="shared" si="1"/>
        <v>2399</v>
      </c>
    </row>
    <row r="9" spans="1:13" s="156" customFormat="1" ht="39.75" customHeight="1">
      <c r="A9" s="176" t="s">
        <v>3</v>
      </c>
      <c r="B9" s="177">
        <f aca="true" t="shared" si="2" ref="B9:M9">SUM(B21:B29)</f>
        <v>42</v>
      </c>
      <c r="C9" s="177">
        <f t="shared" si="2"/>
        <v>51</v>
      </c>
      <c r="D9" s="177">
        <f t="shared" si="2"/>
        <v>403</v>
      </c>
      <c r="E9" s="177">
        <f t="shared" si="2"/>
        <v>457</v>
      </c>
      <c r="F9" s="177">
        <f t="shared" si="2"/>
        <v>188</v>
      </c>
      <c r="G9" s="177">
        <f t="shared" si="2"/>
        <v>204</v>
      </c>
      <c r="H9" s="177">
        <f t="shared" si="2"/>
        <v>38</v>
      </c>
      <c r="I9" s="177">
        <f t="shared" si="2"/>
        <v>40</v>
      </c>
      <c r="J9" s="177">
        <f t="shared" si="2"/>
        <v>294</v>
      </c>
      <c r="K9" s="177">
        <f t="shared" si="2"/>
        <v>357</v>
      </c>
      <c r="L9" s="177">
        <f t="shared" si="2"/>
        <v>192</v>
      </c>
      <c r="M9" s="178">
        <f t="shared" si="2"/>
        <v>287</v>
      </c>
    </row>
    <row r="10" spans="1:13" s="156" customFormat="1" ht="39.75" customHeight="1">
      <c r="A10" s="170" t="s">
        <v>4</v>
      </c>
      <c r="B10" s="174">
        <v>14</v>
      </c>
      <c r="C10" s="171">
        <v>15</v>
      </c>
      <c r="D10" s="171">
        <v>559</v>
      </c>
      <c r="E10" s="171">
        <v>611</v>
      </c>
      <c r="F10" s="171">
        <v>264</v>
      </c>
      <c r="G10" s="171">
        <v>269</v>
      </c>
      <c r="H10" s="171">
        <v>174</v>
      </c>
      <c r="I10" s="171">
        <v>199</v>
      </c>
      <c r="J10" s="171">
        <v>203</v>
      </c>
      <c r="K10" s="171">
        <v>247</v>
      </c>
      <c r="L10" s="171">
        <v>202</v>
      </c>
      <c r="M10" s="172">
        <v>205</v>
      </c>
    </row>
    <row r="11" spans="1:13" s="156" customFormat="1" ht="39.75" customHeight="1">
      <c r="A11" s="173" t="s">
        <v>5</v>
      </c>
      <c r="B11" s="174">
        <v>42</v>
      </c>
      <c r="C11" s="174">
        <v>49</v>
      </c>
      <c r="D11" s="174">
        <v>838</v>
      </c>
      <c r="E11" s="174">
        <v>932</v>
      </c>
      <c r="F11" s="174">
        <v>123</v>
      </c>
      <c r="G11" s="174">
        <v>131</v>
      </c>
      <c r="H11" s="174">
        <v>23</v>
      </c>
      <c r="I11" s="174">
        <v>29</v>
      </c>
      <c r="J11" s="174">
        <v>763</v>
      </c>
      <c r="K11" s="174">
        <v>855</v>
      </c>
      <c r="L11" s="174">
        <v>369</v>
      </c>
      <c r="M11" s="175">
        <v>441</v>
      </c>
    </row>
    <row r="12" spans="1:13" s="156" customFormat="1" ht="39.75" customHeight="1">
      <c r="A12" s="173" t="s">
        <v>6</v>
      </c>
      <c r="B12" s="174">
        <v>27</v>
      </c>
      <c r="C12" s="174">
        <v>33</v>
      </c>
      <c r="D12" s="174">
        <v>205</v>
      </c>
      <c r="E12" s="174">
        <v>220</v>
      </c>
      <c r="F12" s="174">
        <v>128</v>
      </c>
      <c r="G12" s="174">
        <v>130</v>
      </c>
      <c r="H12" s="174">
        <v>27</v>
      </c>
      <c r="I12" s="174">
        <v>27</v>
      </c>
      <c r="J12" s="174">
        <v>152</v>
      </c>
      <c r="K12" s="174">
        <v>169</v>
      </c>
      <c r="L12" s="174">
        <v>245</v>
      </c>
      <c r="M12" s="175">
        <v>351</v>
      </c>
    </row>
    <row r="13" spans="1:13" s="156" customFormat="1" ht="39.75" customHeight="1">
      <c r="A13" s="173" t="s">
        <v>7</v>
      </c>
      <c r="B13" s="174">
        <v>2</v>
      </c>
      <c r="C13" s="174">
        <v>3</v>
      </c>
      <c r="D13" s="174">
        <v>2</v>
      </c>
      <c r="E13" s="174">
        <v>16</v>
      </c>
      <c r="F13" s="174">
        <v>10</v>
      </c>
      <c r="G13" s="174">
        <v>11</v>
      </c>
      <c r="H13" s="174">
        <v>2</v>
      </c>
      <c r="I13" s="174">
        <v>2</v>
      </c>
      <c r="J13" s="174">
        <v>126</v>
      </c>
      <c r="K13" s="174">
        <v>242</v>
      </c>
      <c r="L13" s="174">
        <v>51</v>
      </c>
      <c r="M13" s="175">
        <v>195</v>
      </c>
    </row>
    <row r="14" spans="1:13" s="156" customFormat="1" ht="39.75" customHeight="1">
      <c r="A14" s="173" t="s">
        <v>8</v>
      </c>
      <c r="B14" s="174">
        <v>34</v>
      </c>
      <c r="C14" s="174">
        <v>60</v>
      </c>
      <c r="D14" s="174">
        <v>837</v>
      </c>
      <c r="E14" s="174">
        <v>1094</v>
      </c>
      <c r="F14" s="174">
        <v>281</v>
      </c>
      <c r="G14" s="174">
        <v>286</v>
      </c>
      <c r="H14" s="174">
        <v>62</v>
      </c>
      <c r="I14" s="174">
        <v>88</v>
      </c>
      <c r="J14" s="174">
        <v>549</v>
      </c>
      <c r="K14" s="174">
        <v>796</v>
      </c>
      <c r="L14" s="174">
        <v>425</v>
      </c>
      <c r="M14" s="175">
        <v>810</v>
      </c>
    </row>
    <row r="15" spans="1:13" s="156" customFormat="1" ht="39.75" customHeight="1">
      <c r="A15" s="173" t="s">
        <v>9</v>
      </c>
      <c r="B15" s="174">
        <v>6</v>
      </c>
      <c r="C15" s="174">
        <v>17</v>
      </c>
      <c r="D15" s="174">
        <v>9</v>
      </c>
      <c r="E15" s="174">
        <v>14</v>
      </c>
      <c r="F15" s="174">
        <v>14</v>
      </c>
      <c r="G15" s="174">
        <v>20</v>
      </c>
      <c r="H15" s="174">
        <v>9</v>
      </c>
      <c r="I15" s="174">
        <v>9</v>
      </c>
      <c r="J15" s="174">
        <v>72</v>
      </c>
      <c r="K15" s="174">
        <v>97</v>
      </c>
      <c r="L15" s="174">
        <v>95</v>
      </c>
      <c r="M15" s="175">
        <v>121</v>
      </c>
    </row>
    <row r="16" spans="1:13" s="156" customFormat="1" ht="39.75" customHeight="1">
      <c r="A16" s="173" t="s">
        <v>10</v>
      </c>
      <c r="B16" s="174">
        <v>29</v>
      </c>
      <c r="C16" s="174">
        <v>29</v>
      </c>
      <c r="D16" s="174">
        <v>150</v>
      </c>
      <c r="E16" s="174">
        <v>152</v>
      </c>
      <c r="F16" s="174">
        <v>90</v>
      </c>
      <c r="G16" s="174">
        <v>91</v>
      </c>
      <c r="H16" s="174">
        <v>13</v>
      </c>
      <c r="I16" s="174">
        <v>14</v>
      </c>
      <c r="J16" s="174">
        <v>122</v>
      </c>
      <c r="K16" s="174">
        <v>132</v>
      </c>
      <c r="L16" s="174">
        <v>80</v>
      </c>
      <c r="M16" s="175">
        <v>96</v>
      </c>
    </row>
    <row r="17" spans="1:13" s="156" customFormat="1" ht="39.75" customHeight="1">
      <c r="A17" s="173" t="s">
        <v>11</v>
      </c>
      <c r="B17" s="174">
        <v>0</v>
      </c>
      <c r="C17" s="174">
        <v>0</v>
      </c>
      <c r="D17" s="174">
        <v>147</v>
      </c>
      <c r="E17" s="174">
        <v>152</v>
      </c>
      <c r="F17" s="174">
        <v>30</v>
      </c>
      <c r="G17" s="174">
        <v>31</v>
      </c>
      <c r="H17" s="174">
        <v>2</v>
      </c>
      <c r="I17" s="174">
        <v>2</v>
      </c>
      <c r="J17" s="174">
        <v>115</v>
      </c>
      <c r="K17" s="174">
        <v>119</v>
      </c>
      <c r="L17" s="174">
        <v>17</v>
      </c>
      <c r="M17" s="175">
        <v>19</v>
      </c>
    </row>
    <row r="18" spans="1:13" s="156" customFormat="1" ht="39.75" customHeight="1">
      <c r="A18" s="173" t="s">
        <v>12</v>
      </c>
      <c r="B18" s="174">
        <v>1</v>
      </c>
      <c r="C18" s="174">
        <v>3</v>
      </c>
      <c r="D18" s="174">
        <v>312</v>
      </c>
      <c r="E18" s="174">
        <v>333</v>
      </c>
      <c r="F18" s="174">
        <v>160</v>
      </c>
      <c r="G18" s="174">
        <v>170</v>
      </c>
      <c r="H18" s="174">
        <v>22</v>
      </c>
      <c r="I18" s="174">
        <v>22</v>
      </c>
      <c r="J18" s="174">
        <v>172</v>
      </c>
      <c r="K18" s="174">
        <v>188</v>
      </c>
      <c r="L18" s="174">
        <v>112</v>
      </c>
      <c r="M18" s="175">
        <v>127</v>
      </c>
    </row>
    <row r="19" spans="1:13" s="156" customFormat="1" ht="39.75" customHeight="1">
      <c r="A19" s="173" t="s">
        <v>13</v>
      </c>
      <c r="B19" s="174">
        <v>2</v>
      </c>
      <c r="C19" s="174">
        <v>2</v>
      </c>
      <c r="D19" s="174">
        <v>209</v>
      </c>
      <c r="E19" s="174">
        <v>211</v>
      </c>
      <c r="F19" s="174">
        <v>93</v>
      </c>
      <c r="G19" s="174">
        <v>93</v>
      </c>
      <c r="H19" s="174">
        <v>21</v>
      </c>
      <c r="I19" s="174">
        <v>21</v>
      </c>
      <c r="J19" s="174">
        <v>161</v>
      </c>
      <c r="K19" s="174">
        <v>168</v>
      </c>
      <c r="L19" s="174">
        <v>16</v>
      </c>
      <c r="M19" s="175">
        <v>22</v>
      </c>
    </row>
    <row r="20" spans="1:13" s="156" customFormat="1" ht="39.75" customHeight="1">
      <c r="A20" s="173" t="s">
        <v>14</v>
      </c>
      <c r="B20" s="174">
        <v>1</v>
      </c>
      <c r="C20" s="174">
        <v>1</v>
      </c>
      <c r="D20" s="174">
        <v>5</v>
      </c>
      <c r="E20" s="174">
        <v>5</v>
      </c>
      <c r="F20" s="174">
        <v>17</v>
      </c>
      <c r="G20" s="174">
        <v>18</v>
      </c>
      <c r="H20" s="174">
        <v>10</v>
      </c>
      <c r="I20" s="174">
        <v>16</v>
      </c>
      <c r="J20" s="174">
        <v>49</v>
      </c>
      <c r="K20" s="174">
        <v>50</v>
      </c>
      <c r="L20" s="174">
        <v>10</v>
      </c>
      <c r="M20" s="175">
        <v>12</v>
      </c>
    </row>
    <row r="21" spans="1:13" s="156" customFormat="1" ht="39.75" customHeight="1">
      <c r="A21" s="179" t="s">
        <v>15</v>
      </c>
      <c r="B21" s="180">
        <v>14</v>
      </c>
      <c r="C21" s="181">
        <v>16</v>
      </c>
      <c r="D21" s="181">
        <v>57</v>
      </c>
      <c r="E21" s="181">
        <v>58</v>
      </c>
      <c r="F21" s="181">
        <v>28</v>
      </c>
      <c r="G21" s="181">
        <v>28</v>
      </c>
      <c r="H21" s="181">
        <v>0</v>
      </c>
      <c r="I21" s="181">
        <v>0</v>
      </c>
      <c r="J21" s="181">
        <v>43</v>
      </c>
      <c r="K21" s="181">
        <v>64</v>
      </c>
      <c r="L21" s="181">
        <v>31</v>
      </c>
      <c r="M21" s="182">
        <v>49</v>
      </c>
    </row>
    <row r="22" spans="1:13" s="156" customFormat="1" ht="39.75" customHeight="1">
      <c r="A22" s="179" t="s">
        <v>16</v>
      </c>
      <c r="B22" s="180">
        <v>7</v>
      </c>
      <c r="C22" s="181">
        <v>7</v>
      </c>
      <c r="D22" s="181">
        <v>24</v>
      </c>
      <c r="E22" s="181">
        <v>24</v>
      </c>
      <c r="F22" s="181">
        <v>12</v>
      </c>
      <c r="G22" s="181">
        <v>12</v>
      </c>
      <c r="H22" s="181">
        <v>2</v>
      </c>
      <c r="I22" s="181">
        <v>2</v>
      </c>
      <c r="J22" s="181">
        <v>12</v>
      </c>
      <c r="K22" s="181">
        <v>15</v>
      </c>
      <c r="L22" s="181">
        <v>2</v>
      </c>
      <c r="M22" s="182">
        <v>4</v>
      </c>
    </row>
    <row r="23" spans="1:13" s="156" customFormat="1" ht="39.75" customHeight="1">
      <c r="A23" s="173" t="s">
        <v>17</v>
      </c>
      <c r="B23" s="174">
        <v>5</v>
      </c>
      <c r="C23" s="174">
        <v>8</v>
      </c>
      <c r="D23" s="174">
        <v>76</v>
      </c>
      <c r="E23" s="174">
        <v>111</v>
      </c>
      <c r="F23" s="174">
        <v>19</v>
      </c>
      <c r="G23" s="174">
        <v>29</v>
      </c>
      <c r="H23" s="174">
        <v>2</v>
      </c>
      <c r="I23" s="174">
        <v>3</v>
      </c>
      <c r="J23" s="174">
        <v>64</v>
      </c>
      <c r="K23" s="174">
        <v>76</v>
      </c>
      <c r="L23" s="174">
        <v>59</v>
      </c>
      <c r="M23" s="175">
        <v>85</v>
      </c>
    </row>
    <row r="24" spans="1:13" s="156" customFormat="1" ht="39.75" customHeight="1">
      <c r="A24" s="173" t="s">
        <v>18</v>
      </c>
      <c r="B24" s="174">
        <v>1</v>
      </c>
      <c r="C24" s="174">
        <v>1</v>
      </c>
      <c r="D24" s="174">
        <v>20</v>
      </c>
      <c r="E24" s="174">
        <v>23</v>
      </c>
      <c r="F24" s="174">
        <v>32</v>
      </c>
      <c r="G24" s="174">
        <v>32</v>
      </c>
      <c r="H24" s="174">
        <v>2</v>
      </c>
      <c r="I24" s="174">
        <v>2</v>
      </c>
      <c r="J24" s="174">
        <v>47</v>
      </c>
      <c r="K24" s="174">
        <v>52</v>
      </c>
      <c r="L24" s="174">
        <v>27</v>
      </c>
      <c r="M24" s="175">
        <v>32</v>
      </c>
    </row>
    <row r="25" spans="1:13" s="156" customFormat="1" ht="39.75" customHeight="1">
      <c r="A25" s="179" t="s">
        <v>19</v>
      </c>
      <c r="B25" s="181">
        <v>0</v>
      </c>
      <c r="C25" s="181">
        <v>0</v>
      </c>
      <c r="D25" s="181">
        <v>42</v>
      </c>
      <c r="E25" s="181">
        <v>45</v>
      </c>
      <c r="F25" s="181">
        <v>35</v>
      </c>
      <c r="G25" s="181">
        <v>38</v>
      </c>
      <c r="H25" s="181">
        <v>3</v>
      </c>
      <c r="I25" s="181">
        <v>3</v>
      </c>
      <c r="J25" s="181">
        <v>14</v>
      </c>
      <c r="K25" s="181">
        <v>14</v>
      </c>
      <c r="L25" s="181">
        <v>10</v>
      </c>
      <c r="M25" s="182">
        <v>15</v>
      </c>
    </row>
    <row r="26" spans="1:13" s="156" customFormat="1" ht="39.75" customHeight="1">
      <c r="A26" s="179" t="s">
        <v>20</v>
      </c>
      <c r="B26" s="181">
        <v>10</v>
      </c>
      <c r="C26" s="181">
        <v>10</v>
      </c>
      <c r="D26" s="181">
        <v>15</v>
      </c>
      <c r="E26" s="181">
        <v>18</v>
      </c>
      <c r="F26" s="181">
        <v>6</v>
      </c>
      <c r="G26" s="181">
        <v>9</v>
      </c>
      <c r="H26" s="181">
        <v>3</v>
      </c>
      <c r="I26" s="181">
        <v>4</v>
      </c>
      <c r="J26" s="181">
        <v>18</v>
      </c>
      <c r="K26" s="181">
        <v>19</v>
      </c>
      <c r="L26" s="181">
        <v>12</v>
      </c>
      <c r="M26" s="182">
        <v>12</v>
      </c>
    </row>
    <row r="27" spans="1:13" s="156" customFormat="1" ht="39.75" customHeight="1">
      <c r="A27" s="173" t="s">
        <v>21</v>
      </c>
      <c r="B27" s="174">
        <v>0</v>
      </c>
      <c r="C27" s="174">
        <v>0</v>
      </c>
      <c r="D27" s="174">
        <v>4</v>
      </c>
      <c r="E27" s="174">
        <v>4</v>
      </c>
      <c r="F27" s="174">
        <v>1</v>
      </c>
      <c r="G27" s="174">
        <v>1</v>
      </c>
      <c r="H27" s="174">
        <v>0</v>
      </c>
      <c r="I27" s="174">
        <v>0</v>
      </c>
      <c r="J27" s="174">
        <v>4</v>
      </c>
      <c r="K27" s="174">
        <v>4</v>
      </c>
      <c r="L27" s="174">
        <v>3</v>
      </c>
      <c r="M27" s="175">
        <v>5</v>
      </c>
    </row>
    <row r="28" spans="1:13" s="156" customFormat="1" ht="39.75" customHeight="1">
      <c r="A28" s="173" t="s">
        <v>22</v>
      </c>
      <c r="B28" s="174">
        <v>3</v>
      </c>
      <c r="C28" s="174">
        <v>3</v>
      </c>
      <c r="D28" s="174">
        <v>47</v>
      </c>
      <c r="E28" s="174">
        <v>56</v>
      </c>
      <c r="F28" s="174">
        <v>39</v>
      </c>
      <c r="G28" s="174">
        <v>39</v>
      </c>
      <c r="H28" s="174">
        <v>5</v>
      </c>
      <c r="I28" s="174">
        <v>5</v>
      </c>
      <c r="J28" s="174">
        <v>11</v>
      </c>
      <c r="K28" s="174">
        <v>23</v>
      </c>
      <c r="L28" s="174">
        <v>5</v>
      </c>
      <c r="M28" s="175">
        <v>8</v>
      </c>
    </row>
    <row r="29" spans="1:13" s="156" customFormat="1" ht="39.75" customHeight="1" thickBot="1">
      <c r="A29" s="183" t="s">
        <v>23</v>
      </c>
      <c r="B29" s="184">
        <v>2</v>
      </c>
      <c r="C29" s="185">
        <v>6</v>
      </c>
      <c r="D29" s="185">
        <v>118</v>
      </c>
      <c r="E29" s="185">
        <v>118</v>
      </c>
      <c r="F29" s="185">
        <v>16</v>
      </c>
      <c r="G29" s="185">
        <v>16</v>
      </c>
      <c r="H29" s="185">
        <v>21</v>
      </c>
      <c r="I29" s="185">
        <v>21</v>
      </c>
      <c r="J29" s="185">
        <v>81</v>
      </c>
      <c r="K29" s="185">
        <v>90</v>
      </c>
      <c r="L29" s="185">
        <v>43</v>
      </c>
      <c r="M29" s="186">
        <v>77</v>
      </c>
    </row>
    <row r="30" spans="1:13" s="156" customFormat="1" ht="39.75" customHeight="1" thickTop="1">
      <c r="A30" s="173" t="s">
        <v>24</v>
      </c>
      <c r="B30" s="174">
        <f aca="true" t="shared" si="3" ref="B30:M30">B18</f>
        <v>1</v>
      </c>
      <c r="C30" s="174">
        <f t="shared" si="3"/>
        <v>3</v>
      </c>
      <c r="D30" s="174">
        <f t="shared" si="3"/>
        <v>312</v>
      </c>
      <c r="E30" s="174">
        <f t="shared" si="3"/>
        <v>333</v>
      </c>
      <c r="F30" s="174">
        <f t="shared" si="3"/>
        <v>160</v>
      </c>
      <c r="G30" s="174">
        <f t="shared" si="3"/>
        <v>170</v>
      </c>
      <c r="H30" s="174">
        <f t="shared" si="3"/>
        <v>22</v>
      </c>
      <c r="I30" s="174">
        <f t="shared" si="3"/>
        <v>22</v>
      </c>
      <c r="J30" s="174">
        <f t="shared" si="3"/>
        <v>172</v>
      </c>
      <c r="K30" s="174">
        <f t="shared" si="3"/>
        <v>188</v>
      </c>
      <c r="L30" s="174">
        <f t="shared" si="3"/>
        <v>112</v>
      </c>
      <c r="M30" s="175">
        <f t="shared" si="3"/>
        <v>127</v>
      </c>
    </row>
    <row r="31" spans="1:13" s="156" customFormat="1" ht="39.75" customHeight="1">
      <c r="A31" s="173" t="s">
        <v>25</v>
      </c>
      <c r="B31" s="174">
        <f aca="true" t="shared" si="4" ref="B31:M31">B14+B15</f>
        <v>40</v>
      </c>
      <c r="C31" s="174">
        <f t="shared" si="4"/>
        <v>77</v>
      </c>
      <c r="D31" s="174">
        <f t="shared" si="4"/>
        <v>846</v>
      </c>
      <c r="E31" s="174">
        <f t="shared" si="4"/>
        <v>1108</v>
      </c>
      <c r="F31" s="174">
        <f t="shared" si="4"/>
        <v>295</v>
      </c>
      <c r="G31" s="174">
        <f t="shared" si="4"/>
        <v>306</v>
      </c>
      <c r="H31" s="174">
        <f t="shared" si="4"/>
        <v>71</v>
      </c>
      <c r="I31" s="174">
        <f t="shared" si="4"/>
        <v>97</v>
      </c>
      <c r="J31" s="174">
        <f t="shared" si="4"/>
        <v>621</v>
      </c>
      <c r="K31" s="174">
        <f t="shared" si="4"/>
        <v>893</v>
      </c>
      <c r="L31" s="174">
        <f t="shared" si="4"/>
        <v>520</v>
      </c>
      <c r="M31" s="175">
        <f t="shared" si="4"/>
        <v>931</v>
      </c>
    </row>
    <row r="32" spans="1:13" s="156" customFormat="1" ht="39.75" customHeight="1">
      <c r="A32" s="173" t="s">
        <v>26</v>
      </c>
      <c r="B32" s="174">
        <f aca="true" t="shared" si="5" ref="B32:M32">B11+B21</f>
        <v>56</v>
      </c>
      <c r="C32" s="174">
        <f t="shared" si="5"/>
        <v>65</v>
      </c>
      <c r="D32" s="174">
        <f t="shared" si="5"/>
        <v>895</v>
      </c>
      <c r="E32" s="174">
        <f t="shared" si="5"/>
        <v>990</v>
      </c>
      <c r="F32" s="174">
        <f t="shared" si="5"/>
        <v>151</v>
      </c>
      <c r="G32" s="174">
        <f t="shared" si="5"/>
        <v>159</v>
      </c>
      <c r="H32" s="174">
        <f t="shared" si="5"/>
        <v>23</v>
      </c>
      <c r="I32" s="174">
        <f t="shared" si="5"/>
        <v>29</v>
      </c>
      <c r="J32" s="174">
        <f t="shared" si="5"/>
        <v>806</v>
      </c>
      <c r="K32" s="174">
        <f t="shared" si="5"/>
        <v>919</v>
      </c>
      <c r="L32" s="174">
        <f t="shared" si="5"/>
        <v>400</v>
      </c>
      <c r="M32" s="175">
        <f t="shared" si="5"/>
        <v>490</v>
      </c>
    </row>
    <row r="33" spans="1:13" s="156" customFormat="1" ht="39.75" customHeight="1">
      <c r="A33" s="173" t="s">
        <v>27</v>
      </c>
      <c r="B33" s="174">
        <f aca="true" t="shared" si="6" ref="B33:M33">B10+B17+B20+B22+B23+B24</f>
        <v>28</v>
      </c>
      <c r="C33" s="174">
        <f t="shared" si="6"/>
        <v>32</v>
      </c>
      <c r="D33" s="174">
        <f t="shared" si="6"/>
        <v>831</v>
      </c>
      <c r="E33" s="174">
        <f t="shared" si="6"/>
        <v>926</v>
      </c>
      <c r="F33" s="174">
        <f t="shared" si="6"/>
        <v>374</v>
      </c>
      <c r="G33" s="174">
        <f t="shared" si="6"/>
        <v>391</v>
      </c>
      <c r="H33" s="174">
        <f t="shared" si="6"/>
        <v>192</v>
      </c>
      <c r="I33" s="174">
        <f t="shared" si="6"/>
        <v>224</v>
      </c>
      <c r="J33" s="174">
        <f t="shared" si="6"/>
        <v>490</v>
      </c>
      <c r="K33" s="174">
        <f t="shared" si="6"/>
        <v>559</v>
      </c>
      <c r="L33" s="174">
        <f t="shared" si="6"/>
        <v>317</v>
      </c>
      <c r="M33" s="175">
        <f t="shared" si="6"/>
        <v>357</v>
      </c>
    </row>
    <row r="34" spans="1:13" s="156" customFormat="1" ht="39.75" customHeight="1">
      <c r="A34" s="173" t="s">
        <v>28</v>
      </c>
      <c r="B34" s="174">
        <f aca="true" t="shared" si="7" ref="B34:M34">B13+B16+B19+B25+B26</f>
        <v>43</v>
      </c>
      <c r="C34" s="174">
        <f t="shared" si="7"/>
        <v>44</v>
      </c>
      <c r="D34" s="174">
        <f t="shared" si="7"/>
        <v>418</v>
      </c>
      <c r="E34" s="174">
        <f t="shared" si="7"/>
        <v>442</v>
      </c>
      <c r="F34" s="174">
        <f t="shared" si="7"/>
        <v>234</v>
      </c>
      <c r="G34" s="174">
        <f t="shared" si="7"/>
        <v>242</v>
      </c>
      <c r="H34" s="174">
        <f t="shared" si="7"/>
        <v>42</v>
      </c>
      <c r="I34" s="174">
        <f t="shared" si="7"/>
        <v>44</v>
      </c>
      <c r="J34" s="174">
        <f t="shared" si="7"/>
        <v>441</v>
      </c>
      <c r="K34" s="174">
        <f t="shared" si="7"/>
        <v>575</v>
      </c>
      <c r="L34" s="174">
        <f t="shared" si="7"/>
        <v>169</v>
      </c>
      <c r="M34" s="175">
        <f t="shared" si="7"/>
        <v>340</v>
      </c>
    </row>
    <row r="35" spans="1:13" s="156" customFormat="1" ht="39.75" customHeight="1">
      <c r="A35" s="176" t="s">
        <v>29</v>
      </c>
      <c r="B35" s="177">
        <f aca="true" t="shared" si="8" ref="B35:M35">B12+B27+B28+B29</f>
        <v>32</v>
      </c>
      <c r="C35" s="177">
        <f t="shared" si="8"/>
        <v>42</v>
      </c>
      <c r="D35" s="177">
        <f t="shared" si="8"/>
        <v>374</v>
      </c>
      <c r="E35" s="177">
        <f t="shared" si="8"/>
        <v>398</v>
      </c>
      <c r="F35" s="177">
        <f t="shared" si="8"/>
        <v>184</v>
      </c>
      <c r="G35" s="177">
        <f t="shared" si="8"/>
        <v>186</v>
      </c>
      <c r="H35" s="177">
        <f t="shared" si="8"/>
        <v>53</v>
      </c>
      <c r="I35" s="177">
        <f t="shared" si="8"/>
        <v>53</v>
      </c>
      <c r="J35" s="177">
        <f t="shared" si="8"/>
        <v>248</v>
      </c>
      <c r="K35" s="177">
        <f t="shared" si="8"/>
        <v>286</v>
      </c>
      <c r="L35" s="177">
        <f t="shared" si="8"/>
        <v>296</v>
      </c>
      <c r="M35" s="178">
        <f t="shared" si="8"/>
        <v>441</v>
      </c>
    </row>
    <row r="37" ht="36" customHeight="1"/>
  </sheetData>
  <mergeCells count="14">
    <mergeCell ref="H2:I2"/>
    <mergeCell ref="J2:K2"/>
    <mergeCell ref="L2:M2"/>
    <mergeCell ref="A2:A3"/>
    <mergeCell ref="B2:C2"/>
    <mergeCell ref="D2:E2"/>
    <mergeCell ref="F2:G2"/>
    <mergeCell ref="L5:M5"/>
    <mergeCell ref="A5:A6"/>
    <mergeCell ref="B5:C5"/>
    <mergeCell ref="D5:E5"/>
    <mergeCell ref="F5:G5"/>
    <mergeCell ref="H5:I5"/>
    <mergeCell ref="J5:K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4" r:id="rId1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4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5.50390625" style="209" customWidth="1"/>
    <col min="2" max="9" width="14.625" style="6" customWidth="1"/>
    <col min="10" max="10" width="10.625" style="6" customWidth="1"/>
    <col min="11" max="11" width="7.50390625" style="6" customWidth="1"/>
    <col min="12" max="12" width="11.625" style="6" customWidth="1"/>
    <col min="13" max="19" width="9.625" style="6" customWidth="1"/>
    <col min="20" max="20" width="11.875" style="6" bestFit="1" customWidth="1"/>
    <col min="21" max="16384" width="9.00390625" style="6" customWidth="1"/>
  </cols>
  <sheetData>
    <row r="1" spans="1:9" ht="17.25">
      <c r="A1" s="187" t="s">
        <v>135</v>
      </c>
      <c r="B1" s="61"/>
      <c r="C1" s="61"/>
      <c r="D1" s="61"/>
      <c r="E1" s="61"/>
      <c r="F1" s="2"/>
      <c r="G1" s="59"/>
      <c r="H1" s="59"/>
      <c r="I1" s="144" t="s">
        <v>38</v>
      </c>
    </row>
    <row r="2" spans="1:9" ht="21" hidden="1">
      <c r="A2" s="188"/>
      <c r="B2" s="61"/>
      <c r="C2" s="61"/>
      <c r="D2" s="61"/>
      <c r="E2" s="61"/>
      <c r="F2" s="2"/>
      <c r="G2" s="59"/>
      <c r="H2" s="59"/>
      <c r="I2" s="59"/>
    </row>
    <row r="3" spans="1:9" ht="21" hidden="1">
      <c r="A3" s="188"/>
      <c r="B3" s="61"/>
      <c r="C3" s="61"/>
      <c r="D3" s="61"/>
      <c r="E3" s="61"/>
      <c r="F3" s="2"/>
      <c r="G3" s="59"/>
      <c r="H3" s="59"/>
      <c r="I3" s="59"/>
    </row>
    <row r="4" spans="1:11" ht="19.5" customHeight="1">
      <c r="A4" s="7" t="s">
        <v>124</v>
      </c>
      <c r="B4" s="189" t="s">
        <v>136</v>
      </c>
      <c r="C4" s="190"/>
      <c r="D4" s="190"/>
      <c r="E4" s="190"/>
      <c r="F4" s="20" t="s">
        <v>137</v>
      </c>
      <c r="G4" s="52"/>
      <c r="H4" s="52"/>
      <c r="I4" s="21"/>
      <c r="J4" s="191"/>
      <c r="K4" s="191"/>
    </row>
    <row r="5" spans="1:11" ht="13.5">
      <c r="A5" s="15"/>
      <c r="B5" s="42" t="s">
        <v>39</v>
      </c>
      <c r="C5" s="42" t="s">
        <v>138</v>
      </c>
      <c r="D5" s="8" t="s">
        <v>139</v>
      </c>
      <c r="E5" s="42" t="s">
        <v>61</v>
      </c>
      <c r="F5" s="8" t="s">
        <v>140</v>
      </c>
      <c r="G5" s="74"/>
      <c r="H5" s="8" t="s">
        <v>141</v>
      </c>
      <c r="I5" s="192"/>
      <c r="J5" s="14"/>
      <c r="K5" s="14"/>
    </row>
    <row r="6" spans="1:11" ht="39.75" customHeight="1">
      <c r="A6" s="22"/>
      <c r="B6" s="45"/>
      <c r="C6" s="45"/>
      <c r="D6" s="16"/>
      <c r="E6" s="45"/>
      <c r="F6" s="16"/>
      <c r="G6" s="193" t="s">
        <v>142</v>
      </c>
      <c r="H6" s="45"/>
      <c r="I6" s="193" t="s">
        <v>142</v>
      </c>
      <c r="J6" s="194"/>
      <c r="K6" s="194"/>
    </row>
    <row r="7" spans="1:9" s="156" customFormat="1" ht="39.75" customHeight="1">
      <c r="A7" s="195" t="s">
        <v>1</v>
      </c>
      <c r="B7" s="196">
        <f aca="true" t="shared" si="0" ref="B7:I7">SUM(B8:B9)</f>
        <v>6229</v>
      </c>
      <c r="C7" s="196">
        <f t="shared" si="0"/>
        <v>893</v>
      </c>
      <c r="D7" s="196">
        <f t="shared" si="0"/>
        <v>4580</v>
      </c>
      <c r="E7" s="196">
        <f t="shared" si="0"/>
        <v>756</v>
      </c>
      <c r="F7" s="196">
        <f t="shared" si="0"/>
        <v>4</v>
      </c>
      <c r="G7" s="196">
        <f t="shared" si="0"/>
        <v>3</v>
      </c>
      <c r="H7" s="196">
        <f t="shared" si="0"/>
        <v>4</v>
      </c>
      <c r="I7" s="197">
        <f t="shared" si="0"/>
        <v>3</v>
      </c>
    </row>
    <row r="8" spans="1:9" s="156" customFormat="1" ht="39.75" customHeight="1">
      <c r="A8" s="96" t="s">
        <v>2</v>
      </c>
      <c r="B8" s="198">
        <f aca="true" t="shared" si="1" ref="B8:I8">SUM(B10:B20)</f>
        <v>4885</v>
      </c>
      <c r="C8" s="198">
        <f t="shared" si="1"/>
        <v>892</v>
      </c>
      <c r="D8" s="198">
        <f t="shared" si="1"/>
        <v>3495</v>
      </c>
      <c r="E8" s="198">
        <f t="shared" si="1"/>
        <v>498</v>
      </c>
      <c r="F8" s="198">
        <f t="shared" si="1"/>
        <v>2</v>
      </c>
      <c r="G8" s="198">
        <f t="shared" si="1"/>
        <v>2</v>
      </c>
      <c r="H8" s="198">
        <f t="shared" si="1"/>
        <v>2</v>
      </c>
      <c r="I8" s="199">
        <f t="shared" si="1"/>
        <v>2</v>
      </c>
    </row>
    <row r="9" spans="1:9" s="156" customFormat="1" ht="39.75" customHeight="1">
      <c r="A9" s="97" t="s">
        <v>3</v>
      </c>
      <c r="B9" s="200">
        <f aca="true" t="shared" si="2" ref="B9:I9">SUM(B21:B29)</f>
        <v>1344</v>
      </c>
      <c r="C9" s="200">
        <f t="shared" si="2"/>
        <v>1</v>
      </c>
      <c r="D9" s="200">
        <f t="shared" si="2"/>
        <v>1085</v>
      </c>
      <c r="E9" s="200">
        <f t="shared" si="2"/>
        <v>258</v>
      </c>
      <c r="F9" s="200">
        <f t="shared" si="2"/>
        <v>2</v>
      </c>
      <c r="G9" s="200">
        <f t="shared" si="2"/>
        <v>1</v>
      </c>
      <c r="H9" s="200">
        <f t="shared" si="2"/>
        <v>2</v>
      </c>
      <c r="I9" s="201">
        <f t="shared" si="2"/>
        <v>1</v>
      </c>
    </row>
    <row r="10" spans="1:9" s="156" customFormat="1" ht="39.75" customHeight="1">
      <c r="A10" s="195" t="s">
        <v>4</v>
      </c>
      <c r="B10" s="198">
        <v>0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7">
        <v>0</v>
      </c>
    </row>
    <row r="11" spans="1:9" s="156" customFormat="1" ht="39.75" customHeight="1">
      <c r="A11" s="96" t="s">
        <v>5</v>
      </c>
      <c r="B11" s="198">
        <v>646</v>
      </c>
      <c r="C11" s="198">
        <v>8</v>
      </c>
      <c r="D11" s="198">
        <v>140</v>
      </c>
      <c r="E11" s="198">
        <v>498</v>
      </c>
      <c r="F11" s="198">
        <v>0</v>
      </c>
      <c r="G11" s="198">
        <v>0</v>
      </c>
      <c r="H11" s="198">
        <v>0</v>
      </c>
      <c r="I11" s="199">
        <v>0</v>
      </c>
    </row>
    <row r="12" spans="1:9" s="156" customFormat="1" ht="39.75" customHeight="1">
      <c r="A12" s="96" t="s">
        <v>6</v>
      </c>
      <c r="B12" s="198">
        <v>1049</v>
      </c>
      <c r="C12" s="198">
        <v>1</v>
      </c>
      <c r="D12" s="198">
        <v>1048</v>
      </c>
      <c r="E12" s="198">
        <v>0</v>
      </c>
      <c r="F12" s="198">
        <v>0</v>
      </c>
      <c r="G12" s="198">
        <v>0</v>
      </c>
      <c r="H12" s="198">
        <v>0</v>
      </c>
      <c r="I12" s="199">
        <v>0</v>
      </c>
    </row>
    <row r="13" spans="1:9" s="156" customFormat="1" ht="39.75" customHeight="1">
      <c r="A13" s="96" t="s">
        <v>7</v>
      </c>
      <c r="B13" s="198">
        <v>0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9">
        <v>0</v>
      </c>
    </row>
    <row r="14" spans="1:9" s="156" customFormat="1" ht="39.75" customHeight="1">
      <c r="A14" s="96" t="s">
        <v>8</v>
      </c>
      <c r="B14" s="198">
        <v>255</v>
      </c>
      <c r="C14" s="198">
        <v>0</v>
      </c>
      <c r="D14" s="198">
        <v>255</v>
      </c>
      <c r="E14" s="198">
        <v>0</v>
      </c>
      <c r="F14" s="198">
        <v>0</v>
      </c>
      <c r="G14" s="198">
        <v>0</v>
      </c>
      <c r="H14" s="198">
        <v>0</v>
      </c>
      <c r="I14" s="199">
        <v>0</v>
      </c>
    </row>
    <row r="15" spans="1:9" s="156" customFormat="1" ht="39.75" customHeight="1">
      <c r="A15" s="96" t="s">
        <v>9</v>
      </c>
      <c r="B15" s="198">
        <v>52</v>
      </c>
      <c r="C15" s="198">
        <v>0</v>
      </c>
      <c r="D15" s="198">
        <v>52</v>
      </c>
      <c r="E15" s="198">
        <v>0</v>
      </c>
      <c r="F15" s="198">
        <v>0</v>
      </c>
      <c r="G15" s="198">
        <v>0</v>
      </c>
      <c r="H15" s="198">
        <v>0</v>
      </c>
      <c r="I15" s="199">
        <v>0</v>
      </c>
    </row>
    <row r="16" spans="1:9" s="156" customFormat="1" ht="39.75" customHeight="1">
      <c r="A16" s="96" t="s">
        <v>10</v>
      </c>
      <c r="B16" s="198">
        <v>351</v>
      </c>
      <c r="C16" s="198">
        <v>0</v>
      </c>
      <c r="D16" s="198">
        <v>351</v>
      </c>
      <c r="E16" s="198">
        <v>0</v>
      </c>
      <c r="F16" s="198">
        <v>2</v>
      </c>
      <c r="G16" s="198">
        <v>2</v>
      </c>
      <c r="H16" s="198">
        <v>2</v>
      </c>
      <c r="I16" s="199">
        <v>2</v>
      </c>
    </row>
    <row r="17" spans="1:9" s="156" customFormat="1" ht="39.75" customHeight="1">
      <c r="A17" s="96" t="s">
        <v>11</v>
      </c>
      <c r="B17" s="198">
        <v>56</v>
      </c>
      <c r="C17" s="198">
        <v>0</v>
      </c>
      <c r="D17" s="198">
        <v>56</v>
      </c>
      <c r="E17" s="198">
        <v>0</v>
      </c>
      <c r="F17" s="198">
        <v>0</v>
      </c>
      <c r="G17" s="198">
        <v>0</v>
      </c>
      <c r="H17" s="198">
        <v>0</v>
      </c>
      <c r="I17" s="199">
        <v>0</v>
      </c>
    </row>
    <row r="18" spans="1:9" s="156" customFormat="1" ht="39.75" customHeight="1">
      <c r="A18" s="96" t="s">
        <v>12</v>
      </c>
      <c r="B18" s="198">
        <v>773</v>
      </c>
      <c r="C18" s="198">
        <v>773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9">
        <v>0</v>
      </c>
    </row>
    <row r="19" spans="1:9" s="156" customFormat="1" ht="39.75" customHeight="1">
      <c r="A19" s="96" t="s">
        <v>13</v>
      </c>
      <c r="B19" s="198">
        <v>820</v>
      </c>
      <c r="C19" s="198">
        <v>110</v>
      </c>
      <c r="D19" s="198">
        <v>710</v>
      </c>
      <c r="E19" s="198">
        <v>0</v>
      </c>
      <c r="F19" s="198">
        <v>0</v>
      </c>
      <c r="G19" s="198">
        <v>0</v>
      </c>
      <c r="H19" s="198">
        <v>0</v>
      </c>
      <c r="I19" s="199">
        <v>0</v>
      </c>
    </row>
    <row r="20" spans="1:9" s="156" customFormat="1" ht="39.75" customHeight="1">
      <c r="A20" s="96" t="s">
        <v>14</v>
      </c>
      <c r="B20" s="198">
        <v>883</v>
      </c>
      <c r="C20" s="198">
        <v>0</v>
      </c>
      <c r="D20" s="198">
        <v>883</v>
      </c>
      <c r="E20" s="198">
        <v>0</v>
      </c>
      <c r="F20" s="198">
        <v>0</v>
      </c>
      <c r="G20" s="198">
        <v>0</v>
      </c>
      <c r="H20" s="198">
        <v>0</v>
      </c>
      <c r="I20" s="199">
        <v>0</v>
      </c>
    </row>
    <row r="21" spans="1:9" s="156" customFormat="1" ht="39.75" customHeight="1">
      <c r="A21" s="92" t="s">
        <v>15</v>
      </c>
      <c r="B21" s="202">
        <v>0</v>
      </c>
      <c r="C21" s="203">
        <v>0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  <c r="I21" s="204">
        <v>0</v>
      </c>
    </row>
    <row r="22" spans="1:9" s="156" customFormat="1" ht="39.75" customHeight="1">
      <c r="A22" s="92" t="s">
        <v>16</v>
      </c>
      <c r="B22" s="202">
        <v>0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4">
        <v>0</v>
      </c>
    </row>
    <row r="23" spans="1:9" s="156" customFormat="1" ht="39.75" customHeight="1">
      <c r="A23" s="96" t="s">
        <v>17</v>
      </c>
      <c r="B23" s="198">
        <v>138</v>
      </c>
      <c r="C23" s="198">
        <v>1</v>
      </c>
      <c r="D23" s="198">
        <v>117</v>
      </c>
      <c r="E23" s="198">
        <v>20</v>
      </c>
      <c r="F23" s="198">
        <v>2</v>
      </c>
      <c r="G23" s="198">
        <v>1</v>
      </c>
      <c r="H23" s="198">
        <v>2</v>
      </c>
      <c r="I23" s="199">
        <v>1</v>
      </c>
    </row>
    <row r="24" spans="1:9" s="156" customFormat="1" ht="39.75" customHeight="1">
      <c r="A24" s="96" t="s">
        <v>18</v>
      </c>
      <c r="B24" s="198">
        <v>0</v>
      </c>
      <c r="C24" s="198">
        <v>0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  <c r="I24" s="199">
        <v>0</v>
      </c>
    </row>
    <row r="25" spans="1:9" s="156" customFormat="1" ht="39.75" customHeight="1">
      <c r="A25" s="92" t="s">
        <v>19</v>
      </c>
      <c r="B25" s="203">
        <v>342</v>
      </c>
      <c r="C25" s="203">
        <v>0</v>
      </c>
      <c r="D25" s="203">
        <v>342</v>
      </c>
      <c r="E25" s="203">
        <v>0</v>
      </c>
      <c r="F25" s="203">
        <v>0</v>
      </c>
      <c r="G25" s="203">
        <v>0</v>
      </c>
      <c r="H25" s="203">
        <v>0</v>
      </c>
      <c r="I25" s="204">
        <v>0</v>
      </c>
    </row>
    <row r="26" spans="1:9" s="156" customFormat="1" ht="39.75" customHeight="1">
      <c r="A26" s="92" t="s">
        <v>20</v>
      </c>
      <c r="B26" s="203">
        <v>0</v>
      </c>
      <c r="C26" s="203">
        <v>0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  <c r="I26" s="204">
        <v>0</v>
      </c>
    </row>
    <row r="27" spans="1:9" s="156" customFormat="1" ht="39.75" customHeight="1">
      <c r="A27" s="96" t="s">
        <v>21</v>
      </c>
      <c r="B27" s="198">
        <v>0</v>
      </c>
      <c r="C27" s="198">
        <v>0</v>
      </c>
      <c r="D27" s="198">
        <v>0</v>
      </c>
      <c r="E27" s="198">
        <v>0</v>
      </c>
      <c r="F27" s="198">
        <v>0</v>
      </c>
      <c r="G27" s="198">
        <v>0</v>
      </c>
      <c r="H27" s="198">
        <v>0</v>
      </c>
      <c r="I27" s="199">
        <v>0</v>
      </c>
    </row>
    <row r="28" spans="1:9" s="156" customFormat="1" ht="39.75" customHeight="1">
      <c r="A28" s="96" t="s">
        <v>22</v>
      </c>
      <c r="B28" s="198">
        <v>149</v>
      </c>
      <c r="C28" s="198">
        <v>0</v>
      </c>
      <c r="D28" s="198">
        <v>149</v>
      </c>
      <c r="E28" s="198">
        <v>0</v>
      </c>
      <c r="F28" s="198">
        <v>0</v>
      </c>
      <c r="G28" s="198">
        <v>0</v>
      </c>
      <c r="H28" s="198">
        <v>0</v>
      </c>
      <c r="I28" s="199">
        <v>0</v>
      </c>
    </row>
    <row r="29" spans="1:9" s="156" customFormat="1" ht="39.75" customHeight="1" thickBot="1">
      <c r="A29" s="205" t="s">
        <v>23</v>
      </c>
      <c r="B29" s="206">
        <v>715</v>
      </c>
      <c r="C29" s="207">
        <v>0</v>
      </c>
      <c r="D29" s="207">
        <v>477</v>
      </c>
      <c r="E29" s="207">
        <v>238</v>
      </c>
      <c r="F29" s="207">
        <v>0</v>
      </c>
      <c r="G29" s="207">
        <v>0</v>
      </c>
      <c r="H29" s="207">
        <v>0</v>
      </c>
      <c r="I29" s="208">
        <v>0</v>
      </c>
    </row>
    <row r="30" spans="1:9" s="156" customFormat="1" ht="39.75" customHeight="1" thickTop="1">
      <c r="A30" s="96" t="s">
        <v>24</v>
      </c>
      <c r="B30" s="198">
        <f aca="true" t="shared" si="3" ref="B30:I30">B18</f>
        <v>773</v>
      </c>
      <c r="C30" s="198">
        <f t="shared" si="3"/>
        <v>773</v>
      </c>
      <c r="D30" s="198">
        <f t="shared" si="3"/>
        <v>0</v>
      </c>
      <c r="E30" s="198">
        <f t="shared" si="3"/>
        <v>0</v>
      </c>
      <c r="F30" s="198">
        <f t="shared" si="3"/>
        <v>0</v>
      </c>
      <c r="G30" s="198">
        <f t="shared" si="3"/>
        <v>0</v>
      </c>
      <c r="H30" s="198">
        <f t="shared" si="3"/>
        <v>0</v>
      </c>
      <c r="I30" s="199">
        <f t="shared" si="3"/>
        <v>0</v>
      </c>
    </row>
    <row r="31" spans="1:9" s="156" customFormat="1" ht="39.75" customHeight="1">
      <c r="A31" s="96" t="s">
        <v>25</v>
      </c>
      <c r="B31" s="198">
        <f aca="true" t="shared" si="4" ref="B31:I31">B14+B15</f>
        <v>307</v>
      </c>
      <c r="C31" s="198">
        <f t="shared" si="4"/>
        <v>0</v>
      </c>
      <c r="D31" s="198">
        <f t="shared" si="4"/>
        <v>307</v>
      </c>
      <c r="E31" s="198">
        <f t="shared" si="4"/>
        <v>0</v>
      </c>
      <c r="F31" s="198">
        <f t="shared" si="4"/>
        <v>0</v>
      </c>
      <c r="G31" s="198">
        <f t="shared" si="4"/>
        <v>0</v>
      </c>
      <c r="H31" s="198">
        <f t="shared" si="4"/>
        <v>0</v>
      </c>
      <c r="I31" s="199">
        <f t="shared" si="4"/>
        <v>0</v>
      </c>
    </row>
    <row r="32" spans="1:9" s="156" customFormat="1" ht="39.75" customHeight="1">
      <c r="A32" s="96" t="s">
        <v>26</v>
      </c>
      <c r="B32" s="198">
        <f aca="true" t="shared" si="5" ref="B32:I32">B11+B21</f>
        <v>646</v>
      </c>
      <c r="C32" s="198">
        <f t="shared" si="5"/>
        <v>8</v>
      </c>
      <c r="D32" s="198">
        <f t="shared" si="5"/>
        <v>140</v>
      </c>
      <c r="E32" s="198">
        <f t="shared" si="5"/>
        <v>498</v>
      </c>
      <c r="F32" s="198">
        <f t="shared" si="5"/>
        <v>0</v>
      </c>
      <c r="G32" s="198">
        <f t="shared" si="5"/>
        <v>0</v>
      </c>
      <c r="H32" s="198">
        <f t="shared" si="5"/>
        <v>0</v>
      </c>
      <c r="I32" s="199">
        <f t="shared" si="5"/>
        <v>0</v>
      </c>
    </row>
    <row r="33" spans="1:9" s="156" customFormat="1" ht="39.75" customHeight="1">
      <c r="A33" s="96" t="s">
        <v>27</v>
      </c>
      <c r="B33" s="198">
        <f aca="true" t="shared" si="6" ref="B33:I33">B10+B17+B20+B22+B23+B24</f>
        <v>1077</v>
      </c>
      <c r="C33" s="198">
        <f t="shared" si="6"/>
        <v>1</v>
      </c>
      <c r="D33" s="198">
        <f t="shared" si="6"/>
        <v>1056</v>
      </c>
      <c r="E33" s="198">
        <f t="shared" si="6"/>
        <v>20</v>
      </c>
      <c r="F33" s="198">
        <f t="shared" si="6"/>
        <v>2</v>
      </c>
      <c r="G33" s="198">
        <f t="shared" si="6"/>
        <v>1</v>
      </c>
      <c r="H33" s="198">
        <f t="shared" si="6"/>
        <v>2</v>
      </c>
      <c r="I33" s="199">
        <f t="shared" si="6"/>
        <v>1</v>
      </c>
    </row>
    <row r="34" spans="1:9" s="156" customFormat="1" ht="39.75" customHeight="1">
      <c r="A34" s="96" t="s">
        <v>28</v>
      </c>
      <c r="B34" s="198">
        <f aca="true" t="shared" si="7" ref="B34:I34">B13+B16+B19+B25+B26</f>
        <v>1513</v>
      </c>
      <c r="C34" s="198">
        <f t="shared" si="7"/>
        <v>110</v>
      </c>
      <c r="D34" s="198">
        <f t="shared" si="7"/>
        <v>1403</v>
      </c>
      <c r="E34" s="198">
        <f t="shared" si="7"/>
        <v>0</v>
      </c>
      <c r="F34" s="198">
        <f t="shared" si="7"/>
        <v>2</v>
      </c>
      <c r="G34" s="198">
        <f t="shared" si="7"/>
        <v>2</v>
      </c>
      <c r="H34" s="198">
        <f t="shared" si="7"/>
        <v>2</v>
      </c>
      <c r="I34" s="199">
        <f t="shared" si="7"/>
        <v>2</v>
      </c>
    </row>
    <row r="35" spans="1:9" s="156" customFormat="1" ht="39.75" customHeight="1">
      <c r="A35" s="97" t="s">
        <v>29</v>
      </c>
      <c r="B35" s="200">
        <f aca="true" t="shared" si="8" ref="B35:I35">B12+B27+B28+B29</f>
        <v>1913</v>
      </c>
      <c r="C35" s="200">
        <f t="shared" si="8"/>
        <v>1</v>
      </c>
      <c r="D35" s="200">
        <f t="shared" si="8"/>
        <v>1674</v>
      </c>
      <c r="E35" s="200">
        <f t="shared" si="8"/>
        <v>238</v>
      </c>
      <c r="F35" s="200">
        <f t="shared" si="8"/>
        <v>0</v>
      </c>
      <c r="G35" s="200">
        <f t="shared" si="8"/>
        <v>0</v>
      </c>
      <c r="H35" s="200">
        <f t="shared" si="8"/>
        <v>0</v>
      </c>
      <c r="I35" s="201">
        <f t="shared" si="8"/>
        <v>0</v>
      </c>
    </row>
    <row r="36" spans="10:11" ht="13.5">
      <c r="J36" s="210"/>
      <c r="K36" s="210"/>
    </row>
    <row r="37" spans="10:11" ht="13.5">
      <c r="J37" s="191"/>
      <c r="K37" s="191"/>
    </row>
    <row r="38" spans="10:11" ht="13.5">
      <c r="J38" s="14"/>
      <c r="K38" s="14"/>
    </row>
    <row r="39" spans="10:11" ht="13.5">
      <c r="J39" s="194"/>
      <c r="K39" s="194"/>
    </row>
    <row r="40" spans="10:11" ht="13.5">
      <c r="J40" s="191"/>
      <c r="K40" s="191"/>
    </row>
    <row r="41" spans="10:11" ht="13.5">
      <c r="J41" s="14"/>
      <c r="K41" s="14"/>
    </row>
    <row r="42" spans="10:11" ht="13.5">
      <c r="J42" s="14"/>
      <c r="K42" s="14"/>
    </row>
    <row r="43" spans="10:11" ht="13.5">
      <c r="J43" s="14"/>
      <c r="K43" s="14"/>
    </row>
    <row r="44" spans="10:11" ht="13.5">
      <c r="J44" s="14"/>
      <c r="K44" s="14"/>
    </row>
    <row r="45" spans="10:11" ht="13.5">
      <c r="J45" s="14"/>
      <c r="K45" s="14"/>
    </row>
    <row r="46" spans="10:11" ht="13.5">
      <c r="J46" s="14"/>
      <c r="K46" s="14"/>
    </row>
    <row r="47" spans="10:11" ht="13.5">
      <c r="J47" s="14"/>
      <c r="K47" s="14"/>
    </row>
    <row r="48" spans="10:11" ht="13.5">
      <c r="J48" s="14"/>
      <c r="K48" s="14"/>
    </row>
    <row r="49" spans="1:12" ht="13.5">
      <c r="A49" s="50"/>
      <c r="L49" s="50"/>
    </row>
  </sheetData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5" r:id="rId1"/>
  <colBreaks count="2" manualBreakCount="2">
    <brk id="9" max="65535" man="1"/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37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5" width="27.125" style="0" customWidth="1"/>
  </cols>
  <sheetData>
    <row r="1" spans="1:5" ht="14.25">
      <c r="A1" s="211" t="s">
        <v>143</v>
      </c>
      <c r="B1" s="61"/>
      <c r="C1" s="61"/>
      <c r="D1" s="61"/>
      <c r="E1" s="51" t="s">
        <v>38</v>
      </c>
    </row>
    <row r="2" spans="1:5" ht="21" customHeight="1" hidden="1">
      <c r="A2" s="188"/>
      <c r="B2" s="61"/>
      <c r="C2" s="61"/>
      <c r="D2" s="61"/>
      <c r="E2" s="61"/>
    </row>
    <row r="3" spans="1:5" ht="21" customHeight="1" hidden="1">
      <c r="A3" s="188"/>
      <c r="B3" s="61"/>
      <c r="C3" s="61"/>
      <c r="D3" s="61"/>
      <c r="E3" s="61"/>
    </row>
    <row r="4" spans="1:5" ht="19.5" customHeight="1">
      <c r="A4" s="212" t="s">
        <v>124</v>
      </c>
      <c r="B4" s="213" t="s">
        <v>136</v>
      </c>
      <c r="C4" s="214"/>
      <c r="D4" s="214"/>
      <c r="E4" s="215"/>
    </row>
    <row r="5" spans="1:5" ht="19.5" customHeight="1">
      <c r="A5" s="216"/>
      <c r="B5" s="217" t="s">
        <v>39</v>
      </c>
      <c r="C5" s="217" t="s">
        <v>138</v>
      </c>
      <c r="D5" s="218" t="s">
        <v>139</v>
      </c>
      <c r="E5" s="217" t="s">
        <v>61</v>
      </c>
    </row>
    <row r="6" spans="1:5" ht="19.5" customHeight="1">
      <c r="A6" s="219"/>
      <c r="B6" s="220"/>
      <c r="C6" s="220"/>
      <c r="D6" s="221"/>
      <c r="E6" s="220"/>
    </row>
    <row r="7" spans="1:5" s="156" customFormat="1" ht="39.75" customHeight="1">
      <c r="A7" s="170" t="s">
        <v>1</v>
      </c>
      <c r="B7" s="222">
        <f>SUM(B8:B9)</f>
        <v>28931</v>
      </c>
      <c r="C7" s="171">
        <f>SUM(C8:C9)</f>
        <v>516</v>
      </c>
      <c r="D7" s="171">
        <f>SUM(D8:D9)</f>
        <v>24042</v>
      </c>
      <c r="E7" s="172">
        <f>SUM(E8:E9)</f>
        <v>4373</v>
      </c>
    </row>
    <row r="8" spans="1:5" s="156" customFormat="1" ht="39.75" customHeight="1">
      <c r="A8" s="173" t="s">
        <v>2</v>
      </c>
      <c r="B8" s="223">
        <f>SUM(B10:B20)</f>
        <v>24484</v>
      </c>
      <c r="C8" s="174">
        <f>SUM(C10:C20)</f>
        <v>455</v>
      </c>
      <c r="D8" s="174">
        <f>SUM(D10:D20)</f>
        <v>22691</v>
      </c>
      <c r="E8" s="175">
        <f>SUM(E10:E20)</f>
        <v>1338</v>
      </c>
    </row>
    <row r="9" spans="1:5" s="156" customFormat="1" ht="39.75" customHeight="1">
      <c r="A9" s="176" t="s">
        <v>3</v>
      </c>
      <c r="B9" s="224">
        <f>SUM(B21:B29)</f>
        <v>4447</v>
      </c>
      <c r="C9" s="177">
        <f>SUM(C21:C29)</f>
        <v>61</v>
      </c>
      <c r="D9" s="177">
        <f>SUM(D21:D29)</f>
        <v>1351</v>
      </c>
      <c r="E9" s="178">
        <f>SUM(E21:E29)</f>
        <v>3035</v>
      </c>
    </row>
    <row r="10" spans="1:5" s="156" customFormat="1" ht="39.75" customHeight="1">
      <c r="A10" s="170" t="s">
        <v>4</v>
      </c>
      <c r="B10" s="171">
        <v>10471</v>
      </c>
      <c r="C10" s="171">
        <v>67</v>
      </c>
      <c r="D10" s="171">
        <v>10060</v>
      </c>
      <c r="E10" s="172">
        <v>344</v>
      </c>
    </row>
    <row r="11" spans="1:5" s="156" customFormat="1" ht="39.75" customHeight="1">
      <c r="A11" s="173" t="s">
        <v>5</v>
      </c>
      <c r="B11" s="174">
        <v>2557</v>
      </c>
      <c r="C11" s="174">
        <v>67</v>
      </c>
      <c r="D11" s="174">
        <v>2475</v>
      </c>
      <c r="E11" s="175">
        <v>15</v>
      </c>
    </row>
    <row r="12" spans="1:5" s="156" customFormat="1" ht="39.75" customHeight="1">
      <c r="A12" s="173" t="s">
        <v>6</v>
      </c>
      <c r="B12" s="174">
        <v>591</v>
      </c>
      <c r="C12" s="174">
        <v>16</v>
      </c>
      <c r="D12" s="174">
        <v>575</v>
      </c>
      <c r="E12" s="175">
        <v>0</v>
      </c>
    </row>
    <row r="13" spans="1:5" s="156" customFormat="1" ht="39.75" customHeight="1">
      <c r="A13" s="173" t="s">
        <v>7</v>
      </c>
      <c r="B13" s="174">
        <v>1988</v>
      </c>
      <c r="C13" s="174">
        <v>0</v>
      </c>
      <c r="D13" s="174">
        <v>1371</v>
      </c>
      <c r="E13" s="175">
        <v>617</v>
      </c>
    </row>
    <row r="14" spans="1:5" s="156" customFormat="1" ht="39.75" customHeight="1">
      <c r="A14" s="173" t="s">
        <v>8</v>
      </c>
      <c r="B14" s="174">
        <v>2125</v>
      </c>
      <c r="C14" s="174">
        <v>0</v>
      </c>
      <c r="D14" s="174">
        <v>2125</v>
      </c>
      <c r="E14" s="175">
        <v>0</v>
      </c>
    </row>
    <row r="15" spans="1:5" s="156" customFormat="1" ht="39.75" customHeight="1">
      <c r="A15" s="173" t="s">
        <v>9</v>
      </c>
      <c r="B15" s="174">
        <v>1829</v>
      </c>
      <c r="C15" s="174">
        <v>127</v>
      </c>
      <c r="D15" s="174">
        <v>1702</v>
      </c>
      <c r="E15" s="175">
        <v>0</v>
      </c>
    </row>
    <row r="16" spans="1:5" s="156" customFormat="1" ht="39.75" customHeight="1">
      <c r="A16" s="173" t="s">
        <v>10</v>
      </c>
      <c r="B16" s="174">
        <v>1294</v>
      </c>
      <c r="C16" s="174">
        <v>29</v>
      </c>
      <c r="D16" s="174">
        <v>1265</v>
      </c>
      <c r="E16" s="175">
        <v>0</v>
      </c>
    </row>
    <row r="17" spans="1:5" s="156" customFormat="1" ht="39.75" customHeight="1">
      <c r="A17" s="173" t="s">
        <v>11</v>
      </c>
      <c r="B17" s="174">
        <v>754</v>
      </c>
      <c r="C17" s="174">
        <v>30</v>
      </c>
      <c r="D17" s="174">
        <v>668</v>
      </c>
      <c r="E17" s="175">
        <v>56</v>
      </c>
    </row>
    <row r="18" spans="1:5" s="156" customFormat="1" ht="39.75" customHeight="1">
      <c r="A18" s="173" t="s">
        <v>12</v>
      </c>
      <c r="B18" s="174">
        <v>1771</v>
      </c>
      <c r="C18" s="174">
        <v>67</v>
      </c>
      <c r="D18" s="174">
        <v>1590</v>
      </c>
      <c r="E18" s="175">
        <v>114</v>
      </c>
    </row>
    <row r="19" spans="1:5" s="156" customFormat="1" ht="39.75" customHeight="1">
      <c r="A19" s="173" t="s">
        <v>13</v>
      </c>
      <c r="B19" s="174">
        <v>711</v>
      </c>
      <c r="C19" s="174">
        <v>0</v>
      </c>
      <c r="D19" s="174">
        <v>563</v>
      </c>
      <c r="E19" s="175">
        <v>148</v>
      </c>
    </row>
    <row r="20" spans="1:5" s="156" customFormat="1" ht="39.75" customHeight="1">
      <c r="A20" s="173" t="s">
        <v>14</v>
      </c>
      <c r="B20" s="174">
        <v>393</v>
      </c>
      <c r="C20" s="174">
        <v>52</v>
      </c>
      <c r="D20" s="174">
        <v>297</v>
      </c>
      <c r="E20" s="175">
        <v>44</v>
      </c>
    </row>
    <row r="21" spans="1:5" s="156" customFormat="1" ht="39.75" customHeight="1">
      <c r="A21" s="179" t="s">
        <v>15</v>
      </c>
      <c r="B21" s="181">
        <v>664</v>
      </c>
      <c r="C21" s="181">
        <v>0</v>
      </c>
      <c r="D21" s="181">
        <v>115</v>
      </c>
      <c r="E21" s="182">
        <v>549</v>
      </c>
    </row>
    <row r="22" spans="1:5" s="156" customFormat="1" ht="39.75" customHeight="1">
      <c r="A22" s="179" t="s">
        <v>16</v>
      </c>
      <c r="B22" s="181">
        <v>162</v>
      </c>
      <c r="C22" s="181">
        <v>0</v>
      </c>
      <c r="D22" s="181">
        <v>141</v>
      </c>
      <c r="E22" s="182">
        <v>21</v>
      </c>
    </row>
    <row r="23" spans="1:5" s="156" customFormat="1" ht="39.75" customHeight="1">
      <c r="A23" s="173" t="s">
        <v>17</v>
      </c>
      <c r="B23" s="174">
        <v>751</v>
      </c>
      <c r="C23" s="174">
        <v>0</v>
      </c>
      <c r="D23" s="174">
        <v>467</v>
      </c>
      <c r="E23" s="175">
        <v>284</v>
      </c>
    </row>
    <row r="24" spans="1:5" s="156" customFormat="1" ht="39.75" customHeight="1">
      <c r="A24" s="173" t="s">
        <v>18</v>
      </c>
      <c r="B24" s="174">
        <v>299</v>
      </c>
      <c r="C24" s="174">
        <v>22</v>
      </c>
      <c r="D24" s="174">
        <v>249</v>
      </c>
      <c r="E24" s="175">
        <v>28</v>
      </c>
    </row>
    <row r="25" spans="1:5" s="156" customFormat="1" ht="39.75" customHeight="1">
      <c r="A25" s="179" t="s">
        <v>19</v>
      </c>
      <c r="B25" s="181">
        <v>2045</v>
      </c>
      <c r="C25" s="181">
        <v>5</v>
      </c>
      <c r="D25" s="181">
        <v>0</v>
      </c>
      <c r="E25" s="182">
        <v>2040</v>
      </c>
    </row>
    <row r="26" spans="1:5" s="156" customFormat="1" ht="39.75" customHeight="1">
      <c r="A26" s="179" t="s">
        <v>20</v>
      </c>
      <c r="B26" s="181">
        <v>280</v>
      </c>
      <c r="C26" s="181">
        <v>0</v>
      </c>
      <c r="D26" s="181">
        <v>167</v>
      </c>
      <c r="E26" s="182">
        <v>113</v>
      </c>
    </row>
    <row r="27" spans="1:5" s="156" customFormat="1" ht="39.75" customHeight="1">
      <c r="A27" s="173" t="s">
        <v>21</v>
      </c>
      <c r="B27" s="174">
        <v>101</v>
      </c>
      <c r="C27" s="174">
        <v>0</v>
      </c>
      <c r="D27" s="174">
        <v>101</v>
      </c>
      <c r="E27" s="175">
        <v>0</v>
      </c>
    </row>
    <row r="28" spans="1:5" s="156" customFormat="1" ht="39.75" customHeight="1">
      <c r="A28" s="173" t="s">
        <v>22</v>
      </c>
      <c r="B28" s="174">
        <v>139</v>
      </c>
      <c r="C28" s="174">
        <v>28</v>
      </c>
      <c r="D28" s="174">
        <v>111</v>
      </c>
      <c r="E28" s="175">
        <v>0</v>
      </c>
    </row>
    <row r="29" spans="1:5" s="156" customFormat="1" ht="39.75" customHeight="1" thickBot="1">
      <c r="A29" s="183" t="s">
        <v>23</v>
      </c>
      <c r="B29" s="185">
        <v>6</v>
      </c>
      <c r="C29" s="185">
        <v>6</v>
      </c>
      <c r="D29" s="185">
        <v>0</v>
      </c>
      <c r="E29" s="186">
        <v>0</v>
      </c>
    </row>
    <row r="30" spans="1:5" s="156" customFormat="1" ht="39.75" customHeight="1" thickTop="1">
      <c r="A30" s="173" t="s">
        <v>24</v>
      </c>
      <c r="B30" s="223">
        <f>B18</f>
        <v>1771</v>
      </c>
      <c r="C30" s="174">
        <f>C18</f>
        <v>67</v>
      </c>
      <c r="D30" s="174">
        <f>D18</f>
        <v>1590</v>
      </c>
      <c r="E30" s="175">
        <f>E18</f>
        <v>114</v>
      </c>
    </row>
    <row r="31" spans="1:5" s="156" customFormat="1" ht="39.75" customHeight="1">
      <c r="A31" s="173" t="s">
        <v>25</v>
      </c>
      <c r="B31" s="223">
        <f>B14+B15</f>
        <v>3954</v>
      </c>
      <c r="C31" s="174">
        <f>C14+C15</f>
        <v>127</v>
      </c>
      <c r="D31" s="174">
        <f>D14+D15</f>
        <v>3827</v>
      </c>
      <c r="E31" s="175">
        <f>E14+E15</f>
        <v>0</v>
      </c>
    </row>
    <row r="32" spans="1:5" s="156" customFormat="1" ht="39.75" customHeight="1">
      <c r="A32" s="173" t="s">
        <v>26</v>
      </c>
      <c r="B32" s="223">
        <f>B11+B21</f>
        <v>3221</v>
      </c>
      <c r="C32" s="174">
        <f>C11+C21</f>
        <v>67</v>
      </c>
      <c r="D32" s="174">
        <f>D11+D21</f>
        <v>2590</v>
      </c>
      <c r="E32" s="175">
        <f>E11+E21</f>
        <v>564</v>
      </c>
    </row>
    <row r="33" spans="1:5" s="156" customFormat="1" ht="39.75" customHeight="1">
      <c r="A33" s="173" t="s">
        <v>27</v>
      </c>
      <c r="B33" s="223">
        <f>B10+B17+B20+B22+B23+B24</f>
        <v>12830</v>
      </c>
      <c r="C33" s="174">
        <f>C10+C17+C20+C22+C23+C24</f>
        <v>171</v>
      </c>
      <c r="D33" s="174">
        <f>D10+D17+D20+D22+D23+D24</f>
        <v>11882</v>
      </c>
      <c r="E33" s="175">
        <f>E10+E17+E20+E22+E23+E24</f>
        <v>777</v>
      </c>
    </row>
    <row r="34" spans="1:5" s="156" customFormat="1" ht="39.75" customHeight="1">
      <c r="A34" s="173" t="s">
        <v>28</v>
      </c>
      <c r="B34" s="223">
        <f>B13+B16+B19+B25+B26</f>
        <v>6318</v>
      </c>
      <c r="C34" s="174">
        <f>C13+C16+C19+C25+C26</f>
        <v>34</v>
      </c>
      <c r="D34" s="174">
        <f>D13+D16+D19+D25+D26</f>
        <v>3366</v>
      </c>
      <c r="E34" s="175">
        <f>E13+E16+E19+E25+E26</f>
        <v>2918</v>
      </c>
    </row>
    <row r="35" spans="1:5" s="156" customFormat="1" ht="39.75" customHeight="1">
      <c r="A35" s="176" t="s">
        <v>29</v>
      </c>
      <c r="B35" s="224">
        <f>B12+B27+B28+B29</f>
        <v>837</v>
      </c>
      <c r="C35" s="177">
        <f>C12+C27+C28+C29</f>
        <v>50</v>
      </c>
      <c r="D35" s="177">
        <f>D12+D27+D28+D29</f>
        <v>787</v>
      </c>
      <c r="E35" s="178">
        <f>E12+E27+E28+E29</f>
        <v>0</v>
      </c>
    </row>
    <row r="37" ht="13.5">
      <c r="B37" s="225"/>
    </row>
  </sheetData>
  <mergeCells count="6">
    <mergeCell ref="A4:A6"/>
    <mergeCell ref="B4:E4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2009-01-08T01:51:51Z</dcterms:created>
  <dcterms:modified xsi:type="dcterms:W3CDTF">2009-01-08T01:54:28Z</dcterms:modified>
  <cp:category/>
  <cp:version/>
  <cp:contentType/>
  <cp:contentStatus/>
</cp:coreProperties>
</file>